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4191ec9381ea3b67/2- Jouer/5- Service aux clubs/2- Labels et challenges/Challenges/"/>
    </mc:Choice>
  </mc:AlternateContent>
  <xr:revisionPtr revIDLastSave="799" documentId="13_ncr:1_{2BF9F26A-9E6F-D545-8D1A-18DF88E23739}" xr6:coauthVersionLast="47" xr6:coauthVersionMax="47" xr10:uidLastSave="{73044D89-8544-7F4C-B232-CAEE43CD54AE}"/>
  <bookViews>
    <workbookView xWindow="0" yWindow="500" windowWidth="25600" windowHeight="14420" tabRatio="865" activeTab="5" xr2:uid="{00000000-000D-0000-FFFF-FFFF00000000}"/>
  </bookViews>
  <sheets>
    <sheet name="Challenge Meilleur club" sheetId="15" r:id="rId1"/>
    <sheet name="Challenge licence" sheetId="25" r:id="rId2"/>
    <sheet name="Stats lic" sheetId="1" r:id="rId3"/>
    <sheet name="Equipes" sheetId="5" r:id="rId4"/>
    <sheet name="Emploi-Forma." sheetId="6" r:id="rId5"/>
    <sheet name="Détection" sheetId="8" r:id="rId6"/>
    <sheet name="Compétitions" sheetId="12" r:id="rId7"/>
  </sheets>
  <definedNames>
    <definedName name="_xlnm._FilterDatabase" localSheetId="1" hidden="1">'Challenge licence'!$A$2:$Q$2</definedName>
    <definedName name="_xlnm._FilterDatabase" localSheetId="0" hidden="1">'Challenge Meilleur club'!$A$2:$M$159</definedName>
    <definedName name="_xlnm._FilterDatabase" localSheetId="6" hidden="1">Compétitions!$A$2:$R$211</definedName>
    <definedName name="_xlnm._FilterDatabase" localSheetId="5" hidden="1">Détection!$A$2:$O$173</definedName>
    <definedName name="_xlnm._FilterDatabase" localSheetId="4" hidden="1">'Emploi-Forma.'!$A$1:$A$211</definedName>
    <definedName name="_xlnm._FilterDatabase" localSheetId="3" hidden="1">Equipes!$A$2:$AK$211</definedName>
    <definedName name="_xlnm._FilterDatabase" localSheetId="2" hidden="1">'Stats lic'!$A$1:$BL$211</definedName>
    <definedName name="_xlnm.Print_Titles" localSheetId="0">'Challenge Meilleur club'!$2:$2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1" i="8" l="1"/>
  <c r="AO4" i="1"/>
  <c r="AP4" i="1"/>
  <c r="AQ4" i="1"/>
  <c r="AR4" i="1"/>
  <c r="BJ4" i="1" s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AO5" i="1"/>
  <c r="AP5" i="1"/>
  <c r="AQ5" i="1"/>
  <c r="AR5" i="1"/>
  <c r="AS5" i="1"/>
  <c r="AT5" i="1"/>
  <c r="AU5" i="1"/>
  <c r="BJ5" i="1" s="1"/>
  <c r="O170" i="25" s="1"/>
  <c r="AV5" i="1"/>
  <c r="AW5" i="1"/>
  <c r="AX5" i="1"/>
  <c r="AY5" i="1"/>
  <c r="AZ5" i="1"/>
  <c r="BA5" i="1"/>
  <c r="BB5" i="1"/>
  <c r="BC5" i="1"/>
  <c r="BD5" i="1"/>
  <c r="BE5" i="1"/>
  <c r="AO6" i="1"/>
  <c r="AP6" i="1"/>
  <c r="BK6" i="1" s="1"/>
  <c r="AQ6" i="1"/>
  <c r="AR6" i="1"/>
  <c r="AS6" i="1"/>
  <c r="AT6" i="1"/>
  <c r="BJ6" i="1" s="1"/>
  <c r="AU6" i="1"/>
  <c r="AV6" i="1"/>
  <c r="AW6" i="1"/>
  <c r="AX6" i="1"/>
  <c r="AY6" i="1"/>
  <c r="AZ6" i="1"/>
  <c r="BA6" i="1"/>
  <c r="BB6" i="1"/>
  <c r="BC6" i="1"/>
  <c r="BD6" i="1"/>
  <c r="BE6" i="1"/>
  <c r="AO7" i="1"/>
  <c r="AP7" i="1"/>
  <c r="AQ7" i="1"/>
  <c r="AR7" i="1"/>
  <c r="AS7" i="1"/>
  <c r="BJ7" i="1" s="1"/>
  <c r="O201" i="25" s="1"/>
  <c r="AT7" i="1"/>
  <c r="AU7" i="1"/>
  <c r="AV7" i="1"/>
  <c r="AW7" i="1"/>
  <c r="AX7" i="1"/>
  <c r="AY7" i="1"/>
  <c r="AZ7" i="1"/>
  <c r="BA7" i="1"/>
  <c r="BB7" i="1"/>
  <c r="BC7" i="1"/>
  <c r="BD7" i="1"/>
  <c r="BE7" i="1"/>
  <c r="AO8" i="1"/>
  <c r="AP8" i="1"/>
  <c r="AQ8" i="1"/>
  <c r="AR8" i="1"/>
  <c r="BJ8" i="1" s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AO9" i="1"/>
  <c r="AP9" i="1"/>
  <c r="AQ9" i="1"/>
  <c r="AR9" i="1"/>
  <c r="AS9" i="1"/>
  <c r="AT9" i="1"/>
  <c r="AU9" i="1"/>
  <c r="BJ9" i="1" s="1"/>
  <c r="O83" i="25" s="1"/>
  <c r="AV9" i="1"/>
  <c r="AW9" i="1"/>
  <c r="AX9" i="1"/>
  <c r="AY9" i="1"/>
  <c r="AZ9" i="1"/>
  <c r="BA9" i="1"/>
  <c r="BB9" i="1"/>
  <c r="BC9" i="1"/>
  <c r="BD9" i="1"/>
  <c r="BE9" i="1"/>
  <c r="AO10" i="1"/>
  <c r="AP10" i="1"/>
  <c r="BK10" i="1" s="1"/>
  <c r="AQ10" i="1"/>
  <c r="AR10" i="1"/>
  <c r="AS10" i="1"/>
  <c r="AT10" i="1"/>
  <c r="BJ10" i="1" s="1"/>
  <c r="O96" i="25" s="1"/>
  <c r="AU10" i="1"/>
  <c r="AV10" i="1"/>
  <c r="AW10" i="1"/>
  <c r="AX10" i="1"/>
  <c r="AY10" i="1"/>
  <c r="AZ10" i="1"/>
  <c r="BA10" i="1"/>
  <c r="BB10" i="1"/>
  <c r="BC10" i="1"/>
  <c r="BD10" i="1"/>
  <c r="BE10" i="1"/>
  <c r="AO11" i="1"/>
  <c r="AP11" i="1"/>
  <c r="AQ11" i="1"/>
  <c r="AR11" i="1"/>
  <c r="AS11" i="1"/>
  <c r="BJ11" i="1" s="1"/>
  <c r="O140" i="25" s="1"/>
  <c r="AT11" i="1"/>
  <c r="AU11" i="1"/>
  <c r="AV11" i="1"/>
  <c r="AW11" i="1"/>
  <c r="AX11" i="1"/>
  <c r="AY11" i="1"/>
  <c r="AZ11" i="1"/>
  <c r="BA11" i="1"/>
  <c r="BB11" i="1"/>
  <c r="BC11" i="1"/>
  <c r="BD11" i="1"/>
  <c r="BE11" i="1"/>
  <c r="AO12" i="1"/>
  <c r="AP12" i="1"/>
  <c r="AQ12" i="1"/>
  <c r="AR12" i="1"/>
  <c r="BJ12" i="1" s="1"/>
  <c r="O17" i="25" s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AO13" i="1"/>
  <c r="AP13" i="1"/>
  <c r="AQ13" i="1"/>
  <c r="AR13" i="1"/>
  <c r="AS13" i="1"/>
  <c r="AT13" i="1"/>
  <c r="AU13" i="1"/>
  <c r="BJ13" i="1" s="1"/>
  <c r="AV13" i="1"/>
  <c r="AW13" i="1"/>
  <c r="AX13" i="1"/>
  <c r="AY13" i="1"/>
  <c r="AZ13" i="1"/>
  <c r="BA13" i="1"/>
  <c r="BB13" i="1"/>
  <c r="BC13" i="1"/>
  <c r="BD13" i="1"/>
  <c r="BE13" i="1"/>
  <c r="AO14" i="1"/>
  <c r="AP14" i="1"/>
  <c r="BK14" i="1" s="1"/>
  <c r="AQ14" i="1"/>
  <c r="AR14" i="1"/>
  <c r="AS14" i="1"/>
  <c r="AT14" i="1"/>
  <c r="BJ14" i="1" s="1"/>
  <c r="O146" i="25" s="1"/>
  <c r="AU14" i="1"/>
  <c r="AV14" i="1"/>
  <c r="AW14" i="1"/>
  <c r="AX14" i="1"/>
  <c r="AY14" i="1"/>
  <c r="AZ14" i="1"/>
  <c r="BA14" i="1"/>
  <c r="BB14" i="1"/>
  <c r="BC14" i="1"/>
  <c r="BD14" i="1"/>
  <c r="BE14" i="1"/>
  <c r="AO15" i="1"/>
  <c r="AP15" i="1"/>
  <c r="AQ15" i="1"/>
  <c r="AR15" i="1"/>
  <c r="AS15" i="1"/>
  <c r="BJ15" i="1" s="1"/>
  <c r="O184" i="25" s="1"/>
  <c r="AT15" i="1"/>
  <c r="AU15" i="1"/>
  <c r="AV15" i="1"/>
  <c r="AW15" i="1"/>
  <c r="AX15" i="1"/>
  <c r="AY15" i="1"/>
  <c r="AZ15" i="1"/>
  <c r="BA15" i="1"/>
  <c r="BB15" i="1"/>
  <c r="BC15" i="1"/>
  <c r="BD15" i="1"/>
  <c r="BE15" i="1"/>
  <c r="AO16" i="1"/>
  <c r="AP16" i="1"/>
  <c r="AQ16" i="1"/>
  <c r="AR16" i="1"/>
  <c r="BJ16" i="1" s="1"/>
  <c r="O206" i="25" s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AO17" i="1"/>
  <c r="AP17" i="1"/>
  <c r="AQ17" i="1"/>
  <c r="AR17" i="1"/>
  <c r="AS17" i="1"/>
  <c r="AT17" i="1"/>
  <c r="AU17" i="1"/>
  <c r="BJ17" i="1" s="1"/>
  <c r="O20" i="25" s="1"/>
  <c r="AV17" i="1"/>
  <c r="AW17" i="1"/>
  <c r="AX17" i="1"/>
  <c r="AY17" i="1"/>
  <c r="AZ17" i="1"/>
  <c r="BA17" i="1"/>
  <c r="BB17" i="1"/>
  <c r="BC17" i="1"/>
  <c r="BD17" i="1"/>
  <c r="BE17" i="1"/>
  <c r="AO18" i="1"/>
  <c r="AP18" i="1"/>
  <c r="BK18" i="1" s="1"/>
  <c r="AQ18" i="1"/>
  <c r="AR18" i="1"/>
  <c r="AS18" i="1"/>
  <c r="AT18" i="1"/>
  <c r="BJ18" i="1" s="1"/>
  <c r="O193" i="25" s="1"/>
  <c r="AU18" i="1"/>
  <c r="AV18" i="1"/>
  <c r="AW18" i="1"/>
  <c r="AX18" i="1"/>
  <c r="AY18" i="1"/>
  <c r="AZ18" i="1"/>
  <c r="BA18" i="1"/>
  <c r="BB18" i="1"/>
  <c r="BC18" i="1"/>
  <c r="BD18" i="1"/>
  <c r="BE18" i="1"/>
  <c r="AO19" i="1"/>
  <c r="AP19" i="1"/>
  <c r="AQ19" i="1"/>
  <c r="AR19" i="1"/>
  <c r="AS19" i="1"/>
  <c r="BJ19" i="1" s="1"/>
  <c r="O169" i="25" s="1"/>
  <c r="AT19" i="1"/>
  <c r="AU19" i="1"/>
  <c r="AV19" i="1"/>
  <c r="AW19" i="1"/>
  <c r="AX19" i="1"/>
  <c r="AY19" i="1"/>
  <c r="AZ19" i="1"/>
  <c r="BA19" i="1"/>
  <c r="BB19" i="1"/>
  <c r="BC19" i="1"/>
  <c r="BD19" i="1"/>
  <c r="BE19" i="1"/>
  <c r="AO20" i="1"/>
  <c r="AP20" i="1"/>
  <c r="AQ20" i="1"/>
  <c r="AR20" i="1"/>
  <c r="BJ20" i="1" s="1"/>
  <c r="O173" i="25" s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AO21" i="1"/>
  <c r="AP21" i="1"/>
  <c r="AQ21" i="1"/>
  <c r="AR21" i="1"/>
  <c r="AS21" i="1"/>
  <c r="AT21" i="1"/>
  <c r="AU21" i="1"/>
  <c r="BJ21" i="1" s="1"/>
  <c r="O207" i="25" s="1"/>
  <c r="AV21" i="1"/>
  <c r="AW21" i="1"/>
  <c r="AX21" i="1"/>
  <c r="AY21" i="1"/>
  <c r="AZ21" i="1"/>
  <c r="BA21" i="1"/>
  <c r="BB21" i="1"/>
  <c r="BC21" i="1"/>
  <c r="BD21" i="1"/>
  <c r="BE21" i="1"/>
  <c r="AO22" i="1"/>
  <c r="AP22" i="1"/>
  <c r="BK22" i="1" s="1"/>
  <c r="AQ22" i="1"/>
  <c r="AR22" i="1"/>
  <c r="AS22" i="1"/>
  <c r="AT22" i="1"/>
  <c r="BJ22" i="1" s="1"/>
  <c r="O134" i="25" s="1"/>
  <c r="AU22" i="1"/>
  <c r="AV22" i="1"/>
  <c r="AW22" i="1"/>
  <c r="AX22" i="1"/>
  <c r="AY22" i="1"/>
  <c r="AZ22" i="1"/>
  <c r="BA22" i="1"/>
  <c r="BB22" i="1"/>
  <c r="BC22" i="1"/>
  <c r="BD22" i="1"/>
  <c r="BE22" i="1"/>
  <c r="AO23" i="1"/>
  <c r="AP23" i="1"/>
  <c r="AQ23" i="1"/>
  <c r="AR23" i="1"/>
  <c r="AS23" i="1"/>
  <c r="BJ23" i="1" s="1"/>
  <c r="O129" i="25" s="1"/>
  <c r="AT23" i="1"/>
  <c r="AU23" i="1"/>
  <c r="AV23" i="1"/>
  <c r="AW23" i="1"/>
  <c r="AX23" i="1"/>
  <c r="AY23" i="1"/>
  <c r="AZ23" i="1"/>
  <c r="BA23" i="1"/>
  <c r="BB23" i="1"/>
  <c r="BC23" i="1"/>
  <c r="BD23" i="1"/>
  <c r="BE23" i="1"/>
  <c r="AO24" i="1"/>
  <c r="AP24" i="1"/>
  <c r="AQ24" i="1"/>
  <c r="AR24" i="1"/>
  <c r="BJ24" i="1" s="1"/>
  <c r="O118" i="25" s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AO25" i="1"/>
  <c r="AP25" i="1"/>
  <c r="AQ25" i="1"/>
  <c r="AR25" i="1"/>
  <c r="AS25" i="1"/>
  <c r="AT25" i="1"/>
  <c r="AU25" i="1"/>
  <c r="BJ25" i="1" s="1"/>
  <c r="O97" i="25" s="1"/>
  <c r="AV25" i="1"/>
  <c r="AW25" i="1"/>
  <c r="AX25" i="1"/>
  <c r="AY25" i="1"/>
  <c r="AZ25" i="1"/>
  <c r="BA25" i="1"/>
  <c r="BB25" i="1"/>
  <c r="BC25" i="1"/>
  <c r="BD25" i="1"/>
  <c r="BE25" i="1"/>
  <c r="AO26" i="1"/>
  <c r="AP26" i="1"/>
  <c r="BK26" i="1" s="1"/>
  <c r="AQ26" i="1"/>
  <c r="AR26" i="1"/>
  <c r="AS26" i="1"/>
  <c r="AT26" i="1"/>
  <c r="BJ26" i="1" s="1"/>
  <c r="O81" i="25" s="1"/>
  <c r="AU26" i="1"/>
  <c r="AV26" i="1"/>
  <c r="AW26" i="1"/>
  <c r="AX26" i="1"/>
  <c r="AY26" i="1"/>
  <c r="AZ26" i="1"/>
  <c r="BA26" i="1"/>
  <c r="BB26" i="1"/>
  <c r="BC26" i="1"/>
  <c r="BD26" i="1"/>
  <c r="BE26" i="1"/>
  <c r="AO27" i="1"/>
  <c r="AP27" i="1"/>
  <c r="AQ27" i="1"/>
  <c r="AR27" i="1"/>
  <c r="AS27" i="1"/>
  <c r="BJ27" i="1" s="1"/>
  <c r="O67" i="25" s="1"/>
  <c r="AT27" i="1"/>
  <c r="AU27" i="1"/>
  <c r="AV27" i="1"/>
  <c r="AW27" i="1"/>
  <c r="AX27" i="1"/>
  <c r="AY27" i="1"/>
  <c r="AZ27" i="1"/>
  <c r="BA27" i="1"/>
  <c r="BB27" i="1"/>
  <c r="BC27" i="1"/>
  <c r="BD27" i="1"/>
  <c r="BE27" i="1"/>
  <c r="AO28" i="1"/>
  <c r="AP28" i="1"/>
  <c r="AQ28" i="1"/>
  <c r="AR28" i="1"/>
  <c r="BJ28" i="1" s="1"/>
  <c r="O16" i="25" s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AO29" i="1"/>
  <c r="AP29" i="1"/>
  <c r="AQ29" i="1"/>
  <c r="AR29" i="1"/>
  <c r="AS29" i="1"/>
  <c r="AT29" i="1"/>
  <c r="AU29" i="1"/>
  <c r="BJ29" i="1" s="1"/>
  <c r="O52" i="25" s="1"/>
  <c r="AV29" i="1"/>
  <c r="AW29" i="1"/>
  <c r="AX29" i="1"/>
  <c r="AY29" i="1"/>
  <c r="AZ29" i="1"/>
  <c r="BA29" i="1"/>
  <c r="BB29" i="1"/>
  <c r="BC29" i="1"/>
  <c r="BD29" i="1"/>
  <c r="BE29" i="1"/>
  <c r="AO30" i="1"/>
  <c r="AP30" i="1"/>
  <c r="BK30" i="1" s="1"/>
  <c r="P59" i="25" s="1"/>
  <c r="AQ30" i="1"/>
  <c r="AR30" i="1"/>
  <c r="AS30" i="1"/>
  <c r="AT30" i="1"/>
  <c r="BJ30" i="1" s="1"/>
  <c r="O59" i="25" s="1"/>
  <c r="AU30" i="1"/>
  <c r="AV30" i="1"/>
  <c r="AW30" i="1"/>
  <c r="AX30" i="1"/>
  <c r="AY30" i="1"/>
  <c r="AZ30" i="1"/>
  <c r="BA30" i="1"/>
  <c r="BB30" i="1"/>
  <c r="BC30" i="1"/>
  <c r="BD30" i="1"/>
  <c r="BE30" i="1"/>
  <c r="AO31" i="1"/>
  <c r="AP31" i="1"/>
  <c r="AQ31" i="1"/>
  <c r="AR31" i="1"/>
  <c r="AS31" i="1"/>
  <c r="BJ31" i="1" s="1"/>
  <c r="O30" i="25" s="1"/>
  <c r="AT31" i="1"/>
  <c r="AU31" i="1"/>
  <c r="AV31" i="1"/>
  <c r="AW31" i="1"/>
  <c r="AX31" i="1"/>
  <c r="AY31" i="1"/>
  <c r="AZ31" i="1"/>
  <c r="BA31" i="1"/>
  <c r="BB31" i="1"/>
  <c r="BC31" i="1"/>
  <c r="BD31" i="1"/>
  <c r="BE31" i="1"/>
  <c r="AO32" i="1"/>
  <c r="AP32" i="1"/>
  <c r="AQ32" i="1"/>
  <c r="AR32" i="1"/>
  <c r="BJ32" i="1" s="1"/>
  <c r="O181" i="25" s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AO33" i="1"/>
  <c r="AP33" i="1"/>
  <c r="AQ33" i="1"/>
  <c r="AR33" i="1"/>
  <c r="AS33" i="1"/>
  <c r="AT33" i="1"/>
  <c r="AU33" i="1"/>
  <c r="BJ33" i="1" s="1"/>
  <c r="O160" i="25" s="1"/>
  <c r="AV33" i="1"/>
  <c r="AW33" i="1"/>
  <c r="AX33" i="1"/>
  <c r="AY33" i="1"/>
  <c r="AZ33" i="1"/>
  <c r="BA33" i="1"/>
  <c r="BB33" i="1"/>
  <c r="BC33" i="1"/>
  <c r="BD33" i="1"/>
  <c r="BE33" i="1"/>
  <c r="AO34" i="1"/>
  <c r="AP34" i="1"/>
  <c r="BK34" i="1" s="1"/>
  <c r="P103" i="25" s="1"/>
  <c r="AQ34" i="1"/>
  <c r="AR34" i="1"/>
  <c r="AS34" i="1"/>
  <c r="AT34" i="1"/>
  <c r="BJ34" i="1" s="1"/>
  <c r="O103" i="25" s="1"/>
  <c r="AU34" i="1"/>
  <c r="AV34" i="1"/>
  <c r="AW34" i="1"/>
  <c r="AX34" i="1"/>
  <c r="AY34" i="1"/>
  <c r="AZ34" i="1"/>
  <c r="BA34" i="1"/>
  <c r="BB34" i="1"/>
  <c r="BC34" i="1"/>
  <c r="BD34" i="1"/>
  <c r="BE34" i="1"/>
  <c r="AO35" i="1"/>
  <c r="AP35" i="1"/>
  <c r="AQ35" i="1"/>
  <c r="AR35" i="1"/>
  <c r="AS35" i="1"/>
  <c r="BJ35" i="1" s="1"/>
  <c r="O9" i="25" s="1"/>
  <c r="AT35" i="1"/>
  <c r="AU35" i="1"/>
  <c r="AV35" i="1"/>
  <c r="AW35" i="1"/>
  <c r="AX35" i="1"/>
  <c r="AY35" i="1"/>
  <c r="AZ35" i="1"/>
  <c r="BA35" i="1"/>
  <c r="BB35" i="1"/>
  <c r="BC35" i="1"/>
  <c r="BD35" i="1"/>
  <c r="BE35" i="1"/>
  <c r="AO36" i="1"/>
  <c r="AP36" i="1"/>
  <c r="AQ36" i="1"/>
  <c r="AR36" i="1"/>
  <c r="BJ36" i="1" s="1"/>
  <c r="O95" i="25" s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AO37" i="1"/>
  <c r="AP37" i="1"/>
  <c r="AQ37" i="1"/>
  <c r="AR37" i="1"/>
  <c r="AS37" i="1"/>
  <c r="AT37" i="1"/>
  <c r="AU37" i="1"/>
  <c r="BJ37" i="1" s="1"/>
  <c r="O19" i="25" s="1"/>
  <c r="AV37" i="1"/>
  <c r="AW37" i="1"/>
  <c r="AX37" i="1"/>
  <c r="AY37" i="1"/>
  <c r="AZ37" i="1"/>
  <c r="BA37" i="1"/>
  <c r="BB37" i="1"/>
  <c r="BC37" i="1"/>
  <c r="BD37" i="1"/>
  <c r="BE37" i="1"/>
  <c r="AO38" i="1"/>
  <c r="AP38" i="1"/>
  <c r="BK38" i="1" s="1"/>
  <c r="P35" i="25" s="1"/>
  <c r="AQ38" i="1"/>
  <c r="AR38" i="1"/>
  <c r="AS38" i="1"/>
  <c r="AT38" i="1"/>
  <c r="BJ38" i="1" s="1"/>
  <c r="O35" i="25" s="1"/>
  <c r="AU38" i="1"/>
  <c r="AV38" i="1"/>
  <c r="AW38" i="1"/>
  <c r="AX38" i="1"/>
  <c r="AY38" i="1"/>
  <c r="AZ38" i="1"/>
  <c r="BA38" i="1"/>
  <c r="BB38" i="1"/>
  <c r="BC38" i="1"/>
  <c r="BD38" i="1"/>
  <c r="BE38" i="1"/>
  <c r="AO39" i="1"/>
  <c r="AP39" i="1"/>
  <c r="AQ39" i="1"/>
  <c r="AR39" i="1"/>
  <c r="AS39" i="1"/>
  <c r="BJ39" i="1" s="1"/>
  <c r="O122" i="25" s="1"/>
  <c r="AT39" i="1"/>
  <c r="AU39" i="1"/>
  <c r="AV39" i="1"/>
  <c r="AW39" i="1"/>
  <c r="AX39" i="1"/>
  <c r="AY39" i="1"/>
  <c r="AZ39" i="1"/>
  <c r="BA39" i="1"/>
  <c r="BB39" i="1"/>
  <c r="BC39" i="1"/>
  <c r="BD39" i="1"/>
  <c r="BE39" i="1"/>
  <c r="AO40" i="1"/>
  <c r="AP40" i="1"/>
  <c r="AQ40" i="1"/>
  <c r="AR40" i="1"/>
  <c r="BJ40" i="1" s="1"/>
  <c r="O165" i="25" s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AO41" i="1"/>
  <c r="AP41" i="1"/>
  <c r="AQ41" i="1"/>
  <c r="AR41" i="1"/>
  <c r="AS41" i="1"/>
  <c r="AT41" i="1"/>
  <c r="AU41" i="1"/>
  <c r="BJ41" i="1" s="1"/>
  <c r="O51" i="25" s="1"/>
  <c r="AV41" i="1"/>
  <c r="AW41" i="1"/>
  <c r="AX41" i="1"/>
  <c r="AY41" i="1"/>
  <c r="AZ41" i="1"/>
  <c r="BA41" i="1"/>
  <c r="BB41" i="1"/>
  <c r="BC41" i="1"/>
  <c r="BD41" i="1"/>
  <c r="BE41" i="1"/>
  <c r="AO42" i="1"/>
  <c r="AP42" i="1"/>
  <c r="BK42" i="1" s="1"/>
  <c r="P186" i="25" s="1"/>
  <c r="AQ42" i="1"/>
  <c r="AR42" i="1"/>
  <c r="AS42" i="1"/>
  <c r="AT42" i="1"/>
  <c r="BJ42" i="1" s="1"/>
  <c r="AU42" i="1"/>
  <c r="AV42" i="1"/>
  <c r="AW42" i="1"/>
  <c r="AX42" i="1"/>
  <c r="AY42" i="1"/>
  <c r="AZ42" i="1"/>
  <c r="BA42" i="1"/>
  <c r="BB42" i="1"/>
  <c r="BC42" i="1"/>
  <c r="BD42" i="1"/>
  <c r="BE42" i="1"/>
  <c r="AO43" i="1"/>
  <c r="AP43" i="1"/>
  <c r="AQ43" i="1"/>
  <c r="AR43" i="1"/>
  <c r="AS43" i="1"/>
  <c r="BJ43" i="1" s="1"/>
  <c r="O121" i="25" s="1"/>
  <c r="AT43" i="1"/>
  <c r="AU43" i="1"/>
  <c r="AV43" i="1"/>
  <c r="AW43" i="1"/>
  <c r="AX43" i="1"/>
  <c r="AY43" i="1"/>
  <c r="AZ43" i="1"/>
  <c r="BA43" i="1"/>
  <c r="BB43" i="1"/>
  <c r="BC43" i="1"/>
  <c r="BD43" i="1"/>
  <c r="BE43" i="1"/>
  <c r="AO44" i="1"/>
  <c r="AP44" i="1"/>
  <c r="AQ44" i="1"/>
  <c r="AR44" i="1"/>
  <c r="BJ44" i="1" s="1"/>
  <c r="O136" i="25" s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AO45" i="1"/>
  <c r="AP45" i="1"/>
  <c r="AQ45" i="1"/>
  <c r="AR45" i="1"/>
  <c r="AS45" i="1"/>
  <c r="AT45" i="1"/>
  <c r="AU45" i="1"/>
  <c r="BJ45" i="1" s="1"/>
  <c r="O66" i="25" s="1"/>
  <c r="AV45" i="1"/>
  <c r="AW45" i="1"/>
  <c r="AX45" i="1"/>
  <c r="AY45" i="1"/>
  <c r="AZ45" i="1"/>
  <c r="BA45" i="1"/>
  <c r="BB45" i="1"/>
  <c r="BC45" i="1"/>
  <c r="BD45" i="1"/>
  <c r="BE45" i="1"/>
  <c r="AO46" i="1"/>
  <c r="AP46" i="1"/>
  <c r="BK46" i="1" s="1"/>
  <c r="P175" i="25" s="1"/>
  <c r="AQ46" i="1"/>
  <c r="AR46" i="1"/>
  <c r="AS46" i="1"/>
  <c r="AT46" i="1"/>
  <c r="BJ46" i="1" s="1"/>
  <c r="O175" i="25" s="1"/>
  <c r="AU46" i="1"/>
  <c r="AV46" i="1"/>
  <c r="AW46" i="1"/>
  <c r="AX46" i="1"/>
  <c r="AY46" i="1"/>
  <c r="AZ46" i="1"/>
  <c r="BA46" i="1"/>
  <c r="BB46" i="1"/>
  <c r="BC46" i="1"/>
  <c r="BD46" i="1"/>
  <c r="BE46" i="1"/>
  <c r="AO47" i="1"/>
  <c r="AP47" i="1"/>
  <c r="AQ47" i="1"/>
  <c r="AR47" i="1"/>
  <c r="AS47" i="1"/>
  <c r="BJ47" i="1" s="1"/>
  <c r="O107" i="25" s="1"/>
  <c r="AT47" i="1"/>
  <c r="AU47" i="1"/>
  <c r="AV47" i="1"/>
  <c r="AW47" i="1"/>
  <c r="AX47" i="1"/>
  <c r="AY47" i="1"/>
  <c r="AZ47" i="1"/>
  <c r="BA47" i="1"/>
  <c r="BB47" i="1"/>
  <c r="BC47" i="1"/>
  <c r="BD47" i="1"/>
  <c r="BE47" i="1"/>
  <c r="AO48" i="1"/>
  <c r="AP48" i="1"/>
  <c r="AQ48" i="1"/>
  <c r="AR48" i="1"/>
  <c r="BJ48" i="1" s="1"/>
  <c r="O157" i="25" s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AO49" i="1"/>
  <c r="AP49" i="1"/>
  <c r="AQ49" i="1"/>
  <c r="AR49" i="1"/>
  <c r="AS49" i="1"/>
  <c r="AT49" i="1"/>
  <c r="AU49" i="1"/>
  <c r="BJ49" i="1" s="1"/>
  <c r="O143" i="25" s="1"/>
  <c r="AV49" i="1"/>
  <c r="AW49" i="1"/>
  <c r="AX49" i="1"/>
  <c r="AY49" i="1"/>
  <c r="AZ49" i="1"/>
  <c r="BA49" i="1"/>
  <c r="BB49" i="1"/>
  <c r="BC49" i="1"/>
  <c r="BD49" i="1"/>
  <c r="BE49" i="1"/>
  <c r="AO50" i="1"/>
  <c r="AP50" i="1"/>
  <c r="BK50" i="1" s="1"/>
  <c r="P47" i="25" s="1"/>
  <c r="AQ50" i="1"/>
  <c r="AR50" i="1"/>
  <c r="AS50" i="1"/>
  <c r="AT50" i="1"/>
  <c r="BJ50" i="1" s="1"/>
  <c r="O47" i="25" s="1"/>
  <c r="AU50" i="1"/>
  <c r="AV50" i="1"/>
  <c r="AW50" i="1"/>
  <c r="AX50" i="1"/>
  <c r="AY50" i="1"/>
  <c r="AZ50" i="1"/>
  <c r="BA50" i="1"/>
  <c r="BB50" i="1"/>
  <c r="BC50" i="1"/>
  <c r="BD50" i="1"/>
  <c r="BE50" i="1"/>
  <c r="AO51" i="1"/>
  <c r="AP51" i="1"/>
  <c r="AQ51" i="1"/>
  <c r="AR51" i="1"/>
  <c r="AS51" i="1"/>
  <c r="BJ51" i="1" s="1"/>
  <c r="O11" i="25" s="1"/>
  <c r="AT51" i="1"/>
  <c r="AU51" i="1"/>
  <c r="AV51" i="1"/>
  <c r="AW51" i="1"/>
  <c r="AX51" i="1"/>
  <c r="AY51" i="1"/>
  <c r="AZ51" i="1"/>
  <c r="BA51" i="1"/>
  <c r="BB51" i="1"/>
  <c r="BC51" i="1"/>
  <c r="BD51" i="1"/>
  <c r="BE51" i="1"/>
  <c r="AO52" i="1"/>
  <c r="AP52" i="1"/>
  <c r="AQ52" i="1"/>
  <c r="AR52" i="1"/>
  <c r="BJ52" i="1" s="1"/>
  <c r="O153" i="25" s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AO53" i="1"/>
  <c r="AP53" i="1"/>
  <c r="AQ53" i="1"/>
  <c r="AR53" i="1"/>
  <c r="AS53" i="1"/>
  <c r="AT53" i="1"/>
  <c r="AU53" i="1"/>
  <c r="BJ53" i="1" s="1"/>
  <c r="O80" i="25" s="1"/>
  <c r="AV53" i="1"/>
  <c r="AW53" i="1"/>
  <c r="AX53" i="1"/>
  <c r="AY53" i="1"/>
  <c r="AZ53" i="1"/>
  <c r="BA53" i="1"/>
  <c r="BB53" i="1"/>
  <c r="BC53" i="1"/>
  <c r="BD53" i="1"/>
  <c r="BE53" i="1"/>
  <c r="AO54" i="1"/>
  <c r="AP54" i="1"/>
  <c r="BK54" i="1" s="1"/>
  <c r="P48" i="25" s="1"/>
  <c r="AQ54" i="1"/>
  <c r="AR54" i="1"/>
  <c r="AS54" i="1"/>
  <c r="AT54" i="1"/>
  <c r="BJ54" i="1" s="1"/>
  <c r="O48" i="25" s="1"/>
  <c r="AU54" i="1"/>
  <c r="AV54" i="1"/>
  <c r="AW54" i="1"/>
  <c r="AX54" i="1"/>
  <c r="AY54" i="1"/>
  <c r="AZ54" i="1"/>
  <c r="BA54" i="1"/>
  <c r="BB54" i="1"/>
  <c r="BC54" i="1"/>
  <c r="BD54" i="1"/>
  <c r="BE54" i="1"/>
  <c r="AO55" i="1"/>
  <c r="AP55" i="1"/>
  <c r="AQ55" i="1"/>
  <c r="AR55" i="1"/>
  <c r="AS55" i="1"/>
  <c r="BJ55" i="1" s="1"/>
  <c r="O41" i="25" s="1"/>
  <c r="AT55" i="1"/>
  <c r="AU55" i="1"/>
  <c r="AV55" i="1"/>
  <c r="AW55" i="1"/>
  <c r="AX55" i="1"/>
  <c r="AY55" i="1"/>
  <c r="AZ55" i="1"/>
  <c r="BA55" i="1"/>
  <c r="BB55" i="1"/>
  <c r="BC55" i="1"/>
  <c r="BD55" i="1"/>
  <c r="BE55" i="1"/>
  <c r="AO56" i="1"/>
  <c r="AP56" i="1"/>
  <c r="AQ56" i="1"/>
  <c r="AR56" i="1"/>
  <c r="BJ56" i="1" s="1"/>
  <c r="O53" i="25" s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AO57" i="1"/>
  <c r="AP57" i="1"/>
  <c r="AQ57" i="1"/>
  <c r="AR57" i="1"/>
  <c r="AS57" i="1"/>
  <c r="AT57" i="1"/>
  <c r="AU57" i="1"/>
  <c r="BJ57" i="1" s="1"/>
  <c r="O131" i="25" s="1"/>
  <c r="AV57" i="1"/>
  <c r="AW57" i="1"/>
  <c r="AX57" i="1"/>
  <c r="AY57" i="1"/>
  <c r="AZ57" i="1"/>
  <c r="BA57" i="1"/>
  <c r="BB57" i="1"/>
  <c r="BC57" i="1"/>
  <c r="BD57" i="1"/>
  <c r="BE57" i="1"/>
  <c r="AO58" i="1"/>
  <c r="AP58" i="1"/>
  <c r="BK58" i="1" s="1"/>
  <c r="P177" i="25" s="1"/>
  <c r="AQ58" i="1"/>
  <c r="AR58" i="1"/>
  <c r="AS58" i="1"/>
  <c r="AT58" i="1"/>
  <c r="BJ58" i="1" s="1"/>
  <c r="O177" i="25" s="1"/>
  <c r="AU58" i="1"/>
  <c r="AV58" i="1"/>
  <c r="AW58" i="1"/>
  <c r="AX58" i="1"/>
  <c r="AY58" i="1"/>
  <c r="AZ58" i="1"/>
  <c r="BA58" i="1"/>
  <c r="BB58" i="1"/>
  <c r="BC58" i="1"/>
  <c r="BD58" i="1"/>
  <c r="BE58" i="1"/>
  <c r="AO59" i="1"/>
  <c r="AP59" i="1"/>
  <c r="AQ59" i="1"/>
  <c r="AR59" i="1"/>
  <c r="AS59" i="1"/>
  <c r="BJ59" i="1" s="1"/>
  <c r="O50" i="25" s="1"/>
  <c r="AT59" i="1"/>
  <c r="AU59" i="1"/>
  <c r="AV59" i="1"/>
  <c r="AW59" i="1"/>
  <c r="AX59" i="1"/>
  <c r="AY59" i="1"/>
  <c r="AZ59" i="1"/>
  <c r="BA59" i="1"/>
  <c r="BB59" i="1"/>
  <c r="BC59" i="1"/>
  <c r="BD59" i="1"/>
  <c r="BE59" i="1"/>
  <c r="AO60" i="1"/>
  <c r="AP60" i="1"/>
  <c r="AQ60" i="1"/>
  <c r="AR60" i="1"/>
  <c r="BJ60" i="1" s="1"/>
  <c r="O85" i="25" s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AO61" i="1"/>
  <c r="AP61" i="1"/>
  <c r="AQ61" i="1"/>
  <c r="AR61" i="1"/>
  <c r="AS61" i="1"/>
  <c r="AT61" i="1"/>
  <c r="AU61" i="1"/>
  <c r="BJ61" i="1" s="1"/>
  <c r="O25" i="25" s="1"/>
  <c r="AV61" i="1"/>
  <c r="AW61" i="1"/>
  <c r="AX61" i="1"/>
  <c r="AY61" i="1"/>
  <c r="AZ61" i="1"/>
  <c r="BA61" i="1"/>
  <c r="BB61" i="1"/>
  <c r="BC61" i="1"/>
  <c r="BD61" i="1"/>
  <c r="BE61" i="1"/>
  <c r="AO62" i="1"/>
  <c r="AP62" i="1"/>
  <c r="BK62" i="1" s="1"/>
  <c r="P111" i="25" s="1"/>
  <c r="AQ62" i="1"/>
  <c r="AR62" i="1"/>
  <c r="AS62" i="1"/>
  <c r="AT62" i="1"/>
  <c r="BJ62" i="1" s="1"/>
  <c r="O111" i="25" s="1"/>
  <c r="AU62" i="1"/>
  <c r="AV62" i="1"/>
  <c r="AW62" i="1"/>
  <c r="AX62" i="1"/>
  <c r="AY62" i="1"/>
  <c r="AZ62" i="1"/>
  <c r="BA62" i="1"/>
  <c r="BB62" i="1"/>
  <c r="BC62" i="1"/>
  <c r="BD62" i="1"/>
  <c r="BE62" i="1"/>
  <c r="AO63" i="1"/>
  <c r="AP63" i="1"/>
  <c r="AQ63" i="1"/>
  <c r="AR63" i="1"/>
  <c r="AS63" i="1"/>
  <c r="BJ63" i="1" s="1"/>
  <c r="O87" i="25" s="1"/>
  <c r="AT63" i="1"/>
  <c r="AU63" i="1"/>
  <c r="AV63" i="1"/>
  <c r="AW63" i="1"/>
  <c r="AX63" i="1"/>
  <c r="AY63" i="1"/>
  <c r="AZ63" i="1"/>
  <c r="BA63" i="1"/>
  <c r="BB63" i="1"/>
  <c r="BC63" i="1"/>
  <c r="BD63" i="1"/>
  <c r="BE63" i="1"/>
  <c r="AO64" i="1"/>
  <c r="AP64" i="1"/>
  <c r="AQ64" i="1"/>
  <c r="AR64" i="1"/>
  <c r="BJ64" i="1" s="1"/>
  <c r="O100" i="25" s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AO65" i="1"/>
  <c r="AP65" i="1"/>
  <c r="AQ65" i="1"/>
  <c r="AR65" i="1"/>
  <c r="AS65" i="1"/>
  <c r="AT65" i="1"/>
  <c r="AU65" i="1"/>
  <c r="BJ65" i="1" s="1"/>
  <c r="O78" i="25" s="1"/>
  <c r="AV65" i="1"/>
  <c r="AW65" i="1"/>
  <c r="AX65" i="1"/>
  <c r="AY65" i="1"/>
  <c r="AZ65" i="1"/>
  <c r="BA65" i="1"/>
  <c r="BB65" i="1"/>
  <c r="BC65" i="1"/>
  <c r="BD65" i="1"/>
  <c r="BE65" i="1"/>
  <c r="AO66" i="1"/>
  <c r="AP66" i="1"/>
  <c r="BK66" i="1" s="1"/>
  <c r="P127" i="25" s="1"/>
  <c r="AQ66" i="1"/>
  <c r="AR66" i="1"/>
  <c r="AS66" i="1"/>
  <c r="AT66" i="1"/>
  <c r="BJ66" i="1" s="1"/>
  <c r="O127" i="25" s="1"/>
  <c r="AU66" i="1"/>
  <c r="AV66" i="1"/>
  <c r="AW66" i="1"/>
  <c r="AX66" i="1"/>
  <c r="AY66" i="1"/>
  <c r="AZ66" i="1"/>
  <c r="BA66" i="1"/>
  <c r="BB66" i="1"/>
  <c r="BC66" i="1"/>
  <c r="BD66" i="1"/>
  <c r="BE66" i="1"/>
  <c r="AO67" i="1"/>
  <c r="AP67" i="1"/>
  <c r="AQ67" i="1"/>
  <c r="AR67" i="1"/>
  <c r="AS67" i="1"/>
  <c r="BJ67" i="1" s="1"/>
  <c r="O187" i="25" s="1"/>
  <c r="AT67" i="1"/>
  <c r="AU67" i="1"/>
  <c r="AV67" i="1"/>
  <c r="AW67" i="1"/>
  <c r="AX67" i="1"/>
  <c r="AY67" i="1"/>
  <c r="AZ67" i="1"/>
  <c r="BA67" i="1"/>
  <c r="BB67" i="1"/>
  <c r="BC67" i="1"/>
  <c r="BD67" i="1"/>
  <c r="BE67" i="1"/>
  <c r="AO68" i="1"/>
  <c r="AP68" i="1"/>
  <c r="AQ68" i="1"/>
  <c r="AR68" i="1"/>
  <c r="BJ68" i="1" s="1"/>
  <c r="O203" i="25" s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AO69" i="1"/>
  <c r="AP69" i="1"/>
  <c r="AQ69" i="1"/>
  <c r="AR69" i="1"/>
  <c r="AS69" i="1"/>
  <c r="AT69" i="1"/>
  <c r="AU69" i="1"/>
  <c r="BJ69" i="1" s="1"/>
  <c r="O105" i="25" s="1"/>
  <c r="AV69" i="1"/>
  <c r="AW69" i="1"/>
  <c r="AX69" i="1"/>
  <c r="AY69" i="1"/>
  <c r="AZ69" i="1"/>
  <c r="BA69" i="1"/>
  <c r="BB69" i="1"/>
  <c r="BC69" i="1"/>
  <c r="BD69" i="1"/>
  <c r="BE69" i="1"/>
  <c r="AO70" i="1"/>
  <c r="AP70" i="1"/>
  <c r="BK70" i="1" s="1"/>
  <c r="P79" i="25" s="1"/>
  <c r="AQ70" i="1"/>
  <c r="AR70" i="1"/>
  <c r="AS70" i="1"/>
  <c r="AT70" i="1"/>
  <c r="BJ70" i="1" s="1"/>
  <c r="O79" i="25" s="1"/>
  <c r="AU70" i="1"/>
  <c r="AV70" i="1"/>
  <c r="AW70" i="1"/>
  <c r="AX70" i="1"/>
  <c r="AY70" i="1"/>
  <c r="AZ70" i="1"/>
  <c r="BA70" i="1"/>
  <c r="BB70" i="1"/>
  <c r="BC70" i="1"/>
  <c r="BD70" i="1"/>
  <c r="BE70" i="1"/>
  <c r="AO71" i="1"/>
  <c r="AP71" i="1"/>
  <c r="AQ71" i="1"/>
  <c r="AR71" i="1"/>
  <c r="AS71" i="1"/>
  <c r="BJ71" i="1" s="1"/>
  <c r="O179" i="25" s="1"/>
  <c r="AT71" i="1"/>
  <c r="AU71" i="1"/>
  <c r="AV71" i="1"/>
  <c r="AW71" i="1"/>
  <c r="AX71" i="1"/>
  <c r="AY71" i="1"/>
  <c r="AZ71" i="1"/>
  <c r="BA71" i="1"/>
  <c r="BB71" i="1"/>
  <c r="BC71" i="1"/>
  <c r="BD71" i="1"/>
  <c r="BE71" i="1"/>
  <c r="AO72" i="1"/>
  <c r="AP72" i="1"/>
  <c r="AQ72" i="1"/>
  <c r="AR72" i="1"/>
  <c r="BJ72" i="1" s="1"/>
  <c r="O133" i="25" s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AO73" i="1"/>
  <c r="AP73" i="1"/>
  <c r="AQ73" i="1"/>
  <c r="AR73" i="1"/>
  <c r="AS73" i="1"/>
  <c r="AT73" i="1"/>
  <c r="AU73" i="1"/>
  <c r="BJ73" i="1" s="1"/>
  <c r="O135" i="25" s="1"/>
  <c r="AV73" i="1"/>
  <c r="AW73" i="1"/>
  <c r="AX73" i="1"/>
  <c r="AY73" i="1"/>
  <c r="AZ73" i="1"/>
  <c r="BA73" i="1"/>
  <c r="BB73" i="1"/>
  <c r="BC73" i="1"/>
  <c r="BD73" i="1"/>
  <c r="BE73" i="1"/>
  <c r="AO74" i="1"/>
  <c r="AP74" i="1"/>
  <c r="BK74" i="1" s="1"/>
  <c r="P174" i="25" s="1"/>
  <c r="AQ74" i="1"/>
  <c r="AR74" i="1"/>
  <c r="AS74" i="1"/>
  <c r="AT74" i="1"/>
  <c r="BJ74" i="1" s="1"/>
  <c r="O174" i="25" s="1"/>
  <c r="AU74" i="1"/>
  <c r="AV74" i="1"/>
  <c r="AW74" i="1"/>
  <c r="AX74" i="1"/>
  <c r="AY74" i="1"/>
  <c r="AZ74" i="1"/>
  <c r="BA74" i="1"/>
  <c r="BB74" i="1"/>
  <c r="BC74" i="1"/>
  <c r="BD74" i="1"/>
  <c r="BE74" i="1"/>
  <c r="AO75" i="1"/>
  <c r="AP75" i="1"/>
  <c r="AQ75" i="1"/>
  <c r="AR75" i="1"/>
  <c r="AS75" i="1"/>
  <c r="BJ75" i="1" s="1"/>
  <c r="O22" i="25" s="1"/>
  <c r="AT75" i="1"/>
  <c r="AU75" i="1"/>
  <c r="AV75" i="1"/>
  <c r="AW75" i="1"/>
  <c r="AX75" i="1"/>
  <c r="AY75" i="1"/>
  <c r="AZ75" i="1"/>
  <c r="BA75" i="1"/>
  <c r="BB75" i="1"/>
  <c r="BC75" i="1"/>
  <c r="BD75" i="1"/>
  <c r="BE75" i="1"/>
  <c r="AO76" i="1"/>
  <c r="AP76" i="1"/>
  <c r="AQ76" i="1"/>
  <c r="AR76" i="1"/>
  <c r="BJ76" i="1" s="1"/>
  <c r="O10" i="25" s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AO77" i="1"/>
  <c r="AP77" i="1"/>
  <c r="AQ77" i="1"/>
  <c r="AR77" i="1"/>
  <c r="AS77" i="1"/>
  <c r="AT77" i="1"/>
  <c r="AU77" i="1"/>
  <c r="BJ77" i="1" s="1"/>
  <c r="O84" i="25" s="1"/>
  <c r="AV77" i="1"/>
  <c r="AW77" i="1"/>
  <c r="AX77" i="1"/>
  <c r="AY77" i="1"/>
  <c r="AZ77" i="1"/>
  <c r="BA77" i="1"/>
  <c r="BB77" i="1"/>
  <c r="BC77" i="1"/>
  <c r="BD77" i="1"/>
  <c r="BE77" i="1"/>
  <c r="AO78" i="1"/>
  <c r="AP78" i="1"/>
  <c r="BK78" i="1" s="1"/>
  <c r="P93" i="25" s="1"/>
  <c r="AQ78" i="1"/>
  <c r="AR78" i="1"/>
  <c r="AS78" i="1"/>
  <c r="AT78" i="1"/>
  <c r="BJ78" i="1" s="1"/>
  <c r="O93" i="25" s="1"/>
  <c r="AU78" i="1"/>
  <c r="AV78" i="1"/>
  <c r="AW78" i="1"/>
  <c r="AX78" i="1"/>
  <c r="AY78" i="1"/>
  <c r="AZ78" i="1"/>
  <c r="BA78" i="1"/>
  <c r="BB78" i="1"/>
  <c r="BC78" i="1"/>
  <c r="BD78" i="1"/>
  <c r="BE78" i="1"/>
  <c r="AO79" i="1"/>
  <c r="AP79" i="1"/>
  <c r="AQ79" i="1"/>
  <c r="AR79" i="1"/>
  <c r="AS79" i="1"/>
  <c r="BJ79" i="1" s="1"/>
  <c r="O90" i="25" s="1"/>
  <c r="AT79" i="1"/>
  <c r="AU79" i="1"/>
  <c r="AV79" i="1"/>
  <c r="AW79" i="1"/>
  <c r="AX79" i="1"/>
  <c r="AY79" i="1"/>
  <c r="AZ79" i="1"/>
  <c r="BA79" i="1"/>
  <c r="BB79" i="1"/>
  <c r="BC79" i="1"/>
  <c r="BD79" i="1"/>
  <c r="BE79" i="1"/>
  <c r="AO80" i="1"/>
  <c r="AP80" i="1"/>
  <c r="AQ80" i="1"/>
  <c r="AR80" i="1"/>
  <c r="BJ80" i="1" s="1"/>
  <c r="O116" i="25" s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AO81" i="1"/>
  <c r="AP81" i="1"/>
  <c r="AQ81" i="1"/>
  <c r="AR81" i="1"/>
  <c r="AS81" i="1"/>
  <c r="AT81" i="1"/>
  <c r="AU81" i="1"/>
  <c r="BJ81" i="1" s="1"/>
  <c r="O43" i="25" s="1"/>
  <c r="AV81" i="1"/>
  <c r="AW81" i="1"/>
  <c r="AX81" i="1"/>
  <c r="AY81" i="1"/>
  <c r="AZ81" i="1"/>
  <c r="BA81" i="1"/>
  <c r="BB81" i="1"/>
  <c r="BC81" i="1"/>
  <c r="BD81" i="1"/>
  <c r="BE81" i="1"/>
  <c r="AO82" i="1"/>
  <c r="AP82" i="1"/>
  <c r="BK82" i="1" s="1"/>
  <c r="P55" i="25" s="1"/>
  <c r="AQ82" i="1"/>
  <c r="AR82" i="1"/>
  <c r="AS82" i="1"/>
  <c r="AT82" i="1"/>
  <c r="BJ82" i="1" s="1"/>
  <c r="O55" i="25" s="1"/>
  <c r="AU82" i="1"/>
  <c r="AV82" i="1"/>
  <c r="AW82" i="1"/>
  <c r="AX82" i="1"/>
  <c r="AY82" i="1"/>
  <c r="AZ82" i="1"/>
  <c r="BA82" i="1"/>
  <c r="BB82" i="1"/>
  <c r="BC82" i="1"/>
  <c r="BD82" i="1"/>
  <c r="BE82" i="1"/>
  <c r="AO83" i="1"/>
  <c r="AP83" i="1"/>
  <c r="AQ83" i="1"/>
  <c r="AR83" i="1"/>
  <c r="AS83" i="1"/>
  <c r="BJ83" i="1" s="1"/>
  <c r="O38" i="25" s="1"/>
  <c r="AT83" i="1"/>
  <c r="AU83" i="1"/>
  <c r="AV83" i="1"/>
  <c r="AW83" i="1"/>
  <c r="AX83" i="1"/>
  <c r="AY83" i="1"/>
  <c r="AZ83" i="1"/>
  <c r="BA83" i="1"/>
  <c r="BB83" i="1"/>
  <c r="BC83" i="1"/>
  <c r="BD83" i="1"/>
  <c r="BE83" i="1"/>
  <c r="AO84" i="1"/>
  <c r="AP84" i="1"/>
  <c r="AQ84" i="1"/>
  <c r="AR84" i="1"/>
  <c r="BJ84" i="1" s="1"/>
  <c r="O73" i="25" s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AO85" i="1"/>
  <c r="AP85" i="1"/>
  <c r="AQ85" i="1"/>
  <c r="AR85" i="1"/>
  <c r="AS85" i="1"/>
  <c r="AT85" i="1"/>
  <c r="AU85" i="1"/>
  <c r="BJ85" i="1" s="1"/>
  <c r="O75" i="25" s="1"/>
  <c r="AV85" i="1"/>
  <c r="AW85" i="1"/>
  <c r="AX85" i="1"/>
  <c r="AY85" i="1"/>
  <c r="AZ85" i="1"/>
  <c r="BA85" i="1"/>
  <c r="BB85" i="1"/>
  <c r="BC85" i="1"/>
  <c r="BD85" i="1"/>
  <c r="BE85" i="1"/>
  <c r="AO86" i="1"/>
  <c r="AP86" i="1"/>
  <c r="BK86" i="1" s="1"/>
  <c r="P36" i="25" s="1"/>
  <c r="AQ86" i="1"/>
  <c r="AR86" i="1"/>
  <c r="AS86" i="1"/>
  <c r="AT86" i="1"/>
  <c r="BJ86" i="1" s="1"/>
  <c r="O36" i="25" s="1"/>
  <c r="AU86" i="1"/>
  <c r="AV86" i="1"/>
  <c r="AW86" i="1"/>
  <c r="AX86" i="1"/>
  <c r="AY86" i="1"/>
  <c r="AZ86" i="1"/>
  <c r="BA86" i="1"/>
  <c r="BB86" i="1"/>
  <c r="BC86" i="1"/>
  <c r="BD86" i="1"/>
  <c r="BE86" i="1"/>
  <c r="AO87" i="1"/>
  <c r="AP87" i="1"/>
  <c r="AQ87" i="1"/>
  <c r="AR87" i="1"/>
  <c r="AS87" i="1"/>
  <c r="BJ87" i="1" s="1"/>
  <c r="O82" i="25" s="1"/>
  <c r="AT87" i="1"/>
  <c r="AU87" i="1"/>
  <c r="AV87" i="1"/>
  <c r="AW87" i="1"/>
  <c r="AX87" i="1"/>
  <c r="AY87" i="1"/>
  <c r="AZ87" i="1"/>
  <c r="BA87" i="1"/>
  <c r="BB87" i="1"/>
  <c r="BC87" i="1"/>
  <c r="BD87" i="1"/>
  <c r="BE87" i="1"/>
  <c r="AO88" i="1"/>
  <c r="AP88" i="1"/>
  <c r="AQ88" i="1"/>
  <c r="AR88" i="1"/>
  <c r="BJ88" i="1" s="1"/>
  <c r="O40" i="25" s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AO89" i="1"/>
  <c r="AP89" i="1"/>
  <c r="AQ89" i="1"/>
  <c r="AR89" i="1"/>
  <c r="AS89" i="1"/>
  <c r="AT89" i="1"/>
  <c r="AU89" i="1"/>
  <c r="BJ89" i="1" s="1"/>
  <c r="O21" i="25" s="1"/>
  <c r="AV89" i="1"/>
  <c r="AW89" i="1"/>
  <c r="AX89" i="1"/>
  <c r="AY89" i="1"/>
  <c r="AZ89" i="1"/>
  <c r="BA89" i="1"/>
  <c r="BB89" i="1"/>
  <c r="BC89" i="1"/>
  <c r="BD89" i="1"/>
  <c r="BE89" i="1"/>
  <c r="AO90" i="1"/>
  <c r="AP90" i="1"/>
  <c r="BK90" i="1" s="1"/>
  <c r="P15" i="25" s="1"/>
  <c r="AQ90" i="1"/>
  <c r="AR90" i="1"/>
  <c r="AS90" i="1"/>
  <c r="AT90" i="1"/>
  <c r="BJ90" i="1" s="1"/>
  <c r="O15" i="25" s="1"/>
  <c r="AU90" i="1"/>
  <c r="AV90" i="1"/>
  <c r="AW90" i="1"/>
  <c r="AX90" i="1"/>
  <c r="AY90" i="1"/>
  <c r="AZ90" i="1"/>
  <c r="BA90" i="1"/>
  <c r="BB90" i="1"/>
  <c r="BC90" i="1"/>
  <c r="BD90" i="1"/>
  <c r="BE90" i="1"/>
  <c r="AO91" i="1"/>
  <c r="AP91" i="1"/>
  <c r="AQ91" i="1"/>
  <c r="AR91" i="1"/>
  <c r="AS91" i="1"/>
  <c r="BJ91" i="1" s="1"/>
  <c r="O54" i="25" s="1"/>
  <c r="AT91" i="1"/>
  <c r="AU91" i="1"/>
  <c r="AV91" i="1"/>
  <c r="AW91" i="1"/>
  <c r="AX91" i="1"/>
  <c r="AY91" i="1"/>
  <c r="AZ91" i="1"/>
  <c r="BA91" i="1"/>
  <c r="BB91" i="1"/>
  <c r="BC91" i="1"/>
  <c r="BD91" i="1"/>
  <c r="BE91" i="1"/>
  <c r="AO92" i="1"/>
  <c r="AP92" i="1"/>
  <c r="AQ92" i="1"/>
  <c r="AR92" i="1"/>
  <c r="BJ92" i="1" s="1"/>
  <c r="O89" i="25" s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AO93" i="1"/>
  <c r="AP93" i="1"/>
  <c r="AQ93" i="1"/>
  <c r="AR93" i="1"/>
  <c r="AS93" i="1"/>
  <c r="AT93" i="1"/>
  <c r="AU93" i="1"/>
  <c r="BJ93" i="1" s="1"/>
  <c r="O64" i="25" s="1"/>
  <c r="AV93" i="1"/>
  <c r="AW93" i="1"/>
  <c r="AX93" i="1"/>
  <c r="AY93" i="1"/>
  <c r="AZ93" i="1"/>
  <c r="BA93" i="1"/>
  <c r="BB93" i="1"/>
  <c r="BC93" i="1"/>
  <c r="BD93" i="1"/>
  <c r="BE93" i="1"/>
  <c r="AO94" i="1"/>
  <c r="AP94" i="1"/>
  <c r="BK94" i="1" s="1"/>
  <c r="P204" i="25" s="1"/>
  <c r="AQ94" i="1"/>
  <c r="AR94" i="1"/>
  <c r="AS94" i="1"/>
  <c r="AT94" i="1"/>
  <c r="BJ94" i="1" s="1"/>
  <c r="O204" i="25" s="1"/>
  <c r="AU94" i="1"/>
  <c r="AV94" i="1"/>
  <c r="AW94" i="1"/>
  <c r="AX94" i="1"/>
  <c r="AY94" i="1"/>
  <c r="AZ94" i="1"/>
  <c r="BA94" i="1"/>
  <c r="BB94" i="1"/>
  <c r="BC94" i="1"/>
  <c r="BD94" i="1"/>
  <c r="BE94" i="1"/>
  <c r="AO95" i="1"/>
  <c r="AP95" i="1"/>
  <c r="AQ95" i="1"/>
  <c r="AR95" i="1"/>
  <c r="AS95" i="1"/>
  <c r="BJ95" i="1" s="1"/>
  <c r="O24" i="25" s="1"/>
  <c r="AT95" i="1"/>
  <c r="AU95" i="1"/>
  <c r="AV95" i="1"/>
  <c r="AW95" i="1"/>
  <c r="AX95" i="1"/>
  <c r="AY95" i="1"/>
  <c r="AZ95" i="1"/>
  <c r="BA95" i="1"/>
  <c r="BB95" i="1"/>
  <c r="BC95" i="1"/>
  <c r="BD95" i="1"/>
  <c r="BE95" i="1"/>
  <c r="AO96" i="1"/>
  <c r="AP96" i="1"/>
  <c r="AQ96" i="1"/>
  <c r="AR96" i="1"/>
  <c r="BJ96" i="1" s="1"/>
  <c r="O158" i="25" s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AO97" i="1"/>
  <c r="AP97" i="1"/>
  <c r="AQ97" i="1"/>
  <c r="AR97" i="1"/>
  <c r="AS97" i="1"/>
  <c r="AT97" i="1"/>
  <c r="AU97" i="1"/>
  <c r="BJ97" i="1" s="1"/>
  <c r="O168" i="25" s="1"/>
  <c r="AV97" i="1"/>
  <c r="AW97" i="1"/>
  <c r="AX97" i="1"/>
  <c r="AY97" i="1"/>
  <c r="AZ97" i="1"/>
  <c r="BA97" i="1"/>
  <c r="BB97" i="1"/>
  <c r="BC97" i="1"/>
  <c r="BD97" i="1"/>
  <c r="BE97" i="1"/>
  <c r="AO98" i="1"/>
  <c r="AP98" i="1"/>
  <c r="BK98" i="1" s="1"/>
  <c r="P29" i="25" s="1"/>
  <c r="AQ98" i="1"/>
  <c r="AR98" i="1"/>
  <c r="AS98" i="1"/>
  <c r="AT98" i="1"/>
  <c r="BJ98" i="1" s="1"/>
  <c r="O29" i="25" s="1"/>
  <c r="AU98" i="1"/>
  <c r="AV98" i="1"/>
  <c r="AW98" i="1"/>
  <c r="AX98" i="1"/>
  <c r="AY98" i="1"/>
  <c r="AZ98" i="1"/>
  <c r="BA98" i="1"/>
  <c r="BB98" i="1"/>
  <c r="BC98" i="1"/>
  <c r="BD98" i="1"/>
  <c r="BE98" i="1"/>
  <c r="AO99" i="1"/>
  <c r="AP99" i="1"/>
  <c r="AQ99" i="1"/>
  <c r="AR99" i="1"/>
  <c r="AS99" i="1"/>
  <c r="BJ99" i="1" s="1"/>
  <c r="O94" i="25" s="1"/>
  <c r="AT99" i="1"/>
  <c r="AU99" i="1"/>
  <c r="AV99" i="1"/>
  <c r="AW99" i="1"/>
  <c r="AX99" i="1"/>
  <c r="AY99" i="1"/>
  <c r="AZ99" i="1"/>
  <c r="BA99" i="1"/>
  <c r="BB99" i="1"/>
  <c r="BC99" i="1"/>
  <c r="BD99" i="1"/>
  <c r="BE99" i="1"/>
  <c r="AO100" i="1"/>
  <c r="AP100" i="1"/>
  <c r="AQ100" i="1"/>
  <c r="AR100" i="1"/>
  <c r="BJ100" i="1" s="1"/>
  <c r="O60" i="25" s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AO101" i="1"/>
  <c r="AP101" i="1"/>
  <c r="AQ101" i="1"/>
  <c r="AR101" i="1"/>
  <c r="AS101" i="1"/>
  <c r="AT101" i="1"/>
  <c r="AU101" i="1"/>
  <c r="BJ101" i="1" s="1"/>
  <c r="O106" i="25" s="1"/>
  <c r="AV101" i="1"/>
  <c r="AW101" i="1"/>
  <c r="AX101" i="1"/>
  <c r="AY101" i="1"/>
  <c r="AZ101" i="1"/>
  <c r="BA101" i="1"/>
  <c r="BB101" i="1"/>
  <c r="BC101" i="1"/>
  <c r="BD101" i="1"/>
  <c r="BE101" i="1"/>
  <c r="AO102" i="1"/>
  <c r="AP102" i="1"/>
  <c r="BK102" i="1" s="1"/>
  <c r="P76" i="25" s="1"/>
  <c r="AQ102" i="1"/>
  <c r="AR102" i="1"/>
  <c r="AS102" i="1"/>
  <c r="AT102" i="1"/>
  <c r="BJ102" i="1" s="1"/>
  <c r="O76" i="25" s="1"/>
  <c r="AU102" i="1"/>
  <c r="AV102" i="1"/>
  <c r="AW102" i="1"/>
  <c r="AX102" i="1"/>
  <c r="AY102" i="1"/>
  <c r="AZ102" i="1"/>
  <c r="BA102" i="1"/>
  <c r="BB102" i="1"/>
  <c r="BC102" i="1"/>
  <c r="BD102" i="1"/>
  <c r="BE102" i="1"/>
  <c r="AO103" i="1"/>
  <c r="AP103" i="1"/>
  <c r="AQ103" i="1"/>
  <c r="AR103" i="1"/>
  <c r="AS103" i="1"/>
  <c r="BJ103" i="1" s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AO104" i="1"/>
  <c r="AP104" i="1"/>
  <c r="AQ104" i="1"/>
  <c r="AR104" i="1"/>
  <c r="BJ104" i="1" s="1"/>
  <c r="O58" i="25" s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AO105" i="1"/>
  <c r="AP105" i="1"/>
  <c r="AQ105" i="1"/>
  <c r="AR105" i="1"/>
  <c r="AS105" i="1"/>
  <c r="AT105" i="1"/>
  <c r="AU105" i="1"/>
  <c r="BJ105" i="1" s="1"/>
  <c r="O86" i="25" s="1"/>
  <c r="AV105" i="1"/>
  <c r="AW105" i="1"/>
  <c r="AX105" i="1"/>
  <c r="AY105" i="1"/>
  <c r="AZ105" i="1"/>
  <c r="BA105" i="1"/>
  <c r="BB105" i="1"/>
  <c r="BC105" i="1"/>
  <c r="BD105" i="1"/>
  <c r="BE105" i="1"/>
  <c r="AO106" i="1"/>
  <c r="AP106" i="1"/>
  <c r="BK106" i="1" s="1"/>
  <c r="P125" i="25" s="1"/>
  <c r="AQ106" i="1"/>
  <c r="AR106" i="1"/>
  <c r="AS106" i="1"/>
  <c r="AT106" i="1"/>
  <c r="BJ106" i="1" s="1"/>
  <c r="O125" i="25" s="1"/>
  <c r="AU106" i="1"/>
  <c r="AV106" i="1"/>
  <c r="AW106" i="1"/>
  <c r="AX106" i="1"/>
  <c r="AY106" i="1"/>
  <c r="AZ106" i="1"/>
  <c r="BA106" i="1"/>
  <c r="BB106" i="1"/>
  <c r="BC106" i="1"/>
  <c r="BD106" i="1"/>
  <c r="BE106" i="1"/>
  <c r="AO107" i="1"/>
  <c r="AP107" i="1"/>
  <c r="AQ107" i="1"/>
  <c r="AR107" i="1"/>
  <c r="AS107" i="1"/>
  <c r="BJ107" i="1" s="1"/>
  <c r="O8" i="25" s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AO108" i="1"/>
  <c r="AP108" i="1"/>
  <c r="AQ108" i="1"/>
  <c r="AR108" i="1"/>
  <c r="BJ108" i="1" s="1"/>
  <c r="O101" i="25" s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AO109" i="1"/>
  <c r="AP109" i="1"/>
  <c r="AQ109" i="1"/>
  <c r="AR109" i="1"/>
  <c r="AS109" i="1"/>
  <c r="AT109" i="1"/>
  <c r="AU109" i="1"/>
  <c r="BJ109" i="1" s="1"/>
  <c r="O27" i="25" s="1"/>
  <c r="AV109" i="1"/>
  <c r="AW109" i="1"/>
  <c r="AX109" i="1"/>
  <c r="AY109" i="1"/>
  <c r="AZ109" i="1"/>
  <c r="BA109" i="1"/>
  <c r="BB109" i="1"/>
  <c r="BC109" i="1"/>
  <c r="BD109" i="1"/>
  <c r="BE109" i="1"/>
  <c r="AO110" i="1"/>
  <c r="AP110" i="1"/>
  <c r="BK110" i="1" s="1"/>
  <c r="P142" i="25" s="1"/>
  <c r="AQ110" i="1"/>
  <c r="AR110" i="1"/>
  <c r="AS110" i="1"/>
  <c r="AT110" i="1"/>
  <c r="BJ110" i="1" s="1"/>
  <c r="O142" i="25" s="1"/>
  <c r="AU110" i="1"/>
  <c r="AV110" i="1"/>
  <c r="AW110" i="1"/>
  <c r="AX110" i="1"/>
  <c r="AY110" i="1"/>
  <c r="AZ110" i="1"/>
  <c r="BA110" i="1"/>
  <c r="BB110" i="1"/>
  <c r="BC110" i="1"/>
  <c r="BD110" i="1"/>
  <c r="BE110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AO113" i="1"/>
  <c r="AP113" i="1"/>
  <c r="AQ113" i="1"/>
  <c r="AR113" i="1"/>
  <c r="AS113" i="1"/>
  <c r="AT113" i="1"/>
  <c r="AU113" i="1"/>
  <c r="BJ113" i="1" s="1"/>
  <c r="O195" i="25" s="1"/>
  <c r="AV113" i="1"/>
  <c r="AW113" i="1"/>
  <c r="AX113" i="1"/>
  <c r="AY113" i="1"/>
  <c r="AZ113" i="1"/>
  <c r="BA113" i="1"/>
  <c r="BB113" i="1"/>
  <c r="BC113" i="1"/>
  <c r="BD113" i="1"/>
  <c r="BE113" i="1"/>
  <c r="AO114" i="1"/>
  <c r="AP114" i="1"/>
  <c r="BK114" i="1" s="1"/>
  <c r="P61" i="25" s="1"/>
  <c r="AQ114" i="1"/>
  <c r="AR114" i="1"/>
  <c r="AS114" i="1"/>
  <c r="AT114" i="1"/>
  <c r="BJ114" i="1" s="1"/>
  <c r="O61" i="25" s="1"/>
  <c r="AU114" i="1"/>
  <c r="AV114" i="1"/>
  <c r="AW114" i="1"/>
  <c r="AX114" i="1"/>
  <c r="AY114" i="1"/>
  <c r="AZ114" i="1"/>
  <c r="BA114" i="1"/>
  <c r="BB114" i="1"/>
  <c r="BC114" i="1"/>
  <c r="BD114" i="1"/>
  <c r="BE114" i="1"/>
  <c r="AO115" i="1"/>
  <c r="AP115" i="1"/>
  <c r="AQ115" i="1"/>
  <c r="AR115" i="1"/>
  <c r="AS115" i="1"/>
  <c r="BJ115" i="1" s="1"/>
  <c r="O44" i="25" s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AO116" i="1"/>
  <c r="AP116" i="1"/>
  <c r="AQ116" i="1"/>
  <c r="AR116" i="1"/>
  <c r="BJ116" i="1" s="1"/>
  <c r="O171" i="25" s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AO117" i="1"/>
  <c r="AP117" i="1"/>
  <c r="AQ117" i="1"/>
  <c r="AR117" i="1"/>
  <c r="AS117" i="1"/>
  <c r="AT117" i="1"/>
  <c r="AU117" i="1"/>
  <c r="BJ117" i="1" s="1"/>
  <c r="O156" i="25" s="1"/>
  <c r="AV117" i="1"/>
  <c r="AW117" i="1"/>
  <c r="AX117" i="1"/>
  <c r="AY117" i="1"/>
  <c r="AZ117" i="1"/>
  <c r="BA117" i="1"/>
  <c r="BB117" i="1"/>
  <c r="BC117" i="1"/>
  <c r="BD117" i="1"/>
  <c r="BE117" i="1"/>
  <c r="AO118" i="1"/>
  <c r="AP118" i="1"/>
  <c r="BK118" i="1" s="1"/>
  <c r="AQ118" i="1"/>
  <c r="AR118" i="1"/>
  <c r="AS118" i="1"/>
  <c r="AT118" i="1"/>
  <c r="BJ118" i="1" s="1"/>
  <c r="O28" i="25" s="1"/>
  <c r="AU118" i="1"/>
  <c r="AV118" i="1"/>
  <c r="AW118" i="1"/>
  <c r="AX118" i="1"/>
  <c r="AY118" i="1"/>
  <c r="AZ118" i="1"/>
  <c r="BA118" i="1"/>
  <c r="BB118" i="1"/>
  <c r="BC118" i="1"/>
  <c r="BD118" i="1"/>
  <c r="BE118" i="1"/>
  <c r="AO119" i="1"/>
  <c r="AP119" i="1"/>
  <c r="AQ119" i="1"/>
  <c r="AR119" i="1"/>
  <c r="AS119" i="1"/>
  <c r="BJ119" i="1" s="1"/>
  <c r="O37" i="25" s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AO120" i="1"/>
  <c r="AP120" i="1"/>
  <c r="AQ120" i="1"/>
  <c r="AR120" i="1"/>
  <c r="BJ120" i="1" s="1"/>
  <c r="O138" i="25" s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AO121" i="1"/>
  <c r="AP121" i="1"/>
  <c r="AQ121" i="1"/>
  <c r="AR121" i="1"/>
  <c r="AS121" i="1"/>
  <c r="AT121" i="1"/>
  <c r="AU121" i="1"/>
  <c r="BJ121" i="1" s="1"/>
  <c r="O172" i="25" s="1"/>
  <c r="AV121" i="1"/>
  <c r="AW121" i="1"/>
  <c r="AX121" i="1"/>
  <c r="AY121" i="1"/>
  <c r="AZ121" i="1"/>
  <c r="BA121" i="1"/>
  <c r="BB121" i="1"/>
  <c r="BC121" i="1"/>
  <c r="BD121" i="1"/>
  <c r="BE121" i="1"/>
  <c r="AO122" i="1"/>
  <c r="AP122" i="1"/>
  <c r="BK122" i="1" s="1"/>
  <c r="P208" i="25" s="1"/>
  <c r="AQ122" i="1"/>
  <c r="AR122" i="1"/>
  <c r="AS122" i="1"/>
  <c r="AT122" i="1"/>
  <c r="BJ122" i="1" s="1"/>
  <c r="AU122" i="1"/>
  <c r="AV122" i="1"/>
  <c r="AW122" i="1"/>
  <c r="AX122" i="1"/>
  <c r="AY122" i="1"/>
  <c r="AZ122" i="1"/>
  <c r="BA122" i="1"/>
  <c r="BB122" i="1"/>
  <c r="BC122" i="1"/>
  <c r="BD122" i="1"/>
  <c r="BE122" i="1"/>
  <c r="AO123" i="1"/>
  <c r="AP123" i="1"/>
  <c r="AQ123" i="1"/>
  <c r="AR123" i="1"/>
  <c r="AS123" i="1"/>
  <c r="BJ123" i="1" s="1"/>
  <c r="O149" i="25" s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AO124" i="1"/>
  <c r="AP124" i="1"/>
  <c r="AQ124" i="1"/>
  <c r="AR124" i="1"/>
  <c r="BJ124" i="1" s="1"/>
  <c r="O150" i="25" s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AO125" i="1"/>
  <c r="AP125" i="1"/>
  <c r="AQ125" i="1"/>
  <c r="AR125" i="1"/>
  <c r="AS125" i="1"/>
  <c r="AT125" i="1"/>
  <c r="AU125" i="1"/>
  <c r="BJ125" i="1" s="1"/>
  <c r="O145" i="25" s="1"/>
  <c r="AV125" i="1"/>
  <c r="AW125" i="1"/>
  <c r="AX125" i="1"/>
  <c r="AY125" i="1"/>
  <c r="AZ125" i="1"/>
  <c r="BA125" i="1"/>
  <c r="BB125" i="1"/>
  <c r="BC125" i="1"/>
  <c r="BD125" i="1"/>
  <c r="BE125" i="1"/>
  <c r="AO126" i="1"/>
  <c r="AP126" i="1"/>
  <c r="BK126" i="1" s="1"/>
  <c r="AQ126" i="1"/>
  <c r="AR126" i="1"/>
  <c r="AS126" i="1"/>
  <c r="AT126" i="1"/>
  <c r="BJ126" i="1" s="1"/>
  <c r="O164" i="25" s="1"/>
  <c r="AU126" i="1"/>
  <c r="AV126" i="1"/>
  <c r="AW126" i="1"/>
  <c r="AX126" i="1"/>
  <c r="AY126" i="1"/>
  <c r="AZ126" i="1"/>
  <c r="BA126" i="1"/>
  <c r="BB126" i="1"/>
  <c r="BC126" i="1"/>
  <c r="BD126" i="1"/>
  <c r="BE126" i="1"/>
  <c r="AO127" i="1"/>
  <c r="AP127" i="1"/>
  <c r="AQ127" i="1"/>
  <c r="AR127" i="1"/>
  <c r="AS127" i="1"/>
  <c r="BJ127" i="1" s="1"/>
  <c r="O163" i="25" s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AO128" i="1"/>
  <c r="AP128" i="1"/>
  <c r="AQ128" i="1"/>
  <c r="AR128" i="1"/>
  <c r="BJ128" i="1" s="1"/>
  <c r="O109" i="25" s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AO129" i="1"/>
  <c r="AP129" i="1"/>
  <c r="AQ129" i="1"/>
  <c r="AR129" i="1"/>
  <c r="AS129" i="1"/>
  <c r="AT129" i="1"/>
  <c r="AU129" i="1"/>
  <c r="BJ129" i="1" s="1"/>
  <c r="O31" i="25" s="1"/>
  <c r="AV129" i="1"/>
  <c r="AW129" i="1"/>
  <c r="AX129" i="1"/>
  <c r="AY129" i="1"/>
  <c r="AZ129" i="1"/>
  <c r="BA129" i="1"/>
  <c r="BB129" i="1"/>
  <c r="BC129" i="1"/>
  <c r="BD129" i="1"/>
  <c r="BE129" i="1"/>
  <c r="AO130" i="1"/>
  <c r="AP130" i="1"/>
  <c r="BK130" i="1" s="1"/>
  <c r="AQ130" i="1"/>
  <c r="AR130" i="1"/>
  <c r="AS130" i="1"/>
  <c r="AT130" i="1"/>
  <c r="BJ130" i="1" s="1"/>
  <c r="AU130" i="1"/>
  <c r="AV130" i="1"/>
  <c r="AW130" i="1"/>
  <c r="AX130" i="1"/>
  <c r="AY130" i="1"/>
  <c r="AZ130" i="1"/>
  <c r="BA130" i="1"/>
  <c r="BB130" i="1"/>
  <c r="BC130" i="1"/>
  <c r="BD130" i="1"/>
  <c r="BE130" i="1"/>
  <c r="AO131" i="1"/>
  <c r="AP131" i="1"/>
  <c r="AQ131" i="1"/>
  <c r="AR131" i="1"/>
  <c r="AS131" i="1"/>
  <c r="BJ131" i="1" s="1"/>
  <c r="O26" i="25" s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AO132" i="1"/>
  <c r="AP132" i="1"/>
  <c r="AQ132" i="1"/>
  <c r="AR132" i="1"/>
  <c r="BJ132" i="1" s="1"/>
  <c r="O3" i="25" s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AO133" i="1"/>
  <c r="AP133" i="1"/>
  <c r="AQ133" i="1"/>
  <c r="AR133" i="1"/>
  <c r="AS133" i="1"/>
  <c r="AT133" i="1"/>
  <c r="AU133" i="1"/>
  <c r="BJ133" i="1" s="1"/>
  <c r="O74" i="25" s="1"/>
  <c r="AV133" i="1"/>
  <c r="AW133" i="1"/>
  <c r="AX133" i="1"/>
  <c r="AY133" i="1"/>
  <c r="AZ133" i="1"/>
  <c r="BA133" i="1"/>
  <c r="BB133" i="1"/>
  <c r="BC133" i="1"/>
  <c r="BD133" i="1"/>
  <c r="BE133" i="1"/>
  <c r="AO134" i="1"/>
  <c r="AP134" i="1"/>
  <c r="AQ134" i="1"/>
  <c r="AR134" i="1"/>
  <c r="AS134" i="1"/>
  <c r="AT134" i="1"/>
  <c r="BJ134" i="1" s="1"/>
  <c r="O114" i="25" s="1"/>
  <c r="AU134" i="1"/>
  <c r="AV134" i="1"/>
  <c r="AW134" i="1"/>
  <c r="AX134" i="1"/>
  <c r="AY134" i="1"/>
  <c r="AZ134" i="1"/>
  <c r="BA134" i="1"/>
  <c r="BB134" i="1"/>
  <c r="BC134" i="1"/>
  <c r="BD134" i="1"/>
  <c r="BE134" i="1"/>
  <c r="AO135" i="1"/>
  <c r="AP135" i="1"/>
  <c r="AQ135" i="1"/>
  <c r="AR135" i="1"/>
  <c r="AS135" i="1"/>
  <c r="BJ135" i="1" s="1"/>
  <c r="O162" i="25" s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AO136" i="1"/>
  <c r="AP136" i="1"/>
  <c r="AQ136" i="1"/>
  <c r="AR136" i="1"/>
  <c r="BJ136" i="1" s="1"/>
  <c r="O132" i="25" s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AO137" i="1"/>
  <c r="AP137" i="1"/>
  <c r="AQ137" i="1"/>
  <c r="BK137" i="1" s="1"/>
  <c r="AR137" i="1"/>
  <c r="AS137" i="1"/>
  <c r="AT137" i="1"/>
  <c r="AU137" i="1"/>
  <c r="BJ137" i="1" s="1"/>
  <c r="O23" i="25" s="1"/>
  <c r="AV137" i="1"/>
  <c r="AW137" i="1"/>
  <c r="AX137" i="1"/>
  <c r="AY137" i="1"/>
  <c r="AZ137" i="1"/>
  <c r="BA137" i="1"/>
  <c r="BB137" i="1"/>
  <c r="BC137" i="1"/>
  <c r="BD137" i="1"/>
  <c r="BE137" i="1"/>
  <c r="AO138" i="1"/>
  <c r="AP138" i="1"/>
  <c r="BK138" i="1" s="1"/>
  <c r="AQ138" i="1"/>
  <c r="AR138" i="1"/>
  <c r="AS138" i="1"/>
  <c r="AT138" i="1"/>
  <c r="BJ138" i="1" s="1"/>
  <c r="O188" i="25" s="1"/>
  <c r="AU138" i="1"/>
  <c r="AV138" i="1"/>
  <c r="AW138" i="1"/>
  <c r="AX138" i="1"/>
  <c r="AY138" i="1"/>
  <c r="AZ138" i="1"/>
  <c r="BA138" i="1"/>
  <c r="BB138" i="1"/>
  <c r="BC138" i="1"/>
  <c r="BD138" i="1"/>
  <c r="BE138" i="1"/>
  <c r="AO139" i="1"/>
  <c r="AP139" i="1"/>
  <c r="AQ139" i="1"/>
  <c r="AR139" i="1"/>
  <c r="AS139" i="1"/>
  <c r="BJ139" i="1" s="1"/>
  <c r="O191" i="25" s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AO140" i="1"/>
  <c r="AP140" i="1"/>
  <c r="AQ140" i="1"/>
  <c r="AR140" i="1"/>
  <c r="BJ140" i="1" s="1"/>
  <c r="O130" i="25" s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AO141" i="1"/>
  <c r="AP141" i="1"/>
  <c r="AQ141" i="1"/>
  <c r="AR141" i="1"/>
  <c r="AS141" i="1"/>
  <c r="AT141" i="1"/>
  <c r="AU141" i="1"/>
  <c r="BJ141" i="1" s="1"/>
  <c r="O104" i="25" s="1"/>
  <c r="AV141" i="1"/>
  <c r="AW141" i="1"/>
  <c r="AX141" i="1"/>
  <c r="AY141" i="1"/>
  <c r="AZ141" i="1"/>
  <c r="BA141" i="1"/>
  <c r="BB141" i="1"/>
  <c r="BC141" i="1"/>
  <c r="BD141" i="1"/>
  <c r="BE141" i="1"/>
  <c r="AO142" i="1"/>
  <c r="AP142" i="1"/>
  <c r="BK142" i="1" s="1"/>
  <c r="AQ142" i="1"/>
  <c r="AR142" i="1"/>
  <c r="AS142" i="1"/>
  <c r="AT142" i="1"/>
  <c r="BJ142" i="1" s="1"/>
  <c r="O115" i="25" s="1"/>
  <c r="AU142" i="1"/>
  <c r="AV142" i="1"/>
  <c r="AW142" i="1"/>
  <c r="AX142" i="1"/>
  <c r="AY142" i="1"/>
  <c r="AZ142" i="1"/>
  <c r="BA142" i="1"/>
  <c r="BB142" i="1"/>
  <c r="BC142" i="1"/>
  <c r="BD142" i="1"/>
  <c r="BE142" i="1"/>
  <c r="AO143" i="1"/>
  <c r="AP143" i="1"/>
  <c r="AQ143" i="1"/>
  <c r="AR143" i="1"/>
  <c r="AS143" i="1"/>
  <c r="BJ143" i="1" s="1"/>
  <c r="O159" i="25" s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AO144" i="1"/>
  <c r="AP144" i="1"/>
  <c r="AQ144" i="1"/>
  <c r="AR144" i="1"/>
  <c r="BJ144" i="1" s="1"/>
  <c r="O120" i="25" s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AO145" i="1"/>
  <c r="AP145" i="1"/>
  <c r="AQ145" i="1"/>
  <c r="AR145" i="1"/>
  <c r="AS145" i="1"/>
  <c r="AT145" i="1"/>
  <c r="AU145" i="1"/>
  <c r="BJ145" i="1" s="1"/>
  <c r="O4" i="25" s="1"/>
  <c r="AV145" i="1"/>
  <c r="AW145" i="1"/>
  <c r="AX145" i="1"/>
  <c r="AY145" i="1"/>
  <c r="AZ145" i="1"/>
  <c r="BA145" i="1"/>
  <c r="BB145" i="1"/>
  <c r="BC145" i="1"/>
  <c r="BD145" i="1"/>
  <c r="BE145" i="1"/>
  <c r="AO146" i="1"/>
  <c r="AP146" i="1"/>
  <c r="BK146" i="1" s="1"/>
  <c r="AQ146" i="1"/>
  <c r="AR146" i="1"/>
  <c r="AS146" i="1"/>
  <c r="AT146" i="1"/>
  <c r="BJ146" i="1" s="1"/>
  <c r="O141" i="25" s="1"/>
  <c r="AU146" i="1"/>
  <c r="AV146" i="1"/>
  <c r="AW146" i="1"/>
  <c r="AX146" i="1"/>
  <c r="AY146" i="1"/>
  <c r="AZ146" i="1"/>
  <c r="BA146" i="1"/>
  <c r="BB146" i="1"/>
  <c r="BC146" i="1"/>
  <c r="BD146" i="1"/>
  <c r="BE146" i="1"/>
  <c r="AO147" i="1"/>
  <c r="AP147" i="1"/>
  <c r="AQ147" i="1"/>
  <c r="AR147" i="1"/>
  <c r="AS147" i="1"/>
  <c r="BJ147" i="1" s="1"/>
  <c r="O166" i="25" s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AO148" i="1"/>
  <c r="AP148" i="1"/>
  <c r="AQ148" i="1"/>
  <c r="AR148" i="1"/>
  <c r="BJ148" i="1" s="1"/>
  <c r="O45" i="25" s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AO149" i="1"/>
  <c r="AP149" i="1"/>
  <c r="AQ149" i="1"/>
  <c r="AR149" i="1"/>
  <c r="AS149" i="1"/>
  <c r="AT149" i="1"/>
  <c r="AU149" i="1"/>
  <c r="BJ149" i="1" s="1"/>
  <c r="O18" i="25" s="1"/>
  <c r="AV149" i="1"/>
  <c r="AW149" i="1"/>
  <c r="AX149" i="1"/>
  <c r="AY149" i="1"/>
  <c r="AZ149" i="1"/>
  <c r="BA149" i="1"/>
  <c r="BB149" i="1"/>
  <c r="BC149" i="1"/>
  <c r="BD149" i="1"/>
  <c r="BE149" i="1"/>
  <c r="AO150" i="1"/>
  <c r="AP150" i="1"/>
  <c r="BK150" i="1" s="1"/>
  <c r="AQ150" i="1"/>
  <c r="AR150" i="1"/>
  <c r="AS150" i="1"/>
  <c r="AT150" i="1"/>
  <c r="BJ150" i="1" s="1"/>
  <c r="O112" i="25" s="1"/>
  <c r="AU150" i="1"/>
  <c r="AV150" i="1"/>
  <c r="AW150" i="1"/>
  <c r="AX150" i="1"/>
  <c r="AY150" i="1"/>
  <c r="AZ150" i="1"/>
  <c r="BA150" i="1"/>
  <c r="BB150" i="1"/>
  <c r="BC150" i="1"/>
  <c r="BD150" i="1"/>
  <c r="BE150" i="1"/>
  <c r="AO151" i="1"/>
  <c r="AP151" i="1"/>
  <c r="AQ151" i="1"/>
  <c r="AR151" i="1"/>
  <c r="AS151" i="1"/>
  <c r="BJ151" i="1" s="1"/>
  <c r="O110" i="25" s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AO152" i="1"/>
  <c r="AP152" i="1"/>
  <c r="AQ152" i="1"/>
  <c r="AR152" i="1"/>
  <c r="BJ152" i="1" s="1"/>
  <c r="O108" i="25" s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AO153" i="1"/>
  <c r="AP153" i="1"/>
  <c r="AQ153" i="1"/>
  <c r="BK153" i="1" s="1"/>
  <c r="AR153" i="1"/>
  <c r="AS153" i="1"/>
  <c r="AT153" i="1"/>
  <c r="AU153" i="1"/>
  <c r="BJ153" i="1" s="1"/>
  <c r="O190" i="25" s="1"/>
  <c r="AV153" i="1"/>
  <c r="AW153" i="1"/>
  <c r="AX153" i="1"/>
  <c r="AY153" i="1"/>
  <c r="AZ153" i="1"/>
  <c r="BA153" i="1"/>
  <c r="BB153" i="1"/>
  <c r="BC153" i="1"/>
  <c r="BD153" i="1"/>
  <c r="BE153" i="1"/>
  <c r="AO154" i="1"/>
  <c r="AP154" i="1"/>
  <c r="BK154" i="1" s="1"/>
  <c r="AQ154" i="1"/>
  <c r="AR154" i="1"/>
  <c r="AS154" i="1"/>
  <c r="AT154" i="1"/>
  <c r="BJ154" i="1" s="1"/>
  <c r="O113" i="25" s="1"/>
  <c r="AU154" i="1"/>
  <c r="AV154" i="1"/>
  <c r="AW154" i="1"/>
  <c r="AX154" i="1"/>
  <c r="AY154" i="1"/>
  <c r="AZ154" i="1"/>
  <c r="BA154" i="1"/>
  <c r="BB154" i="1"/>
  <c r="BC154" i="1"/>
  <c r="BD154" i="1"/>
  <c r="BE154" i="1"/>
  <c r="AO155" i="1"/>
  <c r="AP155" i="1"/>
  <c r="AQ155" i="1"/>
  <c r="AR155" i="1"/>
  <c r="AS155" i="1"/>
  <c r="BJ155" i="1" s="1"/>
  <c r="O152" i="25" s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AO156" i="1"/>
  <c r="AP156" i="1"/>
  <c r="AQ156" i="1"/>
  <c r="AR156" i="1"/>
  <c r="BJ156" i="1" s="1"/>
  <c r="O12" i="25" s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AO157" i="1"/>
  <c r="AP157" i="1"/>
  <c r="AQ157" i="1"/>
  <c r="AR157" i="1"/>
  <c r="AS157" i="1"/>
  <c r="AT157" i="1"/>
  <c r="AU157" i="1"/>
  <c r="BJ157" i="1" s="1"/>
  <c r="O194" i="25" s="1"/>
  <c r="AV157" i="1"/>
  <c r="AW157" i="1"/>
  <c r="AX157" i="1"/>
  <c r="AY157" i="1"/>
  <c r="AZ157" i="1"/>
  <c r="BA157" i="1"/>
  <c r="BB157" i="1"/>
  <c r="BC157" i="1"/>
  <c r="BD157" i="1"/>
  <c r="BE157" i="1"/>
  <c r="AO158" i="1"/>
  <c r="AP158" i="1"/>
  <c r="BK158" i="1" s="1"/>
  <c r="AQ158" i="1"/>
  <c r="AR158" i="1"/>
  <c r="AS158" i="1"/>
  <c r="AT158" i="1"/>
  <c r="BJ158" i="1" s="1"/>
  <c r="O124" i="25" s="1"/>
  <c r="AU158" i="1"/>
  <c r="AV158" i="1"/>
  <c r="AW158" i="1"/>
  <c r="AX158" i="1"/>
  <c r="AY158" i="1"/>
  <c r="AZ158" i="1"/>
  <c r="BA158" i="1"/>
  <c r="BB158" i="1"/>
  <c r="BC158" i="1"/>
  <c r="BD158" i="1"/>
  <c r="BE158" i="1"/>
  <c r="AO159" i="1"/>
  <c r="AP159" i="1"/>
  <c r="AQ159" i="1"/>
  <c r="AR159" i="1"/>
  <c r="AS159" i="1"/>
  <c r="BJ159" i="1" s="1"/>
  <c r="O200" i="25" s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AO160" i="1"/>
  <c r="AP160" i="1"/>
  <c r="AQ160" i="1"/>
  <c r="AR160" i="1"/>
  <c r="BJ160" i="1" s="1"/>
  <c r="O32" i="25" s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AO161" i="1"/>
  <c r="AP161" i="1"/>
  <c r="AQ161" i="1"/>
  <c r="AR161" i="1"/>
  <c r="AS161" i="1"/>
  <c r="AT161" i="1"/>
  <c r="AU161" i="1"/>
  <c r="BJ161" i="1" s="1"/>
  <c r="O198" i="25" s="1"/>
  <c r="AV161" i="1"/>
  <c r="AW161" i="1"/>
  <c r="AX161" i="1"/>
  <c r="AY161" i="1"/>
  <c r="AZ161" i="1"/>
  <c r="BA161" i="1"/>
  <c r="BB161" i="1"/>
  <c r="BC161" i="1"/>
  <c r="BD161" i="1"/>
  <c r="BE161" i="1"/>
  <c r="AO162" i="1"/>
  <c r="AP162" i="1"/>
  <c r="BK162" i="1" s="1"/>
  <c r="AQ162" i="1"/>
  <c r="AR162" i="1"/>
  <c r="AS162" i="1"/>
  <c r="AT162" i="1"/>
  <c r="BJ162" i="1" s="1"/>
  <c r="O77" i="25" s="1"/>
  <c r="AU162" i="1"/>
  <c r="AV162" i="1"/>
  <c r="AW162" i="1"/>
  <c r="AX162" i="1"/>
  <c r="AY162" i="1"/>
  <c r="AZ162" i="1"/>
  <c r="BA162" i="1"/>
  <c r="BB162" i="1"/>
  <c r="BC162" i="1"/>
  <c r="BD162" i="1"/>
  <c r="BE162" i="1"/>
  <c r="AO163" i="1"/>
  <c r="AP163" i="1"/>
  <c r="AQ163" i="1"/>
  <c r="AR163" i="1"/>
  <c r="AS163" i="1"/>
  <c r="BJ163" i="1" s="1"/>
  <c r="O98" i="25" s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AO164" i="1"/>
  <c r="AP164" i="1"/>
  <c r="AQ164" i="1"/>
  <c r="AR164" i="1"/>
  <c r="BJ164" i="1" s="1"/>
  <c r="O126" i="25" s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AO165" i="1"/>
  <c r="AP165" i="1"/>
  <c r="AQ165" i="1"/>
  <c r="BI165" i="1" s="1"/>
  <c r="N88" i="25" s="1"/>
  <c r="AR165" i="1"/>
  <c r="AS165" i="1"/>
  <c r="AT165" i="1"/>
  <c r="AU165" i="1"/>
  <c r="BJ165" i="1" s="1"/>
  <c r="O88" i="25" s="1"/>
  <c r="AV165" i="1"/>
  <c r="AW165" i="1"/>
  <c r="AX165" i="1"/>
  <c r="AY165" i="1"/>
  <c r="AZ165" i="1"/>
  <c r="BA165" i="1"/>
  <c r="BB165" i="1"/>
  <c r="BC165" i="1"/>
  <c r="BD165" i="1"/>
  <c r="BE165" i="1"/>
  <c r="AO166" i="1"/>
  <c r="AP166" i="1"/>
  <c r="BK166" i="1" s="1"/>
  <c r="AQ166" i="1"/>
  <c r="AR166" i="1"/>
  <c r="AS166" i="1"/>
  <c r="AT166" i="1"/>
  <c r="BJ166" i="1" s="1"/>
  <c r="O13" i="25" s="1"/>
  <c r="AU166" i="1"/>
  <c r="AV166" i="1"/>
  <c r="AW166" i="1"/>
  <c r="AX166" i="1"/>
  <c r="AY166" i="1"/>
  <c r="AZ166" i="1"/>
  <c r="BA166" i="1"/>
  <c r="BB166" i="1"/>
  <c r="BC166" i="1"/>
  <c r="BD166" i="1"/>
  <c r="BE166" i="1"/>
  <c r="AO167" i="1"/>
  <c r="AP167" i="1"/>
  <c r="AQ167" i="1"/>
  <c r="AR167" i="1"/>
  <c r="AS167" i="1"/>
  <c r="BJ167" i="1" s="1"/>
  <c r="O144" i="25" s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AO168" i="1"/>
  <c r="AP168" i="1"/>
  <c r="AQ168" i="1"/>
  <c r="AR168" i="1"/>
  <c r="BJ168" i="1" s="1"/>
  <c r="O192" i="25" s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AO169" i="1"/>
  <c r="AP169" i="1"/>
  <c r="AQ169" i="1"/>
  <c r="AR169" i="1"/>
  <c r="AS169" i="1"/>
  <c r="AT169" i="1"/>
  <c r="AU169" i="1"/>
  <c r="BJ169" i="1" s="1"/>
  <c r="O33" i="25" s="1"/>
  <c r="AV169" i="1"/>
  <c r="AW169" i="1"/>
  <c r="AX169" i="1"/>
  <c r="AY169" i="1"/>
  <c r="AZ169" i="1"/>
  <c r="BA169" i="1"/>
  <c r="BB169" i="1"/>
  <c r="BC169" i="1"/>
  <c r="BD169" i="1"/>
  <c r="BE169" i="1"/>
  <c r="AO170" i="1"/>
  <c r="AP170" i="1"/>
  <c r="BK170" i="1" s="1"/>
  <c r="AQ170" i="1"/>
  <c r="AR170" i="1"/>
  <c r="AS170" i="1"/>
  <c r="AT170" i="1"/>
  <c r="BJ170" i="1" s="1"/>
  <c r="O151" i="25" s="1"/>
  <c r="AU170" i="1"/>
  <c r="AV170" i="1"/>
  <c r="AW170" i="1"/>
  <c r="AX170" i="1"/>
  <c r="AY170" i="1"/>
  <c r="AZ170" i="1"/>
  <c r="BA170" i="1"/>
  <c r="BB170" i="1"/>
  <c r="BC170" i="1"/>
  <c r="BD170" i="1"/>
  <c r="BE170" i="1"/>
  <c r="AO171" i="1"/>
  <c r="AP171" i="1"/>
  <c r="AQ171" i="1"/>
  <c r="AR171" i="1"/>
  <c r="AS171" i="1"/>
  <c r="BJ171" i="1" s="1"/>
  <c r="O180" i="25" s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AO172" i="1"/>
  <c r="AP172" i="1"/>
  <c r="AQ172" i="1"/>
  <c r="AR172" i="1"/>
  <c r="BJ172" i="1" s="1"/>
  <c r="O5" i="25" s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AO173" i="1"/>
  <c r="AP173" i="1"/>
  <c r="AQ173" i="1"/>
  <c r="AR173" i="1"/>
  <c r="AS173" i="1"/>
  <c r="AT173" i="1"/>
  <c r="AU173" i="1"/>
  <c r="BJ173" i="1" s="1"/>
  <c r="O155" i="25" s="1"/>
  <c r="AV173" i="1"/>
  <c r="AW173" i="1"/>
  <c r="AX173" i="1"/>
  <c r="AY173" i="1"/>
  <c r="AZ173" i="1"/>
  <c r="BA173" i="1"/>
  <c r="BB173" i="1"/>
  <c r="BC173" i="1"/>
  <c r="BD173" i="1"/>
  <c r="BE173" i="1"/>
  <c r="AO174" i="1"/>
  <c r="AP174" i="1"/>
  <c r="BK174" i="1" s="1"/>
  <c r="AQ174" i="1"/>
  <c r="AR174" i="1"/>
  <c r="AS174" i="1"/>
  <c r="AT174" i="1"/>
  <c r="BJ174" i="1" s="1"/>
  <c r="O49" i="25" s="1"/>
  <c r="AU174" i="1"/>
  <c r="AV174" i="1"/>
  <c r="AW174" i="1"/>
  <c r="AX174" i="1"/>
  <c r="AY174" i="1"/>
  <c r="AZ174" i="1"/>
  <c r="BA174" i="1"/>
  <c r="BB174" i="1"/>
  <c r="BC174" i="1"/>
  <c r="BD174" i="1"/>
  <c r="BE174" i="1"/>
  <c r="AO175" i="1"/>
  <c r="AP175" i="1"/>
  <c r="AQ175" i="1"/>
  <c r="AR175" i="1"/>
  <c r="AS175" i="1"/>
  <c r="BJ175" i="1" s="1"/>
  <c r="O42" i="25" s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AO176" i="1"/>
  <c r="AP176" i="1"/>
  <c r="AQ176" i="1"/>
  <c r="AR176" i="1"/>
  <c r="BJ176" i="1" s="1"/>
  <c r="O196" i="25" s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AO177" i="1"/>
  <c r="AP177" i="1"/>
  <c r="AQ177" i="1"/>
  <c r="AR177" i="1"/>
  <c r="AS177" i="1"/>
  <c r="AT177" i="1"/>
  <c r="AU177" i="1"/>
  <c r="BJ177" i="1" s="1"/>
  <c r="O147" i="25" s="1"/>
  <c r="AV177" i="1"/>
  <c r="AW177" i="1"/>
  <c r="AX177" i="1"/>
  <c r="AY177" i="1"/>
  <c r="AZ177" i="1"/>
  <c r="BA177" i="1"/>
  <c r="BB177" i="1"/>
  <c r="BC177" i="1"/>
  <c r="BD177" i="1"/>
  <c r="BE177" i="1"/>
  <c r="AO178" i="1"/>
  <c r="AP178" i="1"/>
  <c r="BK178" i="1" s="1"/>
  <c r="P7" i="25" s="1"/>
  <c r="AQ178" i="1"/>
  <c r="AR178" i="1"/>
  <c r="AS178" i="1"/>
  <c r="AT178" i="1"/>
  <c r="BJ178" i="1" s="1"/>
  <c r="O7" i="25" s="1"/>
  <c r="AU178" i="1"/>
  <c r="AV178" i="1"/>
  <c r="AW178" i="1"/>
  <c r="AX178" i="1"/>
  <c r="AY178" i="1"/>
  <c r="AZ178" i="1"/>
  <c r="BA178" i="1"/>
  <c r="BB178" i="1"/>
  <c r="BC178" i="1"/>
  <c r="BD178" i="1"/>
  <c r="BE178" i="1"/>
  <c r="AO179" i="1"/>
  <c r="AP179" i="1"/>
  <c r="AQ179" i="1"/>
  <c r="AR179" i="1"/>
  <c r="AS179" i="1"/>
  <c r="BJ179" i="1" s="1"/>
  <c r="O99" i="25" s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AO180" i="1"/>
  <c r="AP180" i="1"/>
  <c r="AQ180" i="1"/>
  <c r="AR180" i="1"/>
  <c r="BJ180" i="1" s="1"/>
  <c r="O102" i="25" s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AO181" i="1"/>
  <c r="AP181" i="1"/>
  <c r="AQ181" i="1"/>
  <c r="BI181" i="1" s="1"/>
  <c r="N176" i="25" s="1"/>
  <c r="AR181" i="1"/>
  <c r="AS181" i="1"/>
  <c r="AT181" i="1"/>
  <c r="AU181" i="1"/>
  <c r="BJ181" i="1" s="1"/>
  <c r="O176" i="25" s="1"/>
  <c r="AV181" i="1"/>
  <c r="AW181" i="1"/>
  <c r="AX181" i="1"/>
  <c r="AY181" i="1"/>
  <c r="AZ181" i="1"/>
  <c r="BA181" i="1"/>
  <c r="BB181" i="1"/>
  <c r="BC181" i="1"/>
  <c r="BD181" i="1"/>
  <c r="BE181" i="1"/>
  <c r="AO182" i="1"/>
  <c r="AP182" i="1"/>
  <c r="BK182" i="1" s="1"/>
  <c r="P189" i="25" s="1"/>
  <c r="AQ182" i="1"/>
  <c r="AR182" i="1"/>
  <c r="AS182" i="1"/>
  <c r="AT182" i="1"/>
  <c r="BJ182" i="1" s="1"/>
  <c r="O189" i="25" s="1"/>
  <c r="AU182" i="1"/>
  <c r="AV182" i="1"/>
  <c r="AW182" i="1"/>
  <c r="AX182" i="1"/>
  <c r="AY182" i="1"/>
  <c r="AZ182" i="1"/>
  <c r="BA182" i="1"/>
  <c r="BB182" i="1"/>
  <c r="BC182" i="1"/>
  <c r="BD182" i="1"/>
  <c r="BE182" i="1"/>
  <c r="AO183" i="1"/>
  <c r="AP183" i="1"/>
  <c r="AQ183" i="1"/>
  <c r="AR183" i="1"/>
  <c r="AS183" i="1"/>
  <c r="BJ183" i="1" s="1"/>
  <c r="O117" i="25" s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AO184" i="1"/>
  <c r="AP184" i="1"/>
  <c r="AQ184" i="1"/>
  <c r="AR184" i="1"/>
  <c r="BJ184" i="1" s="1"/>
  <c r="O182" i="25" s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AO185" i="1"/>
  <c r="AP185" i="1"/>
  <c r="AQ185" i="1"/>
  <c r="AR185" i="1"/>
  <c r="AS185" i="1"/>
  <c r="AT185" i="1"/>
  <c r="AU185" i="1"/>
  <c r="BJ185" i="1" s="1"/>
  <c r="O70" i="25" s="1"/>
  <c r="AV185" i="1"/>
  <c r="AW185" i="1"/>
  <c r="AX185" i="1"/>
  <c r="AY185" i="1"/>
  <c r="AZ185" i="1"/>
  <c r="BA185" i="1"/>
  <c r="BB185" i="1"/>
  <c r="BC185" i="1"/>
  <c r="BD185" i="1"/>
  <c r="BE185" i="1"/>
  <c r="AO186" i="1"/>
  <c r="AP186" i="1"/>
  <c r="BK186" i="1" s="1"/>
  <c r="P92" i="25" s="1"/>
  <c r="AQ186" i="1"/>
  <c r="AR186" i="1"/>
  <c r="AS186" i="1"/>
  <c r="AT186" i="1"/>
  <c r="BJ186" i="1" s="1"/>
  <c r="O92" i="25" s="1"/>
  <c r="AU186" i="1"/>
  <c r="AV186" i="1"/>
  <c r="AW186" i="1"/>
  <c r="AX186" i="1"/>
  <c r="AY186" i="1"/>
  <c r="AZ186" i="1"/>
  <c r="BA186" i="1"/>
  <c r="BB186" i="1"/>
  <c r="BC186" i="1"/>
  <c r="BD186" i="1"/>
  <c r="BE186" i="1"/>
  <c r="AO187" i="1"/>
  <c r="AP187" i="1"/>
  <c r="AQ187" i="1"/>
  <c r="AR187" i="1"/>
  <c r="AS187" i="1"/>
  <c r="BJ187" i="1" s="1"/>
  <c r="O63" i="25" s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AO188" i="1"/>
  <c r="AP188" i="1"/>
  <c r="AQ188" i="1"/>
  <c r="AR188" i="1"/>
  <c r="BJ188" i="1" s="1"/>
  <c r="O72" i="25" s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AO189" i="1"/>
  <c r="AP189" i="1"/>
  <c r="AQ189" i="1"/>
  <c r="AR189" i="1"/>
  <c r="AS189" i="1"/>
  <c r="AT189" i="1"/>
  <c r="AU189" i="1"/>
  <c r="BJ189" i="1" s="1"/>
  <c r="O62" i="25" s="1"/>
  <c r="AV189" i="1"/>
  <c r="AW189" i="1"/>
  <c r="AX189" i="1"/>
  <c r="AY189" i="1"/>
  <c r="AZ189" i="1"/>
  <c r="BA189" i="1"/>
  <c r="BB189" i="1"/>
  <c r="BC189" i="1"/>
  <c r="BD189" i="1"/>
  <c r="BE189" i="1"/>
  <c r="AO190" i="1"/>
  <c r="AP190" i="1"/>
  <c r="BK190" i="1" s="1"/>
  <c r="P71" i="25" s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AO191" i="1"/>
  <c r="AP191" i="1"/>
  <c r="AQ191" i="1"/>
  <c r="AR191" i="1"/>
  <c r="AS191" i="1"/>
  <c r="BJ191" i="1" s="1"/>
  <c r="O183" i="25" s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AO192" i="1"/>
  <c r="AP192" i="1"/>
  <c r="AQ192" i="1"/>
  <c r="AR192" i="1"/>
  <c r="BJ192" i="1" s="1"/>
  <c r="O197" i="25" s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AO193" i="1"/>
  <c r="AP193" i="1"/>
  <c r="AQ193" i="1"/>
  <c r="AR193" i="1"/>
  <c r="AS193" i="1"/>
  <c r="AT193" i="1"/>
  <c r="AU193" i="1"/>
  <c r="BJ193" i="1" s="1"/>
  <c r="O185" i="25" s="1"/>
  <c r="AV193" i="1"/>
  <c r="AW193" i="1"/>
  <c r="AX193" i="1"/>
  <c r="AY193" i="1"/>
  <c r="AZ193" i="1"/>
  <c r="BA193" i="1"/>
  <c r="BB193" i="1"/>
  <c r="BC193" i="1"/>
  <c r="BD193" i="1"/>
  <c r="BE193" i="1"/>
  <c r="AO194" i="1"/>
  <c r="AP194" i="1"/>
  <c r="BK194" i="1" s="1"/>
  <c r="P167" i="25" s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AO195" i="1"/>
  <c r="AP195" i="1"/>
  <c r="AQ195" i="1"/>
  <c r="AR195" i="1"/>
  <c r="AS195" i="1"/>
  <c r="BJ195" i="1" s="1"/>
  <c r="O148" i="25" s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AO196" i="1"/>
  <c r="AP196" i="1"/>
  <c r="AQ196" i="1"/>
  <c r="AR196" i="1"/>
  <c r="BJ196" i="1" s="1"/>
  <c r="O14" i="25" s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AO197" i="1"/>
  <c r="AP197" i="1"/>
  <c r="AQ197" i="1"/>
  <c r="AR197" i="1"/>
  <c r="AS197" i="1"/>
  <c r="AT197" i="1"/>
  <c r="AU197" i="1"/>
  <c r="BJ197" i="1" s="1"/>
  <c r="O209" i="25" s="1"/>
  <c r="AV197" i="1"/>
  <c r="AW197" i="1"/>
  <c r="AX197" i="1"/>
  <c r="AY197" i="1"/>
  <c r="AZ197" i="1"/>
  <c r="BA197" i="1"/>
  <c r="BB197" i="1"/>
  <c r="BC197" i="1"/>
  <c r="BD197" i="1"/>
  <c r="BE197" i="1"/>
  <c r="AO198" i="1"/>
  <c r="AP198" i="1"/>
  <c r="BK198" i="1" s="1"/>
  <c r="BL198" i="1" s="1"/>
  <c r="N198" i="6" s="1"/>
  <c r="H102" i="15" s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AO199" i="1"/>
  <c r="AP199" i="1"/>
  <c r="AQ199" i="1"/>
  <c r="AR199" i="1"/>
  <c r="AS199" i="1"/>
  <c r="BJ199" i="1" s="1"/>
  <c r="O68" i="25" s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AO200" i="1"/>
  <c r="AP200" i="1"/>
  <c r="AQ200" i="1"/>
  <c r="AR200" i="1"/>
  <c r="BJ200" i="1" s="1"/>
  <c r="O202" i="25" s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AO201" i="1"/>
  <c r="AP201" i="1"/>
  <c r="AQ201" i="1"/>
  <c r="AR201" i="1"/>
  <c r="AS201" i="1"/>
  <c r="AT201" i="1"/>
  <c r="AU201" i="1"/>
  <c r="BJ201" i="1" s="1"/>
  <c r="O6" i="25" s="1"/>
  <c r="AV201" i="1"/>
  <c r="AW201" i="1"/>
  <c r="AX201" i="1"/>
  <c r="AY201" i="1"/>
  <c r="AZ201" i="1"/>
  <c r="BA201" i="1"/>
  <c r="BB201" i="1"/>
  <c r="BC201" i="1"/>
  <c r="BD201" i="1"/>
  <c r="BE201" i="1"/>
  <c r="AO202" i="1"/>
  <c r="AP202" i="1"/>
  <c r="BK202" i="1" s="1"/>
  <c r="BL202" i="1" s="1"/>
  <c r="N202" i="6" s="1"/>
  <c r="H209" i="15" s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AO203" i="1"/>
  <c r="AP203" i="1"/>
  <c r="AQ203" i="1"/>
  <c r="AR203" i="1"/>
  <c r="AS203" i="1"/>
  <c r="BJ203" i="1" s="1"/>
  <c r="O39" i="25" s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AO204" i="1"/>
  <c r="AP204" i="1"/>
  <c r="AQ204" i="1"/>
  <c r="AR204" i="1"/>
  <c r="BJ204" i="1" s="1"/>
  <c r="O91" i="25" s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AO205" i="1"/>
  <c r="AP205" i="1"/>
  <c r="AQ205" i="1"/>
  <c r="AR205" i="1"/>
  <c r="AS205" i="1"/>
  <c r="AT205" i="1"/>
  <c r="AU205" i="1"/>
  <c r="BJ205" i="1" s="1"/>
  <c r="O178" i="25" s="1"/>
  <c r="AV205" i="1"/>
  <c r="AW205" i="1"/>
  <c r="AX205" i="1"/>
  <c r="AY205" i="1"/>
  <c r="AZ205" i="1"/>
  <c r="BA205" i="1"/>
  <c r="BB205" i="1"/>
  <c r="BC205" i="1"/>
  <c r="BD205" i="1"/>
  <c r="BE205" i="1"/>
  <c r="AO206" i="1"/>
  <c r="AP206" i="1"/>
  <c r="BK206" i="1" s="1"/>
  <c r="BL206" i="1" s="1"/>
  <c r="N206" i="6" s="1"/>
  <c r="H210" i="15" s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AO207" i="1"/>
  <c r="AP207" i="1"/>
  <c r="AQ207" i="1"/>
  <c r="AR207" i="1"/>
  <c r="AS207" i="1"/>
  <c r="BJ207" i="1" s="1"/>
  <c r="O46" i="25" s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AO208" i="1"/>
  <c r="AP208" i="1"/>
  <c r="AQ208" i="1"/>
  <c r="AR208" i="1"/>
  <c r="BJ208" i="1" s="1"/>
  <c r="O139" i="25" s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AO209" i="1"/>
  <c r="AP209" i="1"/>
  <c r="AQ209" i="1"/>
  <c r="AR209" i="1"/>
  <c r="AS209" i="1"/>
  <c r="AT209" i="1"/>
  <c r="AU209" i="1"/>
  <c r="BJ209" i="1" s="1"/>
  <c r="O34" i="25" s="1"/>
  <c r="AV209" i="1"/>
  <c r="AW209" i="1"/>
  <c r="AX209" i="1"/>
  <c r="AY209" i="1"/>
  <c r="AZ209" i="1"/>
  <c r="BA209" i="1"/>
  <c r="BB209" i="1"/>
  <c r="BC209" i="1"/>
  <c r="BD209" i="1"/>
  <c r="BE209" i="1"/>
  <c r="AO210" i="1"/>
  <c r="AP210" i="1"/>
  <c r="BK210" i="1" s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AO211" i="1"/>
  <c r="AP211" i="1"/>
  <c r="AQ211" i="1"/>
  <c r="AR211" i="1"/>
  <c r="AS211" i="1"/>
  <c r="BJ211" i="1" s="1"/>
  <c r="O211" i="25" s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AP3" i="1"/>
  <c r="AQ3" i="1"/>
  <c r="AR3" i="1"/>
  <c r="AS3" i="1"/>
  <c r="BJ3" i="1" s="1"/>
  <c r="O57" i="25" s="1"/>
  <c r="AT3" i="1"/>
  <c r="AU3" i="1"/>
  <c r="AV3" i="1"/>
  <c r="AW3" i="1"/>
  <c r="AX3" i="1"/>
  <c r="AY3" i="1"/>
  <c r="AZ3" i="1"/>
  <c r="BA3" i="1"/>
  <c r="BB3" i="1"/>
  <c r="BC3" i="1"/>
  <c r="BD3" i="1"/>
  <c r="BE3" i="1"/>
  <c r="AO3" i="1"/>
  <c r="F57" i="25"/>
  <c r="AK7" i="12"/>
  <c r="K193" i="15" s="1"/>
  <c r="AK19" i="12"/>
  <c r="K160" i="15" s="1"/>
  <c r="AK27" i="12"/>
  <c r="K52" i="15" s="1"/>
  <c r="AK51" i="12"/>
  <c r="K16" i="15" s="1"/>
  <c r="AK59" i="12"/>
  <c r="K47" i="15" s="1"/>
  <c r="AK87" i="12"/>
  <c r="K48" i="15" s="1"/>
  <c r="AK91" i="12"/>
  <c r="K105" i="15" s="1"/>
  <c r="AK111" i="12"/>
  <c r="K155" i="15" s="1"/>
  <c r="AK119" i="12"/>
  <c r="K46" i="15" s="1"/>
  <c r="AK143" i="12"/>
  <c r="K120" i="15" s="1"/>
  <c r="AK155" i="12"/>
  <c r="K171" i="15" s="1"/>
  <c r="AK171" i="12"/>
  <c r="K198" i="15" s="1"/>
  <c r="AK179" i="12"/>
  <c r="K78" i="15" s="1"/>
  <c r="AK183" i="12"/>
  <c r="K96" i="15" s="1"/>
  <c r="AK199" i="12"/>
  <c r="K75" i="15" s="1"/>
  <c r="N181" i="6"/>
  <c r="N182" i="6"/>
  <c r="BH4" i="1"/>
  <c r="M65" i="25" s="1"/>
  <c r="BI4" i="1"/>
  <c r="BK4" i="1"/>
  <c r="BH5" i="1"/>
  <c r="BH6" i="1"/>
  <c r="M69" i="25" s="1"/>
  <c r="BI6" i="1"/>
  <c r="BH7" i="1"/>
  <c r="BI7" i="1"/>
  <c r="BK7" i="1"/>
  <c r="BH8" i="1"/>
  <c r="BI8" i="1"/>
  <c r="BK8" i="1"/>
  <c r="BH9" i="1"/>
  <c r="BH10" i="1"/>
  <c r="BI10" i="1"/>
  <c r="BH11" i="1"/>
  <c r="BI11" i="1"/>
  <c r="BK11" i="1"/>
  <c r="BH12" i="1"/>
  <c r="BI12" i="1"/>
  <c r="BK12" i="1"/>
  <c r="BH13" i="1"/>
  <c r="BH14" i="1"/>
  <c r="BI14" i="1"/>
  <c r="BH15" i="1"/>
  <c r="M205" i="25" s="1"/>
  <c r="BI15" i="1"/>
  <c r="BK15" i="1"/>
  <c r="BH16" i="1"/>
  <c r="BI16" i="1"/>
  <c r="BK16" i="1"/>
  <c r="BH17" i="1"/>
  <c r="BH18" i="1"/>
  <c r="BI18" i="1"/>
  <c r="BH19" i="1"/>
  <c r="BI19" i="1"/>
  <c r="BK19" i="1"/>
  <c r="BH20" i="1"/>
  <c r="BI20" i="1"/>
  <c r="BK20" i="1"/>
  <c r="BH22" i="1"/>
  <c r="BI22" i="1"/>
  <c r="BH23" i="1"/>
  <c r="BI23" i="1"/>
  <c r="BK23" i="1"/>
  <c r="BH24" i="1"/>
  <c r="BI24" i="1"/>
  <c r="BK24" i="1"/>
  <c r="BH25" i="1"/>
  <c r="BH26" i="1"/>
  <c r="BI26" i="1"/>
  <c r="BH27" i="1"/>
  <c r="BI27" i="1"/>
  <c r="BK27" i="1"/>
  <c r="BH28" i="1"/>
  <c r="BI28" i="1"/>
  <c r="BK28" i="1"/>
  <c r="BH30" i="1"/>
  <c r="BI30" i="1"/>
  <c r="BH31" i="1"/>
  <c r="BI31" i="1"/>
  <c r="BK31" i="1"/>
  <c r="BH32" i="1"/>
  <c r="BI32" i="1"/>
  <c r="BK32" i="1"/>
  <c r="BH33" i="1"/>
  <c r="M160" i="25" s="1"/>
  <c r="BH34" i="1"/>
  <c r="BI34" i="1"/>
  <c r="BH35" i="1"/>
  <c r="BI35" i="1"/>
  <c r="BK35" i="1"/>
  <c r="BH36" i="1"/>
  <c r="BI36" i="1"/>
  <c r="BK36" i="1"/>
  <c r="BH38" i="1"/>
  <c r="BI38" i="1"/>
  <c r="BH39" i="1"/>
  <c r="BI39" i="1"/>
  <c r="BK39" i="1"/>
  <c r="BH40" i="1"/>
  <c r="BI40" i="1"/>
  <c r="BK40" i="1"/>
  <c r="BH42" i="1"/>
  <c r="BI42" i="1"/>
  <c r="BH43" i="1"/>
  <c r="BI43" i="1"/>
  <c r="BK43" i="1"/>
  <c r="BH44" i="1"/>
  <c r="BI44" i="1"/>
  <c r="BK44" i="1"/>
  <c r="BH46" i="1"/>
  <c r="BI46" i="1"/>
  <c r="BH47" i="1"/>
  <c r="BI47" i="1"/>
  <c r="BK47" i="1"/>
  <c r="BH48" i="1"/>
  <c r="BI48" i="1"/>
  <c r="BK48" i="1"/>
  <c r="BH50" i="1"/>
  <c r="BI50" i="1"/>
  <c r="BH51" i="1"/>
  <c r="BI51" i="1"/>
  <c r="BK51" i="1"/>
  <c r="BH52" i="1"/>
  <c r="BI52" i="1"/>
  <c r="BK52" i="1"/>
  <c r="BH54" i="1"/>
  <c r="BI54" i="1"/>
  <c r="BH55" i="1"/>
  <c r="BI55" i="1"/>
  <c r="BK55" i="1"/>
  <c r="BH56" i="1"/>
  <c r="BI56" i="1"/>
  <c r="BK56" i="1"/>
  <c r="BH58" i="1"/>
  <c r="BI58" i="1"/>
  <c r="BH59" i="1"/>
  <c r="BI59" i="1"/>
  <c r="BK59" i="1"/>
  <c r="BH60" i="1"/>
  <c r="BI60" i="1"/>
  <c r="BK60" i="1"/>
  <c r="BH62" i="1"/>
  <c r="BI62" i="1"/>
  <c r="BH63" i="1"/>
  <c r="BI63" i="1"/>
  <c r="BK63" i="1"/>
  <c r="BH64" i="1"/>
  <c r="BI64" i="1"/>
  <c r="BK64" i="1"/>
  <c r="BH66" i="1"/>
  <c r="BI66" i="1"/>
  <c r="BH67" i="1"/>
  <c r="BI67" i="1"/>
  <c r="BK67" i="1"/>
  <c r="BH68" i="1"/>
  <c r="BI68" i="1"/>
  <c r="BK68" i="1"/>
  <c r="BH70" i="1"/>
  <c r="BI70" i="1"/>
  <c r="BH71" i="1"/>
  <c r="BI71" i="1"/>
  <c r="BK71" i="1"/>
  <c r="BH72" i="1"/>
  <c r="BI72" i="1"/>
  <c r="BK72" i="1"/>
  <c r="BH74" i="1"/>
  <c r="BI74" i="1"/>
  <c r="BH75" i="1"/>
  <c r="BI75" i="1"/>
  <c r="BK75" i="1"/>
  <c r="BH76" i="1"/>
  <c r="BI76" i="1"/>
  <c r="BK76" i="1"/>
  <c r="BH78" i="1"/>
  <c r="BI78" i="1"/>
  <c r="BH79" i="1"/>
  <c r="M90" i="25" s="1"/>
  <c r="BI79" i="1"/>
  <c r="BK79" i="1"/>
  <c r="BH80" i="1"/>
  <c r="BI80" i="1"/>
  <c r="BK80" i="1"/>
  <c r="BH82" i="1"/>
  <c r="BI82" i="1"/>
  <c r="BH83" i="1"/>
  <c r="BI83" i="1"/>
  <c r="BK83" i="1"/>
  <c r="BH84" i="1"/>
  <c r="BI84" i="1"/>
  <c r="BK84" i="1"/>
  <c r="BH86" i="1"/>
  <c r="BI86" i="1"/>
  <c r="BH87" i="1"/>
  <c r="BI87" i="1"/>
  <c r="BK87" i="1"/>
  <c r="BH88" i="1"/>
  <c r="BI88" i="1"/>
  <c r="BK88" i="1"/>
  <c r="BH90" i="1"/>
  <c r="BI90" i="1"/>
  <c r="BH91" i="1"/>
  <c r="BI91" i="1"/>
  <c r="BK91" i="1"/>
  <c r="BH92" i="1"/>
  <c r="BI92" i="1"/>
  <c r="BK92" i="1"/>
  <c r="BH94" i="1"/>
  <c r="BI94" i="1"/>
  <c r="BH95" i="1"/>
  <c r="M24" i="25" s="1"/>
  <c r="BI95" i="1"/>
  <c r="BK95" i="1"/>
  <c r="BH96" i="1"/>
  <c r="BI96" i="1"/>
  <c r="BK96" i="1"/>
  <c r="BH98" i="1"/>
  <c r="BI98" i="1"/>
  <c r="BH99" i="1"/>
  <c r="BI99" i="1"/>
  <c r="BK99" i="1"/>
  <c r="BH100" i="1"/>
  <c r="BI100" i="1"/>
  <c r="BK100" i="1"/>
  <c r="BH102" i="1"/>
  <c r="BI102" i="1"/>
  <c r="BH103" i="1"/>
  <c r="BI103" i="1"/>
  <c r="BK103" i="1"/>
  <c r="BH104" i="1"/>
  <c r="BI104" i="1"/>
  <c r="BK104" i="1"/>
  <c r="BH106" i="1"/>
  <c r="BI106" i="1"/>
  <c r="BH107" i="1"/>
  <c r="BI107" i="1"/>
  <c r="BK107" i="1"/>
  <c r="BH108" i="1"/>
  <c r="BI108" i="1"/>
  <c r="BK108" i="1"/>
  <c r="BH110" i="1"/>
  <c r="BI110" i="1"/>
  <c r="BH111" i="1"/>
  <c r="BI111" i="1"/>
  <c r="BJ111" i="1"/>
  <c r="O161" i="25" s="1"/>
  <c r="BK111" i="1"/>
  <c r="BH112" i="1"/>
  <c r="BI112" i="1"/>
  <c r="BJ112" i="1"/>
  <c r="O56" i="25" s="1"/>
  <c r="BK112" i="1"/>
  <c r="BH114" i="1"/>
  <c r="BI114" i="1"/>
  <c r="BH115" i="1"/>
  <c r="BI115" i="1"/>
  <c r="BK115" i="1"/>
  <c r="BH116" i="1"/>
  <c r="BI116" i="1"/>
  <c r="BK116" i="1"/>
  <c r="BH118" i="1"/>
  <c r="BI118" i="1"/>
  <c r="BH119" i="1"/>
  <c r="BI119" i="1"/>
  <c r="BK119" i="1"/>
  <c r="BH120" i="1"/>
  <c r="BI120" i="1"/>
  <c r="BK120" i="1"/>
  <c r="BK121" i="1"/>
  <c r="P172" i="25" s="1"/>
  <c r="BH122" i="1"/>
  <c r="BI122" i="1"/>
  <c r="BH123" i="1"/>
  <c r="BI123" i="1"/>
  <c r="BK123" i="1"/>
  <c r="BH124" i="1"/>
  <c r="BI124" i="1"/>
  <c r="BK124" i="1"/>
  <c r="BH126" i="1"/>
  <c r="BI126" i="1"/>
  <c r="BH127" i="1"/>
  <c r="BI127" i="1"/>
  <c r="N163" i="25" s="1"/>
  <c r="BK127" i="1"/>
  <c r="BH128" i="1"/>
  <c r="BI128" i="1"/>
  <c r="BK128" i="1"/>
  <c r="BH130" i="1"/>
  <c r="BI130" i="1"/>
  <c r="BH131" i="1"/>
  <c r="BI131" i="1"/>
  <c r="BK131" i="1"/>
  <c r="BH132" i="1"/>
  <c r="BI132" i="1"/>
  <c r="BK132" i="1"/>
  <c r="BH134" i="1"/>
  <c r="BI134" i="1"/>
  <c r="BK134" i="1"/>
  <c r="BH135" i="1"/>
  <c r="BI135" i="1"/>
  <c r="BK135" i="1"/>
  <c r="BH136" i="1"/>
  <c r="BI136" i="1"/>
  <c r="BK136" i="1"/>
  <c r="BH138" i="1"/>
  <c r="BI138" i="1"/>
  <c r="BH139" i="1"/>
  <c r="BI139" i="1"/>
  <c r="BK139" i="1"/>
  <c r="BH140" i="1"/>
  <c r="BI140" i="1"/>
  <c r="BK140" i="1"/>
  <c r="BH142" i="1"/>
  <c r="BI142" i="1"/>
  <c r="BH143" i="1"/>
  <c r="BI143" i="1"/>
  <c r="BK143" i="1"/>
  <c r="BH144" i="1"/>
  <c r="BI144" i="1"/>
  <c r="BK144" i="1"/>
  <c r="BH146" i="1"/>
  <c r="BI146" i="1"/>
  <c r="BH147" i="1"/>
  <c r="BI147" i="1"/>
  <c r="BK147" i="1"/>
  <c r="BH148" i="1"/>
  <c r="BI148" i="1"/>
  <c r="BK148" i="1"/>
  <c r="BI149" i="1"/>
  <c r="N18" i="25" s="1"/>
  <c r="BH150" i="1"/>
  <c r="BI150" i="1"/>
  <c r="BH151" i="1"/>
  <c r="BI151" i="1"/>
  <c r="BK151" i="1"/>
  <c r="BH152" i="1"/>
  <c r="BI152" i="1"/>
  <c r="BK152" i="1"/>
  <c r="BH154" i="1"/>
  <c r="BI154" i="1"/>
  <c r="BH155" i="1"/>
  <c r="BI155" i="1"/>
  <c r="BK155" i="1"/>
  <c r="BH156" i="1"/>
  <c r="BI156" i="1"/>
  <c r="BK156" i="1"/>
  <c r="BH158" i="1"/>
  <c r="BI158" i="1"/>
  <c r="BH159" i="1"/>
  <c r="BI159" i="1"/>
  <c r="BK159" i="1"/>
  <c r="BH160" i="1"/>
  <c r="BI160" i="1"/>
  <c r="BK160" i="1"/>
  <c r="BH162" i="1"/>
  <c r="BI162" i="1"/>
  <c r="N77" i="25" s="1"/>
  <c r="BH163" i="1"/>
  <c r="BI163" i="1"/>
  <c r="BK163" i="1"/>
  <c r="BH164" i="1"/>
  <c r="BI164" i="1"/>
  <c r="BK164" i="1"/>
  <c r="BH166" i="1"/>
  <c r="BI166" i="1"/>
  <c r="BH167" i="1"/>
  <c r="BI167" i="1"/>
  <c r="BK167" i="1"/>
  <c r="BH168" i="1"/>
  <c r="BI168" i="1"/>
  <c r="BK168" i="1"/>
  <c r="BH170" i="1"/>
  <c r="BI170" i="1"/>
  <c r="BH171" i="1"/>
  <c r="BI171" i="1"/>
  <c r="BK171" i="1"/>
  <c r="BH172" i="1"/>
  <c r="BI172" i="1"/>
  <c r="N5" i="25" s="1"/>
  <c r="BK172" i="1"/>
  <c r="BH174" i="1"/>
  <c r="BI174" i="1"/>
  <c r="BH175" i="1"/>
  <c r="BI175" i="1"/>
  <c r="BK175" i="1"/>
  <c r="BH176" i="1"/>
  <c r="BI176" i="1"/>
  <c r="BK176" i="1"/>
  <c r="BH178" i="1"/>
  <c r="BI178" i="1"/>
  <c r="BH179" i="1"/>
  <c r="BI179" i="1"/>
  <c r="BK179" i="1"/>
  <c r="P99" i="25" s="1"/>
  <c r="BH180" i="1"/>
  <c r="BI180" i="1"/>
  <c r="BK180" i="1"/>
  <c r="BH182" i="1"/>
  <c r="BI182" i="1"/>
  <c r="BH183" i="1"/>
  <c r="BI183" i="1"/>
  <c r="BK183" i="1"/>
  <c r="BH184" i="1"/>
  <c r="BI184" i="1"/>
  <c r="BK184" i="1"/>
  <c r="BK185" i="1"/>
  <c r="P70" i="25" s="1"/>
  <c r="BH186" i="1"/>
  <c r="BI186" i="1"/>
  <c r="BH187" i="1"/>
  <c r="BI187" i="1"/>
  <c r="BK187" i="1"/>
  <c r="BH188" i="1"/>
  <c r="BI188" i="1"/>
  <c r="BK188" i="1"/>
  <c r="BH190" i="1"/>
  <c r="BI190" i="1"/>
  <c r="BJ190" i="1"/>
  <c r="O71" i="25" s="1"/>
  <c r="BH191" i="1"/>
  <c r="BI191" i="1"/>
  <c r="BK191" i="1"/>
  <c r="BH192" i="1"/>
  <c r="BI192" i="1"/>
  <c r="BK192" i="1"/>
  <c r="BH194" i="1"/>
  <c r="BI194" i="1"/>
  <c r="BJ194" i="1"/>
  <c r="O167" i="25" s="1"/>
  <c r="BH195" i="1"/>
  <c r="BI195" i="1"/>
  <c r="BK195" i="1"/>
  <c r="BH196" i="1"/>
  <c r="BI196" i="1"/>
  <c r="BK196" i="1"/>
  <c r="BH198" i="1"/>
  <c r="BI198" i="1"/>
  <c r="BJ198" i="1"/>
  <c r="O119" i="25" s="1"/>
  <c r="BH199" i="1"/>
  <c r="BI199" i="1"/>
  <c r="BK199" i="1"/>
  <c r="BH200" i="1"/>
  <c r="BI200" i="1"/>
  <c r="BK200" i="1"/>
  <c r="BH202" i="1"/>
  <c r="BI202" i="1"/>
  <c r="BJ202" i="1"/>
  <c r="O210" i="25" s="1"/>
  <c r="BH203" i="1"/>
  <c r="BI203" i="1"/>
  <c r="BK203" i="1"/>
  <c r="BH204" i="1"/>
  <c r="BI204" i="1"/>
  <c r="BK204" i="1"/>
  <c r="BH206" i="1"/>
  <c r="BI206" i="1"/>
  <c r="BJ206" i="1"/>
  <c r="O199" i="25" s="1"/>
  <c r="BH207" i="1"/>
  <c r="BI207" i="1"/>
  <c r="BK207" i="1"/>
  <c r="BH208" i="1"/>
  <c r="BI208" i="1"/>
  <c r="BK208" i="1"/>
  <c r="BH210" i="1"/>
  <c r="BI210" i="1"/>
  <c r="BJ210" i="1"/>
  <c r="O123" i="25" s="1"/>
  <c r="BH211" i="1"/>
  <c r="BI211" i="1"/>
  <c r="BK211" i="1"/>
  <c r="BH3" i="1"/>
  <c r="M57" i="25" s="1"/>
  <c r="G82" i="15"/>
  <c r="BL4" i="1"/>
  <c r="N4" i="6" s="1"/>
  <c r="H82" i="15" s="1"/>
  <c r="I82" i="15"/>
  <c r="J82" i="15"/>
  <c r="G159" i="15"/>
  <c r="I159" i="15"/>
  <c r="J159" i="15"/>
  <c r="G25" i="15"/>
  <c r="BL6" i="1"/>
  <c r="N6" i="6" s="1"/>
  <c r="H25" i="15" s="1"/>
  <c r="I25" i="15"/>
  <c r="J25" i="15"/>
  <c r="G193" i="15"/>
  <c r="BL7" i="1"/>
  <c r="N7" i="6" s="1"/>
  <c r="H193" i="15" s="1"/>
  <c r="I193" i="15"/>
  <c r="J193" i="15"/>
  <c r="G135" i="15"/>
  <c r="BL8" i="1"/>
  <c r="N8" i="6" s="1"/>
  <c r="H135" i="15" s="1"/>
  <c r="I135" i="15"/>
  <c r="J135" i="15"/>
  <c r="G72" i="15"/>
  <c r="I72" i="15"/>
  <c r="J72" i="15"/>
  <c r="G40" i="15"/>
  <c r="BL10" i="1"/>
  <c r="N10" i="6" s="1"/>
  <c r="H40" i="15" s="1"/>
  <c r="I40" i="15"/>
  <c r="J40" i="15"/>
  <c r="G97" i="15"/>
  <c r="BL11" i="1"/>
  <c r="N11" i="6" s="1"/>
  <c r="H97" i="15" s="1"/>
  <c r="I97" i="15"/>
  <c r="J97" i="15"/>
  <c r="G18" i="15"/>
  <c r="BL12" i="1"/>
  <c r="N12" i="6" s="1"/>
  <c r="H18" i="15" s="1"/>
  <c r="I18" i="15"/>
  <c r="J18" i="15"/>
  <c r="G118" i="15"/>
  <c r="BL14" i="1"/>
  <c r="N14" i="6" s="1"/>
  <c r="H199" i="15" s="1"/>
  <c r="I118" i="15"/>
  <c r="J118" i="15"/>
  <c r="G199" i="15"/>
  <c r="BL15" i="1"/>
  <c r="N15" i="6" s="1"/>
  <c r="H64" i="15" s="1"/>
  <c r="I199" i="15"/>
  <c r="J199" i="15"/>
  <c r="G64" i="15"/>
  <c r="BL16" i="1"/>
  <c r="N16" i="6" s="1"/>
  <c r="H204" i="15" s="1"/>
  <c r="I64" i="15"/>
  <c r="J64" i="15"/>
  <c r="G204" i="15"/>
  <c r="I204" i="15"/>
  <c r="J204" i="15"/>
  <c r="G26" i="15"/>
  <c r="BL18" i="1"/>
  <c r="N18" i="6" s="1"/>
  <c r="H172" i="15" s="1"/>
  <c r="I26" i="15"/>
  <c r="J26" i="15"/>
  <c r="G172" i="15"/>
  <c r="BL19" i="1"/>
  <c r="N19" i="6" s="1"/>
  <c r="H160" i="15" s="1"/>
  <c r="I172" i="15"/>
  <c r="J172" i="15"/>
  <c r="G160" i="15"/>
  <c r="BL20" i="1"/>
  <c r="N20" i="6" s="1"/>
  <c r="H167" i="15" s="1"/>
  <c r="I160" i="15"/>
  <c r="J160" i="15"/>
  <c r="G167" i="15"/>
  <c r="I167" i="15"/>
  <c r="J167" i="15"/>
  <c r="G205" i="15"/>
  <c r="BL22" i="1"/>
  <c r="N22" i="6" s="1"/>
  <c r="H143" i="15" s="1"/>
  <c r="I205" i="15"/>
  <c r="J205" i="15"/>
  <c r="G143" i="15"/>
  <c r="BL23" i="1"/>
  <c r="N23" i="6" s="1"/>
  <c r="H161" i="15" s="1"/>
  <c r="I143" i="15"/>
  <c r="J143" i="15"/>
  <c r="G161" i="15"/>
  <c r="BL24" i="1"/>
  <c r="N24" i="6" s="1"/>
  <c r="H136" i="15" s="1"/>
  <c r="I161" i="15"/>
  <c r="J161" i="15"/>
  <c r="G136" i="15"/>
  <c r="I136" i="15"/>
  <c r="J136" i="15"/>
  <c r="G99" i="15"/>
  <c r="BL26" i="1"/>
  <c r="N26" i="6" s="1"/>
  <c r="H39" i="15" s="1"/>
  <c r="I99" i="15"/>
  <c r="J99" i="15"/>
  <c r="G39" i="15"/>
  <c r="BL27" i="1"/>
  <c r="N27" i="6" s="1"/>
  <c r="H52" i="15" s="1"/>
  <c r="I39" i="15"/>
  <c r="J39" i="15"/>
  <c r="G52" i="15"/>
  <c r="BL28" i="1"/>
  <c r="N28" i="6" s="1"/>
  <c r="H5" i="15" s="1"/>
  <c r="I52" i="15"/>
  <c r="J52" i="15"/>
  <c r="G5" i="15"/>
  <c r="I5" i="15"/>
  <c r="J5" i="15"/>
  <c r="G53" i="15"/>
  <c r="I53" i="15"/>
  <c r="J53" i="15"/>
  <c r="G69" i="15"/>
  <c r="BL31" i="1"/>
  <c r="N31" i="6" s="1"/>
  <c r="H23" i="15" s="1"/>
  <c r="I69" i="15"/>
  <c r="J69" i="15"/>
  <c r="G23" i="15"/>
  <c r="BL32" i="1"/>
  <c r="N32" i="6" s="1"/>
  <c r="H137" i="15" s="1"/>
  <c r="I23" i="15"/>
  <c r="J23" i="15"/>
  <c r="G137" i="15"/>
  <c r="I137" i="15"/>
  <c r="J137" i="15"/>
  <c r="G184" i="15"/>
  <c r="I184" i="15"/>
  <c r="J184" i="15"/>
  <c r="G86" i="15"/>
  <c r="BL35" i="1"/>
  <c r="N35" i="6" s="1"/>
  <c r="H12" i="15" s="1"/>
  <c r="I86" i="15"/>
  <c r="J86" i="15"/>
  <c r="G12" i="15"/>
  <c r="BL36" i="1"/>
  <c r="N36" i="6" s="1"/>
  <c r="H94" i="15" s="1"/>
  <c r="I12" i="15"/>
  <c r="J12" i="15"/>
  <c r="G94" i="15"/>
  <c r="I94" i="15"/>
  <c r="J94" i="15"/>
  <c r="G34" i="15"/>
  <c r="I34" i="15"/>
  <c r="J34" i="15"/>
  <c r="G38" i="15"/>
  <c r="BL39" i="1"/>
  <c r="N39" i="6" s="1"/>
  <c r="H170" i="15" s="1"/>
  <c r="I38" i="15"/>
  <c r="J38" i="15"/>
  <c r="G170" i="15"/>
  <c r="BL40" i="1"/>
  <c r="N40" i="6" s="1"/>
  <c r="H113" i="15" s="1"/>
  <c r="I170" i="15"/>
  <c r="J170" i="15"/>
  <c r="G113" i="15"/>
  <c r="I113" i="15"/>
  <c r="J113" i="15"/>
  <c r="G70" i="15"/>
  <c r="I70" i="15"/>
  <c r="J70" i="15"/>
  <c r="G191" i="15"/>
  <c r="BL43" i="1"/>
  <c r="N43" i="6" s="1"/>
  <c r="H93" i="15" s="1"/>
  <c r="I191" i="15"/>
  <c r="J191" i="15"/>
  <c r="G93" i="15"/>
  <c r="BL44" i="1"/>
  <c r="N44" i="6" s="1"/>
  <c r="H95" i="15" s="1"/>
  <c r="I93" i="15"/>
  <c r="J93" i="15"/>
  <c r="G95" i="15"/>
  <c r="I95" i="15"/>
  <c r="J95" i="15"/>
  <c r="G41" i="15"/>
  <c r="I41" i="15"/>
  <c r="J41" i="15"/>
  <c r="G185" i="15"/>
  <c r="BL47" i="1"/>
  <c r="N47" i="6" s="1"/>
  <c r="H151" i="15" s="1"/>
  <c r="I185" i="15"/>
  <c r="J185" i="15"/>
  <c r="G151" i="15"/>
  <c r="BL48" i="1"/>
  <c r="N48" i="6" s="1"/>
  <c r="H179" i="15" s="1"/>
  <c r="I151" i="15"/>
  <c r="J151" i="15"/>
  <c r="G179" i="15"/>
  <c r="I179" i="15"/>
  <c r="J179" i="15"/>
  <c r="G90" i="15"/>
  <c r="I90" i="15"/>
  <c r="J90" i="15"/>
  <c r="G76" i="15"/>
  <c r="BL51" i="1"/>
  <c r="N51" i="6" s="1"/>
  <c r="H16" i="15" s="1"/>
  <c r="I76" i="15"/>
  <c r="J76" i="15"/>
  <c r="G16" i="15"/>
  <c r="BL52" i="1"/>
  <c r="N52" i="6" s="1"/>
  <c r="H139" i="15" s="1"/>
  <c r="I16" i="15"/>
  <c r="J16" i="15"/>
  <c r="G139" i="15"/>
  <c r="I139" i="15"/>
  <c r="J139" i="15"/>
  <c r="G50" i="15"/>
  <c r="I50" i="15"/>
  <c r="J50" i="15"/>
  <c r="G83" i="15"/>
  <c r="BL55" i="1"/>
  <c r="N55" i="6" s="1"/>
  <c r="H37" i="15" s="1"/>
  <c r="I83" i="15"/>
  <c r="J83" i="15"/>
  <c r="G37" i="15"/>
  <c r="BL56" i="1"/>
  <c r="N56" i="6" s="1"/>
  <c r="H67" i="15" s="1"/>
  <c r="I37" i="15"/>
  <c r="J37" i="15"/>
  <c r="G67" i="15"/>
  <c r="I67" i="15"/>
  <c r="J67" i="15"/>
  <c r="G117" i="15"/>
  <c r="I117" i="15"/>
  <c r="J117" i="15"/>
  <c r="G77" i="15"/>
  <c r="BL59" i="1"/>
  <c r="N59" i="6" s="1"/>
  <c r="H47" i="15" s="1"/>
  <c r="I77" i="15"/>
  <c r="J77" i="15"/>
  <c r="G47" i="15"/>
  <c r="BL60" i="1"/>
  <c r="N60" i="6" s="1"/>
  <c r="H57" i="15" s="1"/>
  <c r="I47" i="15"/>
  <c r="J47" i="15"/>
  <c r="G57" i="15"/>
  <c r="I57" i="15"/>
  <c r="J57" i="15"/>
  <c r="G15" i="15"/>
  <c r="I15" i="15"/>
  <c r="J15" i="15"/>
  <c r="G148" i="15"/>
  <c r="BL63" i="1"/>
  <c r="N63" i="6" s="1"/>
  <c r="H73" i="15" s="1"/>
  <c r="I148" i="15"/>
  <c r="J148" i="15"/>
  <c r="G73" i="15"/>
  <c r="BL64" i="1"/>
  <c r="N64" i="6" s="1"/>
  <c r="H180" i="15" s="1"/>
  <c r="I73" i="15"/>
  <c r="J73" i="15"/>
  <c r="G180" i="15"/>
  <c r="I180" i="15"/>
  <c r="J180" i="15"/>
  <c r="G142" i="15"/>
  <c r="I142" i="15"/>
  <c r="J142" i="15"/>
  <c r="G132" i="15"/>
  <c r="BL67" i="1"/>
  <c r="N67" i="6" s="1"/>
  <c r="H196" i="15" s="1"/>
  <c r="I132" i="15"/>
  <c r="J132" i="15"/>
  <c r="G196" i="15"/>
  <c r="BL68" i="1"/>
  <c r="N68" i="6" s="1"/>
  <c r="H66" i="15" s="1"/>
  <c r="I196" i="15"/>
  <c r="J196" i="15"/>
  <c r="G66" i="15"/>
  <c r="I66" i="15"/>
  <c r="J66" i="15"/>
  <c r="G145" i="15"/>
  <c r="I145" i="15"/>
  <c r="J145" i="15"/>
  <c r="G156" i="15"/>
  <c r="BL71" i="1"/>
  <c r="N71" i="6" s="1"/>
  <c r="H175" i="15" s="1"/>
  <c r="I156" i="15"/>
  <c r="J156" i="15"/>
  <c r="G175" i="15"/>
  <c r="BL72" i="1"/>
  <c r="N72" i="6" s="1"/>
  <c r="H103" i="15" s="1"/>
  <c r="I175" i="15"/>
  <c r="J175" i="15"/>
  <c r="G103" i="15"/>
  <c r="I103" i="15"/>
  <c r="J103" i="15"/>
  <c r="G101" i="15"/>
  <c r="I101" i="15"/>
  <c r="J101" i="15"/>
  <c r="G177" i="15"/>
  <c r="BL75" i="1"/>
  <c r="N75" i="6" s="1"/>
  <c r="H14" i="15" s="1"/>
  <c r="I177" i="15"/>
  <c r="J177" i="15"/>
  <c r="G14" i="15"/>
  <c r="BL76" i="1"/>
  <c r="N76" i="6" s="1"/>
  <c r="H4" i="15" s="1"/>
  <c r="I14" i="15"/>
  <c r="J14" i="15"/>
  <c r="G4" i="15"/>
  <c r="I4" i="15"/>
  <c r="J4" i="15"/>
  <c r="G149" i="15"/>
  <c r="I149" i="15"/>
  <c r="J149" i="15"/>
  <c r="G150" i="15"/>
  <c r="BL79" i="1"/>
  <c r="N79" i="6" s="1"/>
  <c r="H110" i="15" s="1"/>
  <c r="I150" i="15"/>
  <c r="J150" i="15"/>
  <c r="G110" i="15"/>
  <c r="BL80" i="1"/>
  <c r="N80" i="6" s="1"/>
  <c r="H141" i="15" s="1"/>
  <c r="I110" i="15"/>
  <c r="J110" i="15"/>
  <c r="G141" i="15"/>
  <c r="I141" i="15"/>
  <c r="J141" i="15"/>
  <c r="G43" i="15"/>
  <c r="I43" i="15"/>
  <c r="J43" i="15"/>
  <c r="G80" i="15"/>
  <c r="BL83" i="1"/>
  <c r="N83" i="6" s="1"/>
  <c r="H33" i="15" s="1"/>
  <c r="I80" i="15"/>
  <c r="J80" i="15"/>
  <c r="G33" i="15"/>
  <c r="BL84" i="1"/>
  <c r="N84" i="6" s="1"/>
  <c r="H124" i="15" s="1"/>
  <c r="I33" i="15"/>
  <c r="J33" i="15"/>
  <c r="G124" i="15"/>
  <c r="I124" i="15"/>
  <c r="J124" i="15"/>
  <c r="G109" i="15"/>
  <c r="I109" i="15"/>
  <c r="J109" i="15"/>
  <c r="G119" i="15"/>
  <c r="BL87" i="1"/>
  <c r="N87" i="6" s="1"/>
  <c r="H48" i="15" s="1"/>
  <c r="I119" i="15"/>
  <c r="J119" i="15"/>
  <c r="G48" i="15"/>
  <c r="BL88" i="1"/>
  <c r="N88" i="6" s="1"/>
  <c r="H60" i="15" s="1"/>
  <c r="I48" i="15"/>
  <c r="J48" i="15"/>
  <c r="G60" i="15"/>
  <c r="I60" i="15"/>
  <c r="J60" i="15"/>
  <c r="G24" i="15"/>
  <c r="I24" i="15"/>
  <c r="J24" i="15"/>
  <c r="G10" i="15"/>
  <c r="BL91" i="1"/>
  <c r="N91" i="6" s="1"/>
  <c r="H105" i="15" s="1"/>
  <c r="I10" i="15"/>
  <c r="J10" i="15"/>
  <c r="G105" i="15"/>
  <c r="BL92" i="1"/>
  <c r="N92" i="6" s="1"/>
  <c r="H173" i="15" s="1"/>
  <c r="I105" i="15"/>
  <c r="J105" i="15"/>
  <c r="G173" i="15"/>
  <c r="I173" i="15"/>
  <c r="J173" i="15"/>
  <c r="G140" i="15"/>
  <c r="I140" i="15"/>
  <c r="J140" i="15"/>
  <c r="G166" i="15"/>
  <c r="BL95" i="1"/>
  <c r="N95" i="6" s="1"/>
  <c r="H31" i="15" s="1"/>
  <c r="I166" i="15"/>
  <c r="J166" i="15"/>
  <c r="G31" i="15"/>
  <c r="BL96" i="1"/>
  <c r="N96" i="6" s="1"/>
  <c r="H200" i="15" s="1"/>
  <c r="I31" i="15"/>
  <c r="J31" i="15"/>
  <c r="G200" i="15"/>
  <c r="I200" i="15"/>
  <c r="J200" i="15"/>
  <c r="G194" i="15"/>
  <c r="I194" i="15"/>
  <c r="J194" i="15"/>
  <c r="G22" i="15"/>
  <c r="BL99" i="1"/>
  <c r="N99" i="6" s="1"/>
  <c r="H162" i="15" s="1"/>
  <c r="I22" i="15"/>
  <c r="J22" i="15"/>
  <c r="G162" i="15"/>
  <c r="BL100" i="1"/>
  <c r="N100" i="6" s="1"/>
  <c r="H79" i="15" s="1"/>
  <c r="I162" i="15"/>
  <c r="J162" i="15"/>
  <c r="G79" i="15"/>
  <c r="I79" i="15"/>
  <c r="J79" i="15"/>
  <c r="G111" i="15"/>
  <c r="I111" i="15"/>
  <c r="J111" i="15"/>
  <c r="G133" i="15"/>
  <c r="BL103" i="1"/>
  <c r="N103" i="6" s="1"/>
  <c r="H126" i="15" s="1"/>
  <c r="I133" i="15"/>
  <c r="J133" i="15"/>
  <c r="G126" i="15"/>
  <c r="BL104" i="1"/>
  <c r="N104" i="6" s="1"/>
  <c r="H114" i="15" s="1"/>
  <c r="I126" i="15"/>
  <c r="J126" i="15"/>
  <c r="G114" i="15"/>
  <c r="I114" i="15"/>
  <c r="J114" i="15"/>
  <c r="G122" i="15"/>
  <c r="I122" i="15"/>
  <c r="J122" i="15"/>
  <c r="G164" i="15"/>
  <c r="BL107" i="1"/>
  <c r="N107" i="6" s="1"/>
  <c r="H3" i="15" s="1"/>
  <c r="I164" i="15"/>
  <c r="J164" i="15"/>
  <c r="G3" i="15"/>
  <c r="BL108" i="1"/>
  <c r="N108" i="6" s="1"/>
  <c r="H88" i="15" s="1"/>
  <c r="I3" i="15"/>
  <c r="J3" i="15"/>
  <c r="G88" i="15"/>
  <c r="I88" i="15"/>
  <c r="J88" i="15"/>
  <c r="G32" i="15"/>
  <c r="I32" i="15"/>
  <c r="J32" i="15"/>
  <c r="G134" i="15"/>
  <c r="BL111" i="1"/>
  <c r="N111" i="6" s="1"/>
  <c r="H155" i="15" s="1"/>
  <c r="I134" i="15"/>
  <c r="J134" i="15"/>
  <c r="G155" i="15"/>
  <c r="BL112" i="1"/>
  <c r="N112" i="6" s="1"/>
  <c r="H68" i="15" s="1"/>
  <c r="I155" i="15"/>
  <c r="J155" i="15"/>
  <c r="G68" i="15"/>
  <c r="I68" i="15"/>
  <c r="J68" i="15"/>
  <c r="G127" i="15"/>
  <c r="I127" i="15"/>
  <c r="J127" i="15"/>
  <c r="G62" i="15"/>
  <c r="BL115" i="1"/>
  <c r="N115" i="6" s="1"/>
  <c r="H58" i="15" s="1"/>
  <c r="I62" i="15"/>
  <c r="J62" i="15"/>
  <c r="G58" i="15"/>
  <c r="BL116" i="1"/>
  <c r="N116" i="6" s="1"/>
  <c r="H158" i="15" s="1"/>
  <c r="I58" i="15"/>
  <c r="J58" i="15"/>
  <c r="G158" i="15"/>
  <c r="I158" i="15"/>
  <c r="J158" i="15"/>
  <c r="G186" i="15"/>
  <c r="I186" i="15"/>
  <c r="J186" i="15"/>
  <c r="G30" i="15"/>
  <c r="BL119" i="1"/>
  <c r="N119" i="6" s="1"/>
  <c r="H46" i="15" s="1"/>
  <c r="I30" i="15"/>
  <c r="J30" i="15"/>
  <c r="G46" i="15"/>
  <c r="BL120" i="1"/>
  <c r="N120" i="6" s="1"/>
  <c r="H106" i="15" s="1"/>
  <c r="I46" i="15"/>
  <c r="J46" i="15"/>
  <c r="G106" i="15"/>
  <c r="I106" i="15"/>
  <c r="J106" i="15"/>
  <c r="G188" i="15"/>
  <c r="I188" i="15"/>
  <c r="J188" i="15"/>
  <c r="G206" i="15"/>
  <c r="BL123" i="1"/>
  <c r="N123" i="6" s="1"/>
  <c r="H108" i="15" s="1"/>
  <c r="I206" i="15"/>
  <c r="J206" i="15"/>
  <c r="G108" i="15"/>
  <c r="BL124" i="1"/>
  <c r="N124" i="6" s="1"/>
  <c r="H144" i="15" s="1"/>
  <c r="I108" i="15"/>
  <c r="J108" i="15"/>
  <c r="G144" i="15"/>
  <c r="I144" i="15"/>
  <c r="J144" i="15"/>
  <c r="G174" i="15"/>
  <c r="I174" i="15"/>
  <c r="J174" i="15"/>
  <c r="G163" i="15"/>
  <c r="BL127" i="1"/>
  <c r="N127" i="6" s="1"/>
  <c r="H56" i="15" s="1"/>
  <c r="I163" i="15"/>
  <c r="J163" i="15"/>
  <c r="G56" i="15"/>
  <c r="I56" i="15"/>
  <c r="J56" i="15"/>
  <c r="G107" i="15"/>
  <c r="I107" i="15"/>
  <c r="J107" i="15"/>
  <c r="G28" i="15"/>
  <c r="I28" i="15"/>
  <c r="J28" i="15"/>
  <c r="G138" i="15"/>
  <c r="I138" i="15"/>
  <c r="J138" i="15"/>
  <c r="G35" i="15"/>
  <c r="BL132" i="1"/>
  <c r="N132" i="6" s="1"/>
  <c r="H6" i="15" s="1"/>
  <c r="I35" i="15"/>
  <c r="J35" i="15"/>
  <c r="G6" i="15"/>
  <c r="I6" i="15"/>
  <c r="J6" i="15"/>
  <c r="G81" i="15"/>
  <c r="I81" i="15"/>
  <c r="J81" i="15"/>
  <c r="G49" i="15"/>
  <c r="BL135" i="1"/>
  <c r="N135" i="6" s="1"/>
  <c r="H169" i="15" s="1"/>
  <c r="I49" i="15"/>
  <c r="J49" i="15"/>
  <c r="G169" i="15"/>
  <c r="BL136" i="1"/>
  <c r="N136" i="6" s="1"/>
  <c r="H116" i="15" s="1"/>
  <c r="I169" i="15"/>
  <c r="J169" i="15"/>
  <c r="G116" i="15"/>
  <c r="I116" i="15"/>
  <c r="J116" i="15"/>
  <c r="G36" i="15"/>
  <c r="I36" i="15"/>
  <c r="J36" i="15"/>
  <c r="G192" i="15"/>
  <c r="BL139" i="1"/>
  <c r="N139" i="6" s="1"/>
  <c r="H190" i="15" s="1"/>
  <c r="I192" i="15"/>
  <c r="J192" i="15"/>
  <c r="G190" i="15"/>
  <c r="BL140" i="1"/>
  <c r="N140" i="6" s="1"/>
  <c r="H147" i="15" s="1"/>
  <c r="I190" i="15"/>
  <c r="J190" i="15"/>
  <c r="G147" i="15"/>
  <c r="I147" i="15"/>
  <c r="J147" i="15"/>
  <c r="G89" i="15"/>
  <c r="I89" i="15"/>
  <c r="J89" i="15"/>
  <c r="G115" i="15"/>
  <c r="BL143" i="1"/>
  <c r="N143" i="6" s="1"/>
  <c r="H120" i="15" s="1"/>
  <c r="I115" i="15"/>
  <c r="J115" i="15"/>
  <c r="G120" i="15"/>
  <c r="I120" i="15"/>
  <c r="J120" i="15"/>
  <c r="G125" i="15"/>
  <c r="I125" i="15"/>
  <c r="J125" i="15"/>
  <c r="G13" i="15"/>
  <c r="I13" i="15"/>
  <c r="J13" i="15"/>
  <c r="G152" i="15"/>
  <c r="I152" i="15"/>
  <c r="J152" i="15"/>
  <c r="G91" i="15"/>
  <c r="BL148" i="1"/>
  <c r="N148" i="6" s="1"/>
  <c r="H21" i="15" s="1"/>
  <c r="I91" i="15"/>
  <c r="J91" i="15"/>
  <c r="G21" i="15"/>
  <c r="I21" i="15"/>
  <c r="J21" i="15"/>
  <c r="G19" i="15"/>
  <c r="I19" i="15"/>
  <c r="J19" i="15"/>
  <c r="G168" i="15"/>
  <c r="BL151" i="1"/>
  <c r="N151" i="6" s="1"/>
  <c r="H98" i="15" s="1"/>
  <c r="I168" i="15"/>
  <c r="J168" i="15"/>
  <c r="G98" i="15"/>
  <c r="BL152" i="1"/>
  <c r="N152" i="6" s="1"/>
  <c r="H65" i="15" s="1"/>
  <c r="I98" i="15"/>
  <c r="J98" i="15"/>
  <c r="G65" i="15"/>
  <c r="I65" i="15"/>
  <c r="J65" i="15"/>
  <c r="G130" i="15"/>
  <c r="I130" i="15"/>
  <c r="J130" i="15"/>
  <c r="G92" i="15"/>
  <c r="BL155" i="1"/>
  <c r="N155" i="6" s="1"/>
  <c r="H171" i="15" s="1"/>
  <c r="I92" i="15"/>
  <c r="J92" i="15"/>
  <c r="G171" i="15"/>
  <c r="BL156" i="1"/>
  <c r="N156" i="6" s="1"/>
  <c r="H20" i="15" s="1"/>
  <c r="I171" i="15"/>
  <c r="J171" i="15"/>
  <c r="G20" i="15"/>
  <c r="I20" i="15"/>
  <c r="J20" i="15"/>
  <c r="G203" i="15"/>
  <c r="I203" i="15"/>
  <c r="J203" i="15"/>
  <c r="G104" i="15"/>
  <c r="BL159" i="1"/>
  <c r="N159" i="6" s="1"/>
  <c r="H202" i="15" s="1"/>
  <c r="I104" i="15"/>
  <c r="J104" i="15"/>
  <c r="G202" i="15"/>
  <c r="I202" i="15"/>
  <c r="J202" i="15"/>
  <c r="G55" i="15"/>
  <c r="I55" i="15"/>
  <c r="J55" i="15"/>
  <c r="G187" i="15"/>
  <c r="I187" i="15"/>
  <c r="J187" i="15"/>
  <c r="G84" i="15"/>
  <c r="I84" i="15"/>
  <c r="J84" i="15"/>
  <c r="G54" i="15"/>
  <c r="BL164" i="1"/>
  <c r="N164" i="6" s="1"/>
  <c r="H63" i="15" s="1"/>
  <c r="I54" i="15"/>
  <c r="J54" i="15"/>
  <c r="G63" i="15"/>
  <c r="I63" i="15"/>
  <c r="J63" i="15"/>
  <c r="G27" i="15"/>
  <c r="I27" i="15"/>
  <c r="J27" i="15"/>
  <c r="G17" i="15"/>
  <c r="BL167" i="1"/>
  <c r="N167" i="6" s="1"/>
  <c r="H128" i="15" s="1"/>
  <c r="I17" i="15"/>
  <c r="J17" i="15"/>
  <c r="G128" i="15"/>
  <c r="BL168" i="1"/>
  <c r="N168" i="6" s="1"/>
  <c r="H154" i="15" s="1"/>
  <c r="I128" i="15"/>
  <c r="J128" i="15"/>
  <c r="G154" i="15"/>
  <c r="I154" i="15"/>
  <c r="J154" i="15"/>
  <c r="G87" i="15"/>
  <c r="I87" i="15"/>
  <c r="J87" i="15"/>
  <c r="G59" i="15"/>
  <c r="BL171" i="1"/>
  <c r="N171" i="6" s="1"/>
  <c r="H198" i="15" s="1"/>
  <c r="I59" i="15"/>
  <c r="J59" i="15"/>
  <c r="G198" i="15"/>
  <c r="BL172" i="1"/>
  <c r="N172" i="6" s="1"/>
  <c r="H7" i="15" s="1"/>
  <c r="I198" i="15"/>
  <c r="J198" i="15"/>
  <c r="G7" i="15"/>
  <c r="I7" i="15"/>
  <c r="J7" i="15"/>
  <c r="G131" i="15"/>
  <c r="I131" i="15"/>
  <c r="J131" i="15"/>
  <c r="G44" i="15"/>
  <c r="BL175" i="1"/>
  <c r="N175" i="6" s="1"/>
  <c r="H45" i="15" s="1"/>
  <c r="I44" i="15"/>
  <c r="J44" i="15"/>
  <c r="G45" i="15"/>
  <c r="I45" i="15"/>
  <c r="J45" i="15"/>
  <c r="G195" i="15"/>
  <c r="I195" i="15"/>
  <c r="J195" i="15"/>
  <c r="G146" i="15"/>
  <c r="I146" i="15"/>
  <c r="J146" i="15"/>
  <c r="G8" i="15"/>
  <c r="BL179" i="1"/>
  <c r="N179" i="6" s="1"/>
  <c r="H78" i="15" s="1"/>
  <c r="I8" i="15"/>
  <c r="J8" i="15"/>
  <c r="G78" i="15"/>
  <c r="BL180" i="1"/>
  <c r="N180" i="6" s="1"/>
  <c r="H121" i="15" s="1"/>
  <c r="I78" i="15"/>
  <c r="J78" i="15"/>
  <c r="G121" i="15"/>
  <c r="I121" i="15"/>
  <c r="J121" i="15"/>
  <c r="G178" i="15"/>
  <c r="H178" i="15"/>
  <c r="I178" i="15"/>
  <c r="J178" i="15"/>
  <c r="G129" i="15"/>
  <c r="BL183" i="1"/>
  <c r="N183" i="6" s="1"/>
  <c r="H96" i="15" s="1"/>
  <c r="H129" i="15"/>
  <c r="I129" i="15"/>
  <c r="J129" i="15"/>
  <c r="G96" i="15"/>
  <c r="BL184" i="1"/>
  <c r="N184" i="6" s="1"/>
  <c r="H85" i="15" s="1"/>
  <c r="I96" i="15"/>
  <c r="J96" i="15"/>
  <c r="G85" i="15"/>
  <c r="I85" i="15"/>
  <c r="J85" i="15"/>
  <c r="G153" i="15"/>
  <c r="I153" i="15"/>
  <c r="J153" i="15"/>
  <c r="G71" i="15"/>
  <c r="BL187" i="1"/>
  <c r="N187" i="6" s="1"/>
  <c r="H100" i="15" s="1"/>
  <c r="I71" i="15"/>
  <c r="J71" i="15"/>
  <c r="G100" i="15"/>
  <c r="BL188" i="1"/>
  <c r="N188" i="6" s="1"/>
  <c r="H123" i="15" s="1"/>
  <c r="I100" i="15"/>
  <c r="J100" i="15"/>
  <c r="G123" i="15"/>
  <c r="I123" i="15"/>
  <c r="J123" i="15"/>
  <c r="G74" i="15"/>
  <c r="I74" i="15"/>
  <c r="J74" i="15"/>
  <c r="G207" i="15"/>
  <c r="BL191" i="1"/>
  <c r="N191" i="6" s="1"/>
  <c r="H157" i="15" s="1"/>
  <c r="I207" i="15"/>
  <c r="J207" i="15"/>
  <c r="G157" i="15"/>
  <c r="BL192" i="1"/>
  <c r="N192" i="6" s="1"/>
  <c r="H165" i="15" s="1"/>
  <c r="I157" i="15"/>
  <c r="J157" i="15"/>
  <c r="G165" i="15"/>
  <c r="I165" i="15"/>
  <c r="J165" i="15"/>
  <c r="G183" i="15"/>
  <c r="I183" i="15"/>
  <c r="J183" i="15"/>
  <c r="G181" i="15"/>
  <c r="BL195" i="1"/>
  <c r="N195" i="6" s="1"/>
  <c r="H176" i="15" s="1"/>
  <c r="I181" i="15"/>
  <c r="J181" i="15"/>
  <c r="G176" i="15"/>
  <c r="BL196" i="1"/>
  <c r="N196" i="6" s="1"/>
  <c r="H9" i="15" s="1"/>
  <c r="I176" i="15"/>
  <c r="J176" i="15"/>
  <c r="G9" i="15"/>
  <c r="I9" i="15"/>
  <c r="J9" i="15"/>
  <c r="G208" i="15"/>
  <c r="I208" i="15"/>
  <c r="J208" i="15"/>
  <c r="G102" i="15"/>
  <c r="BL199" i="1"/>
  <c r="N199" i="6" s="1"/>
  <c r="H75" i="15" s="1"/>
  <c r="I102" i="15"/>
  <c r="J102" i="15"/>
  <c r="G75" i="15"/>
  <c r="BL200" i="1"/>
  <c r="N200" i="6" s="1"/>
  <c r="H201" i="15" s="1"/>
  <c r="I75" i="15"/>
  <c r="J75" i="15"/>
  <c r="G201" i="15"/>
  <c r="I201" i="15"/>
  <c r="J201" i="15"/>
  <c r="G11" i="15"/>
  <c r="I11" i="15"/>
  <c r="J11" i="15"/>
  <c r="G209" i="15"/>
  <c r="BL203" i="1"/>
  <c r="N203" i="6" s="1"/>
  <c r="H29" i="15" s="1"/>
  <c r="I209" i="15"/>
  <c r="J209" i="15"/>
  <c r="G29" i="15"/>
  <c r="BL204" i="1"/>
  <c r="N204" i="6" s="1"/>
  <c r="H112" i="15" s="1"/>
  <c r="I29" i="15"/>
  <c r="J29" i="15"/>
  <c r="G112" i="15"/>
  <c r="I112" i="15"/>
  <c r="J112" i="15"/>
  <c r="G189" i="15"/>
  <c r="I189" i="15"/>
  <c r="J189" i="15"/>
  <c r="G210" i="15"/>
  <c r="BL207" i="1"/>
  <c r="N207" i="6" s="1"/>
  <c r="H61" i="15" s="1"/>
  <c r="I210" i="15"/>
  <c r="J210" i="15"/>
  <c r="G61" i="15"/>
  <c r="BL208" i="1"/>
  <c r="N208" i="6" s="1"/>
  <c r="H197" i="15" s="1"/>
  <c r="I61" i="15"/>
  <c r="J61" i="15"/>
  <c r="G197" i="15"/>
  <c r="I197" i="15"/>
  <c r="J197" i="15"/>
  <c r="G42" i="15"/>
  <c r="I42" i="15"/>
  <c r="J42" i="15"/>
  <c r="G182" i="15"/>
  <c r="BL211" i="1"/>
  <c r="N211" i="6" s="1"/>
  <c r="H211" i="15" s="1"/>
  <c r="I182" i="15"/>
  <c r="J182" i="15"/>
  <c r="G211" i="15"/>
  <c r="J211" i="15"/>
  <c r="F82" i="15"/>
  <c r="F159" i="15"/>
  <c r="F25" i="15"/>
  <c r="F193" i="15"/>
  <c r="F135" i="15"/>
  <c r="F72" i="15"/>
  <c r="F40" i="15"/>
  <c r="F97" i="15"/>
  <c r="F18" i="15"/>
  <c r="F118" i="15"/>
  <c r="F199" i="15"/>
  <c r="F64" i="15"/>
  <c r="F204" i="15"/>
  <c r="F26" i="15"/>
  <c r="F172" i="15"/>
  <c r="F160" i="15"/>
  <c r="F167" i="15"/>
  <c r="F205" i="15"/>
  <c r="F143" i="15"/>
  <c r="F161" i="15"/>
  <c r="F136" i="15"/>
  <c r="F99" i="15"/>
  <c r="F39" i="15"/>
  <c r="F52" i="15"/>
  <c r="F5" i="15"/>
  <c r="F53" i="15"/>
  <c r="F69" i="15"/>
  <c r="F23" i="15"/>
  <c r="F137" i="15"/>
  <c r="F184" i="15"/>
  <c r="F86" i="15"/>
  <c r="F12" i="15"/>
  <c r="F94" i="15"/>
  <c r="F34" i="15"/>
  <c r="F38" i="15"/>
  <c r="F170" i="15"/>
  <c r="F113" i="15"/>
  <c r="F70" i="15"/>
  <c r="F191" i="15"/>
  <c r="F93" i="15"/>
  <c r="F95" i="15"/>
  <c r="F41" i="15"/>
  <c r="F185" i="15"/>
  <c r="F151" i="15"/>
  <c r="F179" i="15"/>
  <c r="F90" i="15"/>
  <c r="F76" i="15"/>
  <c r="F16" i="15"/>
  <c r="F139" i="15"/>
  <c r="F50" i="15"/>
  <c r="F83" i="15"/>
  <c r="F37" i="15"/>
  <c r="F67" i="15"/>
  <c r="F117" i="15"/>
  <c r="F77" i="15"/>
  <c r="F47" i="15"/>
  <c r="F57" i="15"/>
  <c r="F15" i="15"/>
  <c r="F148" i="15"/>
  <c r="F73" i="15"/>
  <c r="F180" i="15"/>
  <c r="F142" i="15"/>
  <c r="F132" i="15"/>
  <c r="F196" i="15"/>
  <c r="F66" i="15"/>
  <c r="F145" i="15"/>
  <c r="F156" i="15"/>
  <c r="F175" i="15"/>
  <c r="F103" i="15"/>
  <c r="F101" i="15"/>
  <c r="F177" i="15"/>
  <c r="F14" i="15"/>
  <c r="F4" i="15"/>
  <c r="F149" i="15"/>
  <c r="F150" i="15"/>
  <c r="F110" i="15"/>
  <c r="F141" i="15"/>
  <c r="F43" i="15"/>
  <c r="F80" i="15"/>
  <c r="F33" i="15"/>
  <c r="F124" i="15"/>
  <c r="F109" i="15"/>
  <c r="F119" i="15"/>
  <c r="F48" i="15"/>
  <c r="F60" i="15"/>
  <c r="F24" i="15"/>
  <c r="F10" i="15"/>
  <c r="F105" i="15"/>
  <c r="F173" i="15"/>
  <c r="F140" i="15"/>
  <c r="F166" i="15"/>
  <c r="F31" i="15"/>
  <c r="F200" i="15"/>
  <c r="F194" i="15"/>
  <c r="F22" i="15"/>
  <c r="F162" i="15"/>
  <c r="F79" i="15"/>
  <c r="F111" i="15"/>
  <c r="F133" i="15"/>
  <c r="F126" i="15"/>
  <c r="F114" i="15"/>
  <c r="F122" i="15"/>
  <c r="F164" i="15"/>
  <c r="F3" i="15"/>
  <c r="F88" i="15"/>
  <c r="F32" i="15"/>
  <c r="F134" i="15"/>
  <c r="F155" i="15"/>
  <c r="F68" i="15"/>
  <c r="F127" i="15"/>
  <c r="F62" i="15"/>
  <c r="F58" i="15"/>
  <c r="F158" i="15"/>
  <c r="F186" i="15"/>
  <c r="F30" i="15"/>
  <c r="F46" i="15"/>
  <c r="F106" i="15"/>
  <c r="F188" i="15"/>
  <c r="F206" i="15"/>
  <c r="F108" i="15"/>
  <c r="F144" i="15"/>
  <c r="F174" i="15"/>
  <c r="F163" i="15"/>
  <c r="F56" i="15"/>
  <c r="F107" i="15"/>
  <c r="F28" i="15"/>
  <c r="F138" i="15"/>
  <c r="F35" i="15"/>
  <c r="F6" i="15"/>
  <c r="F81" i="15"/>
  <c r="F49" i="15"/>
  <c r="F169" i="15"/>
  <c r="F116" i="15"/>
  <c r="F36" i="15"/>
  <c r="F192" i="15"/>
  <c r="F190" i="15"/>
  <c r="F147" i="15"/>
  <c r="F89" i="15"/>
  <c r="F115" i="15"/>
  <c r="F120" i="15"/>
  <c r="F125" i="15"/>
  <c r="F13" i="15"/>
  <c r="F152" i="15"/>
  <c r="F91" i="15"/>
  <c r="F21" i="15"/>
  <c r="F19" i="15"/>
  <c r="F168" i="15"/>
  <c r="F98" i="15"/>
  <c r="F65" i="15"/>
  <c r="F130" i="15"/>
  <c r="F92" i="15"/>
  <c r="F171" i="15"/>
  <c r="F20" i="15"/>
  <c r="F203" i="15"/>
  <c r="F104" i="15"/>
  <c r="F202" i="15"/>
  <c r="F55" i="15"/>
  <c r="F187" i="15"/>
  <c r="F84" i="15"/>
  <c r="F54" i="15"/>
  <c r="F63" i="15"/>
  <c r="F27" i="15"/>
  <c r="F17" i="15"/>
  <c r="F128" i="15"/>
  <c r="F154" i="15"/>
  <c r="F87" i="15"/>
  <c r="F59" i="15"/>
  <c r="F198" i="15"/>
  <c r="F131" i="15"/>
  <c r="F44" i="15"/>
  <c r="F45" i="15"/>
  <c r="F195" i="15"/>
  <c r="F146" i="15"/>
  <c r="F8" i="15"/>
  <c r="F78" i="15"/>
  <c r="F121" i="15"/>
  <c r="F178" i="15"/>
  <c r="F129" i="15"/>
  <c r="F96" i="15"/>
  <c r="F85" i="15"/>
  <c r="F153" i="15"/>
  <c r="F71" i="15"/>
  <c r="F100" i="15"/>
  <c r="F123" i="15"/>
  <c r="F74" i="15"/>
  <c r="F207" i="15"/>
  <c r="F157" i="15"/>
  <c r="F165" i="15"/>
  <c r="F183" i="15"/>
  <c r="F181" i="15"/>
  <c r="F176" i="15"/>
  <c r="F9" i="15"/>
  <c r="F208" i="15"/>
  <c r="F102" i="15"/>
  <c r="F75" i="15"/>
  <c r="F201" i="15"/>
  <c r="F11" i="15"/>
  <c r="F209" i="15"/>
  <c r="F29" i="15"/>
  <c r="F112" i="15"/>
  <c r="F189" i="15"/>
  <c r="F210" i="15"/>
  <c r="F61" i="15"/>
  <c r="F197" i="15"/>
  <c r="F42" i="15"/>
  <c r="F182" i="15"/>
  <c r="F211" i="15"/>
  <c r="E204" i="15"/>
  <c r="C82" i="15"/>
  <c r="C159" i="15"/>
  <c r="C25" i="15"/>
  <c r="C193" i="15"/>
  <c r="C135" i="15"/>
  <c r="C72" i="15"/>
  <c r="C40" i="15"/>
  <c r="C97" i="15"/>
  <c r="C18" i="15"/>
  <c r="C118" i="15"/>
  <c r="C199" i="15"/>
  <c r="C64" i="15"/>
  <c r="C204" i="15"/>
  <c r="C26" i="15"/>
  <c r="C172" i="15"/>
  <c r="C160" i="15"/>
  <c r="C167" i="15"/>
  <c r="C205" i="15"/>
  <c r="C143" i="15"/>
  <c r="C161" i="15"/>
  <c r="C136" i="15"/>
  <c r="C99" i="15"/>
  <c r="C39" i="15"/>
  <c r="C52" i="15"/>
  <c r="C5" i="15"/>
  <c r="C53" i="15"/>
  <c r="C69" i="15"/>
  <c r="C23" i="15"/>
  <c r="C137" i="15"/>
  <c r="C86" i="15"/>
  <c r="C12" i="15"/>
  <c r="C94" i="15"/>
  <c r="C38" i="15"/>
  <c r="C170" i="15"/>
  <c r="C113" i="15"/>
  <c r="C191" i="15"/>
  <c r="C93" i="15"/>
  <c r="C95" i="15"/>
  <c r="C185" i="15"/>
  <c r="C151" i="15"/>
  <c r="C179" i="15"/>
  <c r="C76" i="15"/>
  <c r="C16" i="15"/>
  <c r="C139" i="15"/>
  <c r="C83" i="15"/>
  <c r="C37" i="15"/>
  <c r="C67" i="15"/>
  <c r="C77" i="15"/>
  <c r="C47" i="15"/>
  <c r="C57" i="15"/>
  <c r="C148" i="15"/>
  <c r="C73" i="15"/>
  <c r="C180" i="15"/>
  <c r="C132" i="15"/>
  <c r="C196" i="15"/>
  <c r="C66" i="15"/>
  <c r="C156" i="15"/>
  <c r="C175" i="15"/>
  <c r="C103" i="15"/>
  <c r="C177" i="15"/>
  <c r="C14" i="15"/>
  <c r="C4" i="15"/>
  <c r="C150" i="15"/>
  <c r="C110" i="15"/>
  <c r="C141" i="15"/>
  <c r="C80" i="15"/>
  <c r="C33" i="15"/>
  <c r="C124" i="15"/>
  <c r="C119" i="15"/>
  <c r="C48" i="15"/>
  <c r="C60" i="15"/>
  <c r="C10" i="15"/>
  <c r="C105" i="15"/>
  <c r="C173" i="15"/>
  <c r="C166" i="15"/>
  <c r="C31" i="15"/>
  <c r="C200" i="15"/>
  <c r="C22" i="15"/>
  <c r="C162" i="15"/>
  <c r="C79" i="15"/>
  <c r="C133" i="15"/>
  <c r="C126" i="15"/>
  <c r="C114" i="15"/>
  <c r="C164" i="15"/>
  <c r="C3" i="15"/>
  <c r="C88" i="15"/>
  <c r="C134" i="15"/>
  <c r="C155" i="15"/>
  <c r="C68" i="15"/>
  <c r="C62" i="15"/>
  <c r="C58" i="15"/>
  <c r="C158" i="15"/>
  <c r="C30" i="15"/>
  <c r="C46" i="15"/>
  <c r="C106" i="15"/>
  <c r="C206" i="15"/>
  <c r="C108" i="15"/>
  <c r="C144" i="15"/>
  <c r="C163" i="15"/>
  <c r="C56" i="15"/>
  <c r="C107" i="15"/>
  <c r="C138" i="15"/>
  <c r="C35" i="15"/>
  <c r="C6" i="15"/>
  <c r="C49" i="15"/>
  <c r="C169" i="15"/>
  <c r="C116" i="15"/>
  <c r="C192" i="15"/>
  <c r="C190" i="15"/>
  <c r="C147" i="15"/>
  <c r="C115" i="15"/>
  <c r="C120" i="15"/>
  <c r="C125" i="15"/>
  <c r="C152" i="15"/>
  <c r="C91" i="15"/>
  <c r="C21" i="15"/>
  <c r="C168" i="15"/>
  <c r="C98" i="15"/>
  <c r="C65" i="15"/>
  <c r="C92" i="15"/>
  <c r="C171" i="15"/>
  <c r="C20" i="15"/>
  <c r="C104" i="15"/>
  <c r="C202" i="15"/>
  <c r="C55" i="15"/>
  <c r="C84" i="15"/>
  <c r="C54" i="15"/>
  <c r="C63" i="15"/>
  <c r="C17" i="15"/>
  <c r="C128" i="15"/>
  <c r="C154" i="15"/>
  <c r="C59" i="15"/>
  <c r="C198" i="15"/>
  <c r="C7" i="15"/>
  <c r="C44" i="15"/>
  <c r="C45" i="15"/>
  <c r="C195" i="15"/>
  <c r="C8" i="15"/>
  <c r="C78" i="15"/>
  <c r="C121" i="15"/>
  <c r="C129" i="15"/>
  <c r="C96" i="15"/>
  <c r="C85" i="15"/>
  <c r="C71" i="15"/>
  <c r="C100" i="15"/>
  <c r="C123" i="15"/>
  <c r="C207" i="15"/>
  <c r="C157" i="15"/>
  <c r="C165" i="15"/>
  <c r="C181" i="15"/>
  <c r="C176" i="15"/>
  <c r="C9" i="15"/>
  <c r="C102" i="15"/>
  <c r="C75" i="15"/>
  <c r="C201" i="15"/>
  <c r="C209" i="15"/>
  <c r="C29" i="15"/>
  <c r="C112" i="15"/>
  <c r="C210" i="15"/>
  <c r="C61" i="15"/>
  <c r="C197" i="15"/>
  <c r="C182" i="15"/>
  <c r="C211" i="15"/>
  <c r="C51" i="15"/>
  <c r="I65" i="25"/>
  <c r="L65" i="25" s="1"/>
  <c r="I170" i="25"/>
  <c r="I69" i="25"/>
  <c r="I201" i="25"/>
  <c r="I137" i="25"/>
  <c r="I83" i="25"/>
  <c r="I96" i="25"/>
  <c r="I140" i="25"/>
  <c r="I17" i="25"/>
  <c r="I146" i="25"/>
  <c r="I205" i="25"/>
  <c r="I184" i="25"/>
  <c r="I206" i="25"/>
  <c r="L206" i="25" s="1"/>
  <c r="I20" i="25"/>
  <c r="I193" i="25"/>
  <c r="I169" i="25"/>
  <c r="I173" i="25"/>
  <c r="I207" i="25"/>
  <c r="I134" i="25"/>
  <c r="I129" i="25"/>
  <c r="I118" i="25"/>
  <c r="I97" i="25"/>
  <c r="I81" i="25"/>
  <c r="I67" i="25"/>
  <c r="I16" i="25"/>
  <c r="I52" i="25"/>
  <c r="I59" i="25"/>
  <c r="I30" i="25"/>
  <c r="I181" i="25"/>
  <c r="I160" i="25"/>
  <c r="I103" i="25"/>
  <c r="I9" i="25"/>
  <c r="I95" i="25"/>
  <c r="I19" i="25"/>
  <c r="I35" i="25"/>
  <c r="I122" i="25"/>
  <c r="I165" i="25"/>
  <c r="L165" i="25" s="1"/>
  <c r="I51" i="25"/>
  <c r="I186" i="25"/>
  <c r="I121" i="25"/>
  <c r="I136" i="25"/>
  <c r="I66" i="25"/>
  <c r="I175" i="25"/>
  <c r="I107" i="25"/>
  <c r="I157" i="25"/>
  <c r="I143" i="25"/>
  <c r="I47" i="25"/>
  <c r="I11" i="25"/>
  <c r="I153" i="25"/>
  <c r="I80" i="25"/>
  <c r="I48" i="25"/>
  <c r="I41" i="25"/>
  <c r="I53" i="25"/>
  <c r="L53" i="25" s="1"/>
  <c r="I131" i="25"/>
  <c r="I177" i="25"/>
  <c r="I50" i="25"/>
  <c r="I85" i="25"/>
  <c r="I25" i="25"/>
  <c r="I111" i="25"/>
  <c r="I87" i="25"/>
  <c r="I100" i="25"/>
  <c r="I78" i="25"/>
  <c r="I127" i="25"/>
  <c r="I187" i="25"/>
  <c r="I203" i="25"/>
  <c r="L203" i="25" s="1"/>
  <c r="I105" i="25"/>
  <c r="I79" i="25"/>
  <c r="I179" i="25"/>
  <c r="I133" i="25"/>
  <c r="I135" i="25"/>
  <c r="I174" i="25"/>
  <c r="I22" i="25"/>
  <c r="I10" i="25"/>
  <c r="I84" i="25"/>
  <c r="I93" i="25"/>
  <c r="I90" i="25"/>
  <c r="I116" i="25"/>
  <c r="I43" i="25"/>
  <c r="I55" i="25"/>
  <c r="I38" i="25"/>
  <c r="I73" i="25"/>
  <c r="I75" i="25"/>
  <c r="I36" i="25"/>
  <c r="I82" i="25"/>
  <c r="I40" i="25"/>
  <c r="I21" i="25"/>
  <c r="I15" i="25"/>
  <c r="I54" i="25"/>
  <c r="I89" i="25"/>
  <c r="I64" i="25"/>
  <c r="I204" i="25"/>
  <c r="I24" i="25"/>
  <c r="I158" i="25"/>
  <c r="I168" i="25"/>
  <c r="I29" i="25"/>
  <c r="I94" i="25"/>
  <c r="I60" i="25"/>
  <c r="I106" i="25"/>
  <c r="I76" i="25"/>
  <c r="I154" i="25"/>
  <c r="I58" i="25"/>
  <c r="L58" i="25" s="1"/>
  <c r="I86" i="25"/>
  <c r="I125" i="25"/>
  <c r="I8" i="25"/>
  <c r="I101" i="25"/>
  <c r="I27" i="25"/>
  <c r="I142" i="25"/>
  <c r="I161" i="25"/>
  <c r="I56" i="25"/>
  <c r="I195" i="25"/>
  <c r="I61" i="25"/>
  <c r="I44" i="25"/>
  <c r="I171" i="25"/>
  <c r="I156" i="25"/>
  <c r="I28" i="25"/>
  <c r="I37" i="25"/>
  <c r="I138" i="25"/>
  <c r="L138" i="25" s="1"/>
  <c r="I172" i="25"/>
  <c r="I208" i="25"/>
  <c r="I149" i="25"/>
  <c r="I150" i="25"/>
  <c r="I145" i="25"/>
  <c r="I164" i="25"/>
  <c r="I163" i="25"/>
  <c r="I109" i="25"/>
  <c r="I31" i="25"/>
  <c r="I128" i="25"/>
  <c r="I26" i="25"/>
  <c r="I3" i="25"/>
  <c r="I74" i="25"/>
  <c r="I114" i="25"/>
  <c r="I162" i="25"/>
  <c r="I132" i="25"/>
  <c r="I23" i="25"/>
  <c r="I188" i="25"/>
  <c r="I191" i="25"/>
  <c r="I130" i="25"/>
  <c r="I104" i="25"/>
  <c r="I115" i="25"/>
  <c r="I159" i="25"/>
  <c r="I120" i="25"/>
  <c r="L120" i="25" s="1"/>
  <c r="I4" i="25"/>
  <c r="I141" i="25"/>
  <c r="I166" i="25"/>
  <c r="I45" i="25"/>
  <c r="I18" i="25"/>
  <c r="I112" i="25"/>
  <c r="I110" i="25"/>
  <c r="I108" i="25"/>
  <c r="I190" i="25"/>
  <c r="I113" i="25"/>
  <c r="I152" i="25"/>
  <c r="I12" i="25"/>
  <c r="I194" i="25"/>
  <c r="I124" i="25"/>
  <c r="I200" i="25"/>
  <c r="I32" i="25"/>
  <c r="I198" i="25"/>
  <c r="I77" i="25"/>
  <c r="I98" i="25"/>
  <c r="I126" i="25"/>
  <c r="I88" i="25"/>
  <c r="I13" i="25"/>
  <c r="I144" i="25"/>
  <c r="I192" i="25"/>
  <c r="L192" i="25" s="1"/>
  <c r="I33" i="25"/>
  <c r="I151" i="25"/>
  <c r="I180" i="25"/>
  <c r="I5" i="25"/>
  <c r="I155" i="25"/>
  <c r="I49" i="25"/>
  <c r="I42" i="25"/>
  <c r="I196" i="25"/>
  <c r="I147" i="25"/>
  <c r="I7" i="25"/>
  <c r="I99" i="25"/>
  <c r="I102" i="25"/>
  <c r="I176" i="25"/>
  <c r="I189" i="25"/>
  <c r="I117" i="25"/>
  <c r="I182" i="25"/>
  <c r="I70" i="25"/>
  <c r="I92" i="25"/>
  <c r="I63" i="25"/>
  <c r="I72" i="25"/>
  <c r="I62" i="25"/>
  <c r="I71" i="25"/>
  <c r="I183" i="25"/>
  <c r="I197" i="25"/>
  <c r="I185" i="25"/>
  <c r="I167" i="25"/>
  <c r="I148" i="25"/>
  <c r="I14" i="25"/>
  <c r="I209" i="25"/>
  <c r="I119" i="25"/>
  <c r="I68" i="25"/>
  <c r="I202" i="25"/>
  <c r="I6" i="25"/>
  <c r="I210" i="25"/>
  <c r="I39" i="25"/>
  <c r="I91" i="25"/>
  <c r="I178" i="25"/>
  <c r="I199" i="25"/>
  <c r="I46" i="25"/>
  <c r="I139" i="25"/>
  <c r="I34" i="25"/>
  <c r="I123" i="25"/>
  <c r="I211" i="25"/>
  <c r="I57" i="25"/>
  <c r="F65" i="25"/>
  <c r="F170" i="25"/>
  <c r="F69" i="25"/>
  <c r="F201" i="25"/>
  <c r="F137" i="25"/>
  <c r="F83" i="25"/>
  <c r="F96" i="25"/>
  <c r="F140" i="25"/>
  <c r="F17" i="25"/>
  <c r="F146" i="25"/>
  <c r="F205" i="25"/>
  <c r="F184" i="25"/>
  <c r="F206" i="25"/>
  <c r="F20" i="25"/>
  <c r="F193" i="25"/>
  <c r="F169" i="25"/>
  <c r="F173" i="25"/>
  <c r="F207" i="25"/>
  <c r="F134" i="25"/>
  <c r="F129" i="25"/>
  <c r="F118" i="25"/>
  <c r="F97" i="25"/>
  <c r="F81" i="25"/>
  <c r="F67" i="25"/>
  <c r="F16" i="25"/>
  <c r="F52" i="25"/>
  <c r="L52" i="25" s="1"/>
  <c r="F59" i="25"/>
  <c r="F30" i="25"/>
  <c r="F181" i="25"/>
  <c r="F160" i="25"/>
  <c r="F103" i="25"/>
  <c r="F9" i="25"/>
  <c r="F95" i="25"/>
  <c r="F19" i="25"/>
  <c r="F35" i="25"/>
  <c r="F122" i="25"/>
  <c r="F165" i="25"/>
  <c r="F51" i="25"/>
  <c r="F186" i="25"/>
  <c r="F121" i="25"/>
  <c r="F136" i="25"/>
  <c r="F66" i="25"/>
  <c r="F175" i="25"/>
  <c r="F107" i="25"/>
  <c r="F157" i="25"/>
  <c r="F143" i="25"/>
  <c r="F47" i="25"/>
  <c r="F11" i="25"/>
  <c r="F153" i="25"/>
  <c r="F80" i="25"/>
  <c r="F48" i="25"/>
  <c r="F41" i="25"/>
  <c r="F53" i="25"/>
  <c r="F131" i="25"/>
  <c r="F177" i="25"/>
  <c r="F50" i="25"/>
  <c r="F85" i="25"/>
  <c r="F25" i="25"/>
  <c r="F111" i="25"/>
  <c r="F87" i="25"/>
  <c r="F100" i="25"/>
  <c r="F78" i="25"/>
  <c r="F127" i="25"/>
  <c r="F187" i="25"/>
  <c r="F203" i="25"/>
  <c r="F105" i="25"/>
  <c r="F79" i="25"/>
  <c r="F179" i="25"/>
  <c r="F133" i="25"/>
  <c r="F135" i="25"/>
  <c r="F174" i="25"/>
  <c r="F22" i="25"/>
  <c r="F10" i="25"/>
  <c r="F84" i="25"/>
  <c r="F93" i="25"/>
  <c r="F90" i="25"/>
  <c r="F116" i="25"/>
  <c r="F43" i="25"/>
  <c r="F55" i="25"/>
  <c r="F38" i="25"/>
  <c r="F73" i="25"/>
  <c r="F75" i="25"/>
  <c r="F36" i="25"/>
  <c r="F82" i="25"/>
  <c r="F40" i="25"/>
  <c r="F21" i="25"/>
  <c r="F15" i="25"/>
  <c r="F54" i="25"/>
  <c r="F89" i="25"/>
  <c r="F64" i="25"/>
  <c r="L64" i="25" s="1"/>
  <c r="F204" i="25"/>
  <c r="F24" i="25"/>
  <c r="F158" i="25"/>
  <c r="F168" i="25"/>
  <c r="F29" i="25"/>
  <c r="F94" i="25"/>
  <c r="F60" i="25"/>
  <c r="F106" i="25"/>
  <c r="F76" i="25"/>
  <c r="F154" i="25"/>
  <c r="F58" i="25"/>
  <c r="F86" i="25"/>
  <c r="F125" i="25"/>
  <c r="F8" i="25"/>
  <c r="F101" i="25"/>
  <c r="F27" i="25"/>
  <c r="F142" i="25"/>
  <c r="F161" i="25"/>
  <c r="F56" i="25"/>
  <c r="F195" i="25"/>
  <c r="F61" i="25"/>
  <c r="F44" i="25"/>
  <c r="F171" i="25"/>
  <c r="F156" i="25"/>
  <c r="F28" i="25"/>
  <c r="F37" i="25"/>
  <c r="F138" i="25"/>
  <c r="F172" i="25"/>
  <c r="F208" i="25"/>
  <c r="F149" i="25"/>
  <c r="F150" i="25"/>
  <c r="F145" i="25"/>
  <c r="F164" i="25"/>
  <c r="F163" i="25"/>
  <c r="F109" i="25"/>
  <c r="F31" i="25"/>
  <c r="F128" i="25"/>
  <c r="F26" i="25"/>
  <c r="F3" i="25"/>
  <c r="F74" i="25"/>
  <c r="F114" i="25"/>
  <c r="F162" i="25"/>
  <c r="F132" i="25"/>
  <c r="F23" i="25"/>
  <c r="F188" i="25"/>
  <c r="F191" i="25"/>
  <c r="F130" i="25"/>
  <c r="F104" i="25"/>
  <c r="F115" i="25"/>
  <c r="F159" i="25"/>
  <c r="F120" i="25"/>
  <c r="F4" i="25"/>
  <c r="F141" i="25"/>
  <c r="F166" i="25"/>
  <c r="F45" i="25"/>
  <c r="F18" i="25"/>
  <c r="F112" i="25"/>
  <c r="F110" i="25"/>
  <c r="F108" i="25"/>
  <c r="F190" i="25"/>
  <c r="F113" i="25"/>
  <c r="F152" i="25"/>
  <c r="F12" i="25"/>
  <c r="F194" i="25"/>
  <c r="L194" i="25" s="1"/>
  <c r="F124" i="25"/>
  <c r="F200" i="25"/>
  <c r="F32" i="25"/>
  <c r="F198" i="25"/>
  <c r="F77" i="25"/>
  <c r="F98" i="25"/>
  <c r="F126" i="25"/>
  <c r="F88" i="25"/>
  <c r="F13" i="25"/>
  <c r="F144" i="25"/>
  <c r="F192" i="25"/>
  <c r="F33" i="25"/>
  <c r="F151" i="25"/>
  <c r="F180" i="25"/>
  <c r="F5" i="25"/>
  <c r="F155" i="25"/>
  <c r="F49" i="25"/>
  <c r="F42" i="25"/>
  <c r="F196" i="25"/>
  <c r="F147" i="25"/>
  <c r="F7" i="25"/>
  <c r="F99" i="25"/>
  <c r="F102" i="25"/>
  <c r="F176" i="25"/>
  <c r="F189" i="25"/>
  <c r="F117" i="25"/>
  <c r="F182" i="25"/>
  <c r="F70" i="25"/>
  <c r="F92" i="25"/>
  <c r="F63" i="25"/>
  <c r="F72" i="25"/>
  <c r="F62" i="25"/>
  <c r="F71" i="25"/>
  <c r="F183" i="25"/>
  <c r="F197" i="25"/>
  <c r="F185" i="25"/>
  <c r="F167" i="25"/>
  <c r="F148" i="25"/>
  <c r="F14" i="25"/>
  <c r="F209" i="25"/>
  <c r="F119" i="25"/>
  <c r="F68" i="25"/>
  <c r="F202" i="25"/>
  <c r="F6" i="25"/>
  <c r="F210" i="25"/>
  <c r="F39" i="25"/>
  <c r="F91" i="25"/>
  <c r="F178" i="25"/>
  <c r="F199" i="25"/>
  <c r="F46" i="25"/>
  <c r="F139" i="25"/>
  <c r="F34" i="25"/>
  <c r="F123" i="25"/>
  <c r="F211" i="25"/>
  <c r="K65" i="25"/>
  <c r="K170" i="25"/>
  <c r="K69" i="25"/>
  <c r="K201" i="25"/>
  <c r="K137" i="25"/>
  <c r="K83" i="25"/>
  <c r="K96" i="25"/>
  <c r="K140" i="25"/>
  <c r="K17" i="25"/>
  <c r="K146" i="25"/>
  <c r="K205" i="25"/>
  <c r="K184" i="25"/>
  <c r="K206" i="25"/>
  <c r="K20" i="25"/>
  <c r="K193" i="25"/>
  <c r="K169" i="25"/>
  <c r="K173" i="25"/>
  <c r="K207" i="25"/>
  <c r="K134" i="25"/>
  <c r="K129" i="25"/>
  <c r="K118" i="25"/>
  <c r="K97" i="25"/>
  <c r="K81" i="25"/>
  <c r="K67" i="25"/>
  <c r="K16" i="25"/>
  <c r="K52" i="25"/>
  <c r="K59" i="25"/>
  <c r="K30" i="25"/>
  <c r="K181" i="25"/>
  <c r="K160" i="25"/>
  <c r="K103" i="25"/>
  <c r="K9" i="25"/>
  <c r="K95" i="25"/>
  <c r="K19" i="25"/>
  <c r="K35" i="25"/>
  <c r="K122" i="25"/>
  <c r="K165" i="25"/>
  <c r="K51" i="25"/>
  <c r="K186" i="25"/>
  <c r="K121" i="25"/>
  <c r="K136" i="25"/>
  <c r="K66" i="25"/>
  <c r="K175" i="25"/>
  <c r="K107" i="25"/>
  <c r="K157" i="25"/>
  <c r="K143" i="25"/>
  <c r="K47" i="25"/>
  <c r="K11" i="25"/>
  <c r="K153" i="25"/>
  <c r="K80" i="25"/>
  <c r="K48" i="25"/>
  <c r="K41" i="25"/>
  <c r="K53" i="25"/>
  <c r="K131" i="25"/>
  <c r="K177" i="25"/>
  <c r="K50" i="25"/>
  <c r="K85" i="25"/>
  <c r="K25" i="25"/>
  <c r="K111" i="25"/>
  <c r="K87" i="25"/>
  <c r="K100" i="25"/>
  <c r="K78" i="25"/>
  <c r="K127" i="25"/>
  <c r="K187" i="25"/>
  <c r="K203" i="25"/>
  <c r="K105" i="25"/>
  <c r="K79" i="25"/>
  <c r="K179" i="25"/>
  <c r="K133" i="25"/>
  <c r="K135" i="25"/>
  <c r="K174" i="25"/>
  <c r="K22" i="25"/>
  <c r="K10" i="25"/>
  <c r="K84" i="25"/>
  <c r="K93" i="25"/>
  <c r="K90" i="25"/>
  <c r="K116" i="25"/>
  <c r="K43" i="25"/>
  <c r="K55" i="25"/>
  <c r="K38" i="25"/>
  <c r="K73" i="25"/>
  <c r="K75" i="25"/>
  <c r="K36" i="25"/>
  <c r="K82" i="25"/>
  <c r="K40" i="25"/>
  <c r="K21" i="25"/>
  <c r="K15" i="25"/>
  <c r="K54" i="25"/>
  <c r="K89" i="25"/>
  <c r="K64" i="25"/>
  <c r="K204" i="25"/>
  <c r="K24" i="25"/>
  <c r="K158" i="25"/>
  <c r="K168" i="25"/>
  <c r="K29" i="25"/>
  <c r="K94" i="25"/>
  <c r="K60" i="25"/>
  <c r="K106" i="25"/>
  <c r="K76" i="25"/>
  <c r="K154" i="25"/>
  <c r="K58" i="25"/>
  <c r="K86" i="25"/>
  <c r="K125" i="25"/>
  <c r="K8" i="25"/>
  <c r="K101" i="25"/>
  <c r="K27" i="25"/>
  <c r="K142" i="25"/>
  <c r="K161" i="25"/>
  <c r="K56" i="25"/>
  <c r="K195" i="25"/>
  <c r="K61" i="25"/>
  <c r="K44" i="25"/>
  <c r="K171" i="25"/>
  <c r="K156" i="25"/>
  <c r="K28" i="25"/>
  <c r="K37" i="25"/>
  <c r="K138" i="25"/>
  <c r="K172" i="25"/>
  <c r="K208" i="25"/>
  <c r="K149" i="25"/>
  <c r="K150" i="25"/>
  <c r="K145" i="25"/>
  <c r="K164" i="25"/>
  <c r="K163" i="25"/>
  <c r="K109" i="25"/>
  <c r="K31" i="25"/>
  <c r="K128" i="25"/>
  <c r="K26" i="25"/>
  <c r="K3" i="25"/>
  <c r="K74" i="25"/>
  <c r="K114" i="25"/>
  <c r="K162" i="25"/>
  <c r="K132" i="25"/>
  <c r="K23" i="25"/>
  <c r="K188" i="25"/>
  <c r="K191" i="25"/>
  <c r="K130" i="25"/>
  <c r="K104" i="25"/>
  <c r="K115" i="25"/>
  <c r="K159" i="25"/>
  <c r="K120" i="25"/>
  <c r="K4" i="25"/>
  <c r="K141" i="25"/>
  <c r="K166" i="25"/>
  <c r="K45" i="25"/>
  <c r="K18" i="25"/>
  <c r="K112" i="25"/>
  <c r="K110" i="25"/>
  <c r="K108" i="25"/>
  <c r="K190" i="25"/>
  <c r="K113" i="25"/>
  <c r="K152" i="25"/>
  <c r="K12" i="25"/>
  <c r="K194" i="25"/>
  <c r="K124" i="25"/>
  <c r="K200" i="25"/>
  <c r="K32" i="25"/>
  <c r="K198" i="25"/>
  <c r="K77" i="25"/>
  <c r="K98" i="25"/>
  <c r="K126" i="25"/>
  <c r="K88" i="25"/>
  <c r="K13" i="25"/>
  <c r="K144" i="25"/>
  <c r="K192" i="25"/>
  <c r="K33" i="25"/>
  <c r="K151" i="25"/>
  <c r="K180" i="25"/>
  <c r="K5" i="25"/>
  <c r="K155" i="25"/>
  <c r="K49" i="25"/>
  <c r="K42" i="25"/>
  <c r="K196" i="25"/>
  <c r="K147" i="25"/>
  <c r="K7" i="25"/>
  <c r="K99" i="25"/>
  <c r="K102" i="25"/>
  <c r="K176" i="25"/>
  <c r="K189" i="25"/>
  <c r="K117" i="25"/>
  <c r="K182" i="25"/>
  <c r="K70" i="25"/>
  <c r="K92" i="25"/>
  <c r="K63" i="25"/>
  <c r="K72" i="25"/>
  <c r="K62" i="25"/>
  <c r="K71" i="25"/>
  <c r="K183" i="25"/>
  <c r="K197" i="25"/>
  <c r="K185" i="25"/>
  <c r="K167" i="25"/>
  <c r="K148" i="25"/>
  <c r="K14" i="25"/>
  <c r="K209" i="25"/>
  <c r="K119" i="25"/>
  <c r="K68" i="25"/>
  <c r="K202" i="25"/>
  <c r="K6" i="25"/>
  <c r="K210" i="25"/>
  <c r="K39" i="25"/>
  <c r="K91" i="25"/>
  <c r="K178" i="25"/>
  <c r="K199" i="25"/>
  <c r="K46" i="25"/>
  <c r="K139" i="25"/>
  <c r="K34" i="25"/>
  <c r="K123" i="25"/>
  <c r="K211" i="25"/>
  <c r="K57" i="25"/>
  <c r="J65" i="25"/>
  <c r="J170" i="25"/>
  <c r="J69" i="25"/>
  <c r="J201" i="25"/>
  <c r="J137" i="25"/>
  <c r="J83" i="25"/>
  <c r="J96" i="25"/>
  <c r="J140" i="25"/>
  <c r="J17" i="25"/>
  <c r="J146" i="25"/>
  <c r="J205" i="25"/>
  <c r="J184" i="25"/>
  <c r="J206" i="25"/>
  <c r="J20" i="25"/>
  <c r="J193" i="25"/>
  <c r="J169" i="25"/>
  <c r="J173" i="25"/>
  <c r="J207" i="25"/>
  <c r="J134" i="25"/>
  <c r="J129" i="25"/>
  <c r="J118" i="25"/>
  <c r="J97" i="25"/>
  <c r="J81" i="25"/>
  <c r="J67" i="25"/>
  <c r="J16" i="25"/>
  <c r="J52" i="25"/>
  <c r="J59" i="25"/>
  <c r="J30" i="25"/>
  <c r="J181" i="25"/>
  <c r="J160" i="25"/>
  <c r="J103" i="25"/>
  <c r="J9" i="25"/>
  <c r="J95" i="25"/>
  <c r="J19" i="25"/>
  <c r="J35" i="25"/>
  <c r="J122" i="25"/>
  <c r="J165" i="25"/>
  <c r="J51" i="25"/>
  <c r="J186" i="25"/>
  <c r="J121" i="25"/>
  <c r="J136" i="25"/>
  <c r="J66" i="25"/>
  <c r="J175" i="25"/>
  <c r="J107" i="25"/>
  <c r="J157" i="25"/>
  <c r="J143" i="25"/>
  <c r="J47" i="25"/>
  <c r="J11" i="25"/>
  <c r="J153" i="25"/>
  <c r="J80" i="25"/>
  <c r="J48" i="25"/>
  <c r="J41" i="25"/>
  <c r="J53" i="25"/>
  <c r="J131" i="25"/>
  <c r="J177" i="25"/>
  <c r="J50" i="25"/>
  <c r="J85" i="25"/>
  <c r="J25" i="25"/>
  <c r="J111" i="25"/>
  <c r="J87" i="25"/>
  <c r="J100" i="25"/>
  <c r="J78" i="25"/>
  <c r="J127" i="25"/>
  <c r="J187" i="25"/>
  <c r="J203" i="25"/>
  <c r="J105" i="25"/>
  <c r="J79" i="25"/>
  <c r="J179" i="25"/>
  <c r="J133" i="25"/>
  <c r="J135" i="25"/>
  <c r="J174" i="25"/>
  <c r="J22" i="25"/>
  <c r="J10" i="25"/>
  <c r="J84" i="25"/>
  <c r="J93" i="25"/>
  <c r="J90" i="25"/>
  <c r="J116" i="25"/>
  <c r="J43" i="25"/>
  <c r="J55" i="25"/>
  <c r="J38" i="25"/>
  <c r="J73" i="25"/>
  <c r="J75" i="25"/>
  <c r="J36" i="25"/>
  <c r="J82" i="25"/>
  <c r="J40" i="25"/>
  <c r="J21" i="25"/>
  <c r="J15" i="25"/>
  <c r="J54" i="25"/>
  <c r="J89" i="25"/>
  <c r="J64" i="25"/>
  <c r="J204" i="25"/>
  <c r="J24" i="25"/>
  <c r="J158" i="25"/>
  <c r="J168" i="25"/>
  <c r="J29" i="25"/>
  <c r="J94" i="25"/>
  <c r="J60" i="25"/>
  <c r="J106" i="25"/>
  <c r="J76" i="25"/>
  <c r="J154" i="25"/>
  <c r="J58" i="25"/>
  <c r="J86" i="25"/>
  <c r="J125" i="25"/>
  <c r="J8" i="25"/>
  <c r="J101" i="25"/>
  <c r="J27" i="25"/>
  <c r="J142" i="25"/>
  <c r="J161" i="25"/>
  <c r="J56" i="25"/>
  <c r="J195" i="25"/>
  <c r="J61" i="25"/>
  <c r="J44" i="25"/>
  <c r="J171" i="25"/>
  <c r="J156" i="25"/>
  <c r="J28" i="25"/>
  <c r="J37" i="25"/>
  <c r="J138" i="25"/>
  <c r="J172" i="25"/>
  <c r="J208" i="25"/>
  <c r="J149" i="25"/>
  <c r="J150" i="25"/>
  <c r="J145" i="25"/>
  <c r="J164" i="25"/>
  <c r="J163" i="25"/>
  <c r="J109" i="25"/>
  <c r="J31" i="25"/>
  <c r="J128" i="25"/>
  <c r="J26" i="25"/>
  <c r="J3" i="25"/>
  <c r="J74" i="25"/>
  <c r="J114" i="25"/>
  <c r="J162" i="25"/>
  <c r="J132" i="25"/>
  <c r="J23" i="25"/>
  <c r="J188" i="25"/>
  <c r="J191" i="25"/>
  <c r="J130" i="25"/>
  <c r="J104" i="25"/>
  <c r="J115" i="25"/>
  <c r="J159" i="25"/>
  <c r="J120" i="25"/>
  <c r="J4" i="25"/>
  <c r="J141" i="25"/>
  <c r="J166" i="25"/>
  <c r="J45" i="25"/>
  <c r="J18" i="25"/>
  <c r="J112" i="25"/>
  <c r="J110" i="25"/>
  <c r="J108" i="25"/>
  <c r="J190" i="25"/>
  <c r="J113" i="25"/>
  <c r="J152" i="25"/>
  <c r="J12" i="25"/>
  <c r="J194" i="25"/>
  <c r="J124" i="25"/>
  <c r="J200" i="25"/>
  <c r="J32" i="25"/>
  <c r="J198" i="25"/>
  <c r="J77" i="25"/>
  <c r="J98" i="25"/>
  <c r="J126" i="25"/>
  <c r="J88" i="25"/>
  <c r="J13" i="25"/>
  <c r="J144" i="25"/>
  <c r="J192" i="25"/>
  <c r="J33" i="25"/>
  <c r="J151" i="25"/>
  <c r="J180" i="25"/>
  <c r="J5" i="25"/>
  <c r="J155" i="25"/>
  <c r="J49" i="25"/>
  <c r="J42" i="25"/>
  <c r="J196" i="25"/>
  <c r="J147" i="25"/>
  <c r="J7" i="25"/>
  <c r="J99" i="25"/>
  <c r="J102" i="25"/>
  <c r="J176" i="25"/>
  <c r="J189" i="25"/>
  <c r="J117" i="25"/>
  <c r="J182" i="25"/>
  <c r="J70" i="25"/>
  <c r="J92" i="25"/>
  <c r="J63" i="25"/>
  <c r="J72" i="25"/>
  <c r="J62" i="25"/>
  <c r="J71" i="25"/>
  <c r="J183" i="25"/>
  <c r="J197" i="25"/>
  <c r="J185" i="25"/>
  <c r="J167" i="25"/>
  <c r="J148" i="25"/>
  <c r="J14" i="25"/>
  <c r="J209" i="25"/>
  <c r="J119" i="25"/>
  <c r="J68" i="25"/>
  <c r="J202" i="25"/>
  <c r="J6" i="25"/>
  <c r="J210" i="25"/>
  <c r="J39" i="25"/>
  <c r="J91" i="25"/>
  <c r="J178" i="25"/>
  <c r="J199" i="25"/>
  <c r="J46" i="25"/>
  <c r="J139" i="25"/>
  <c r="J34" i="25"/>
  <c r="J123" i="25"/>
  <c r="J211" i="25"/>
  <c r="J57" i="25"/>
  <c r="S3" i="1"/>
  <c r="L211" i="6"/>
  <c r="AI14" i="5"/>
  <c r="H14" i="5"/>
  <c r="O14" i="5"/>
  <c r="Y14" i="5"/>
  <c r="AJ14" i="5"/>
  <c r="C211" i="6"/>
  <c r="B211" i="6"/>
  <c r="AM15" i="1"/>
  <c r="S15" i="1"/>
  <c r="T15" i="1"/>
  <c r="I14" i="12"/>
  <c r="R14" i="12"/>
  <c r="AK14" i="12"/>
  <c r="K199" i="15" s="1"/>
  <c r="N205" i="25"/>
  <c r="P205" i="25"/>
  <c r="T14" i="8"/>
  <c r="R14" i="8"/>
  <c r="O14" i="8"/>
  <c r="D14" i="8"/>
  <c r="CE13" i="1"/>
  <c r="E118" i="15" s="1"/>
  <c r="AM13" i="1"/>
  <c r="S13" i="1"/>
  <c r="T13" i="1"/>
  <c r="E14" i="6"/>
  <c r="J14" i="6"/>
  <c r="BK3" i="1"/>
  <c r="BL3" i="1" s="1"/>
  <c r="N3" i="6" s="1"/>
  <c r="H51" i="15" s="1"/>
  <c r="H211" i="6"/>
  <c r="I211" i="6"/>
  <c r="G211" i="6"/>
  <c r="O65" i="25"/>
  <c r="P65" i="25"/>
  <c r="O69" i="25"/>
  <c r="P69" i="25"/>
  <c r="P201" i="25"/>
  <c r="O137" i="25"/>
  <c r="P137" i="25"/>
  <c r="P96" i="25"/>
  <c r="P140" i="25"/>
  <c r="P17" i="25"/>
  <c r="P146" i="25"/>
  <c r="P184" i="25"/>
  <c r="P206" i="25"/>
  <c r="P193" i="25"/>
  <c r="P169" i="25"/>
  <c r="P173" i="25"/>
  <c r="P134" i="25"/>
  <c r="P129" i="25"/>
  <c r="P118" i="25"/>
  <c r="P81" i="25"/>
  <c r="P67" i="25"/>
  <c r="P16" i="25"/>
  <c r="P30" i="25"/>
  <c r="P181" i="25"/>
  <c r="P9" i="25"/>
  <c r="P95" i="25"/>
  <c r="P122" i="25"/>
  <c r="P165" i="25"/>
  <c r="O186" i="25"/>
  <c r="P121" i="25"/>
  <c r="P136" i="25"/>
  <c r="P107" i="25"/>
  <c r="P157" i="25"/>
  <c r="P11" i="25"/>
  <c r="P153" i="25"/>
  <c r="P41" i="25"/>
  <c r="P53" i="25"/>
  <c r="P50" i="25"/>
  <c r="P85" i="25"/>
  <c r="P87" i="25"/>
  <c r="P100" i="25"/>
  <c r="P187" i="25"/>
  <c r="P203" i="25"/>
  <c r="P179" i="25"/>
  <c r="P133" i="25"/>
  <c r="P22" i="25"/>
  <c r="P10" i="25"/>
  <c r="P90" i="25"/>
  <c r="P116" i="25"/>
  <c r="P38" i="25"/>
  <c r="P73" i="25"/>
  <c r="P82" i="25"/>
  <c r="P40" i="25"/>
  <c r="P54" i="25"/>
  <c r="P89" i="25"/>
  <c r="P24" i="25"/>
  <c r="P158" i="25"/>
  <c r="P94" i="25"/>
  <c r="P60" i="25"/>
  <c r="O154" i="25"/>
  <c r="P154" i="25"/>
  <c r="P58" i="25"/>
  <c r="P8" i="25"/>
  <c r="P101" i="25"/>
  <c r="P161" i="25"/>
  <c r="P56" i="25"/>
  <c r="P44" i="25"/>
  <c r="P171" i="25"/>
  <c r="P37" i="25"/>
  <c r="P138" i="25"/>
  <c r="O208" i="25"/>
  <c r="P149" i="25"/>
  <c r="P150" i="25"/>
  <c r="P163" i="25"/>
  <c r="O128" i="25"/>
  <c r="P3" i="25"/>
  <c r="P162" i="25"/>
  <c r="P132" i="25"/>
  <c r="P191" i="25"/>
  <c r="P130" i="25"/>
  <c r="P159" i="25"/>
  <c r="P45" i="25"/>
  <c r="P110" i="25"/>
  <c r="P108" i="25"/>
  <c r="P152" i="25"/>
  <c r="P12" i="25"/>
  <c r="P200" i="25"/>
  <c r="P126" i="25"/>
  <c r="P144" i="25"/>
  <c r="P192" i="25"/>
  <c r="P180" i="25"/>
  <c r="P5" i="25"/>
  <c r="P42" i="25"/>
  <c r="P102" i="25"/>
  <c r="P117" i="25"/>
  <c r="P182" i="25"/>
  <c r="P63" i="25"/>
  <c r="P72" i="25"/>
  <c r="P183" i="25"/>
  <c r="P197" i="25"/>
  <c r="P148" i="25"/>
  <c r="P14" i="25"/>
  <c r="P68" i="25"/>
  <c r="P202" i="25"/>
  <c r="P210" i="25"/>
  <c r="P39" i="25"/>
  <c r="P91" i="25"/>
  <c r="P46" i="25"/>
  <c r="P139" i="25"/>
  <c r="P211" i="25"/>
  <c r="N65" i="25"/>
  <c r="M170" i="25"/>
  <c r="N69" i="25"/>
  <c r="M201" i="25"/>
  <c r="N201" i="25"/>
  <c r="M137" i="25"/>
  <c r="N137" i="25"/>
  <c r="M83" i="25"/>
  <c r="M96" i="25"/>
  <c r="N96" i="25"/>
  <c r="M140" i="25"/>
  <c r="N140" i="25"/>
  <c r="M17" i="25"/>
  <c r="N17" i="25"/>
  <c r="M146" i="25"/>
  <c r="N146" i="25"/>
  <c r="N184" i="25"/>
  <c r="M206" i="25"/>
  <c r="N206" i="25"/>
  <c r="M20" i="25"/>
  <c r="M193" i="25"/>
  <c r="N193" i="25"/>
  <c r="M169" i="25"/>
  <c r="N169" i="25"/>
  <c r="M173" i="25"/>
  <c r="N173" i="25"/>
  <c r="M134" i="25"/>
  <c r="N134" i="25"/>
  <c r="M129" i="25"/>
  <c r="N129" i="25"/>
  <c r="M118" i="25"/>
  <c r="N118" i="25"/>
  <c r="M97" i="25"/>
  <c r="M81" i="25"/>
  <c r="N81" i="25"/>
  <c r="M67" i="25"/>
  <c r="N67" i="25"/>
  <c r="M16" i="25"/>
  <c r="N16" i="25"/>
  <c r="M59" i="25"/>
  <c r="N59" i="25"/>
  <c r="M30" i="25"/>
  <c r="N30" i="25"/>
  <c r="M181" i="25"/>
  <c r="N181" i="25"/>
  <c r="M103" i="25"/>
  <c r="N103" i="25"/>
  <c r="M9" i="25"/>
  <c r="N9" i="25"/>
  <c r="M95" i="25"/>
  <c r="N95" i="25"/>
  <c r="M35" i="25"/>
  <c r="N35" i="25"/>
  <c r="M122" i="25"/>
  <c r="N122" i="25"/>
  <c r="M165" i="25"/>
  <c r="N165" i="25"/>
  <c r="M186" i="25"/>
  <c r="N186" i="25"/>
  <c r="M121" i="25"/>
  <c r="N121" i="25"/>
  <c r="M136" i="25"/>
  <c r="N136" i="25"/>
  <c r="M175" i="25"/>
  <c r="N175" i="25"/>
  <c r="M107" i="25"/>
  <c r="N107" i="25"/>
  <c r="M157" i="25"/>
  <c r="N157" i="25"/>
  <c r="M47" i="25"/>
  <c r="N47" i="25"/>
  <c r="M11" i="25"/>
  <c r="N11" i="25"/>
  <c r="M153" i="25"/>
  <c r="N153" i="25"/>
  <c r="M48" i="25"/>
  <c r="N48" i="25"/>
  <c r="M41" i="25"/>
  <c r="N41" i="25"/>
  <c r="M53" i="25"/>
  <c r="N53" i="25"/>
  <c r="M177" i="25"/>
  <c r="N177" i="25"/>
  <c r="M50" i="25"/>
  <c r="N50" i="25"/>
  <c r="M85" i="25"/>
  <c r="N85" i="25"/>
  <c r="M111" i="25"/>
  <c r="N111" i="25"/>
  <c r="M87" i="25"/>
  <c r="N87" i="25"/>
  <c r="M100" i="25"/>
  <c r="N100" i="25"/>
  <c r="M127" i="25"/>
  <c r="N127" i="25"/>
  <c r="M187" i="25"/>
  <c r="N187" i="25"/>
  <c r="M203" i="25"/>
  <c r="N203" i="25"/>
  <c r="M79" i="25"/>
  <c r="N79" i="25"/>
  <c r="M179" i="25"/>
  <c r="N179" i="25"/>
  <c r="M133" i="25"/>
  <c r="N133" i="25"/>
  <c r="M174" i="25"/>
  <c r="N174" i="25"/>
  <c r="M22" i="25"/>
  <c r="N22" i="25"/>
  <c r="M10" i="25"/>
  <c r="N10" i="25"/>
  <c r="M93" i="25"/>
  <c r="N93" i="25"/>
  <c r="N90" i="25"/>
  <c r="M116" i="25"/>
  <c r="N116" i="25"/>
  <c r="M55" i="25"/>
  <c r="N55" i="25"/>
  <c r="M38" i="25"/>
  <c r="N38" i="25"/>
  <c r="M73" i="25"/>
  <c r="N73" i="25"/>
  <c r="M36" i="25"/>
  <c r="N36" i="25"/>
  <c r="M82" i="25"/>
  <c r="N82" i="25"/>
  <c r="M40" i="25"/>
  <c r="N40" i="25"/>
  <c r="M15" i="25"/>
  <c r="N15" i="25"/>
  <c r="M54" i="25"/>
  <c r="N54" i="25"/>
  <c r="M89" i="25"/>
  <c r="N89" i="25"/>
  <c r="M204" i="25"/>
  <c r="N204" i="25"/>
  <c r="N24" i="25"/>
  <c r="M158" i="25"/>
  <c r="N158" i="25"/>
  <c r="M29" i="25"/>
  <c r="N29" i="25"/>
  <c r="M94" i="25"/>
  <c r="N94" i="25"/>
  <c r="M60" i="25"/>
  <c r="N60" i="25"/>
  <c r="M76" i="25"/>
  <c r="N76" i="25"/>
  <c r="M154" i="25"/>
  <c r="N154" i="25"/>
  <c r="M58" i="25"/>
  <c r="N58" i="25"/>
  <c r="M125" i="25"/>
  <c r="N125" i="25"/>
  <c r="M8" i="25"/>
  <c r="N8" i="25"/>
  <c r="M101" i="25"/>
  <c r="N101" i="25"/>
  <c r="M142" i="25"/>
  <c r="N142" i="25"/>
  <c r="M161" i="25"/>
  <c r="N161" i="25"/>
  <c r="M56" i="25"/>
  <c r="N56" i="25"/>
  <c r="M61" i="25"/>
  <c r="N61" i="25"/>
  <c r="M44" i="25"/>
  <c r="N44" i="25"/>
  <c r="M171" i="25"/>
  <c r="N171" i="25"/>
  <c r="M28" i="25"/>
  <c r="N28" i="25"/>
  <c r="M37" i="25"/>
  <c r="N37" i="25"/>
  <c r="M138" i="25"/>
  <c r="N138" i="25"/>
  <c r="M208" i="25"/>
  <c r="N208" i="25"/>
  <c r="M149" i="25"/>
  <c r="N149" i="25"/>
  <c r="M150" i="25"/>
  <c r="N150" i="25"/>
  <c r="M164" i="25"/>
  <c r="N164" i="25"/>
  <c r="M163" i="25"/>
  <c r="M109" i="25"/>
  <c r="N109" i="25"/>
  <c r="M128" i="25"/>
  <c r="N128" i="25"/>
  <c r="M26" i="25"/>
  <c r="N26" i="25"/>
  <c r="M3" i="25"/>
  <c r="N3" i="25"/>
  <c r="M114" i="25"/>
  <c r="N114" i="25"/>
  <c r="M162" i="25"/>
  <c r="N162" i="25"/>
  <c r="M132" i="25"/>
  <c r="N132" i="25"/>
  <c r="M188" i="25"/>
  <c r="N188" i="25"/>
  <c r="M191" i="25"/>
  <c r="N191" i="25"/>
  <c r="M130" i="25"/>
  <c r="N130" i="25"/>
  <c r="M115" i="25"/>
  <c r="N115" i="25"/>
  <c r="M159" i="25"/>
  <c r="N159" i="25"/>
  <c r="M120" i="25"/>
  <c r="N120" i="25"/>
  <c r="M141" i="25"/>
  <c r="N141" i="25"/>
  <c r="M166" i="25"/>
  <c r="N166" i="25"/>
  <c r="M45" i="25"/>
  <c r="N45" i="25"/>
  <c r="M112" i="25"/>
  <c r="N112" i="25"/>
  <c r="M110" i="25"/>
  <c r="N110" i="25"/>
  <c r="M108" i="25"/>
  <c r="N108" i="25"/>
  <c r="M113" i="25"/>
  <c r="N113" i="25"/>
  <c r="M152" i="25"/>
  <c r="N152" i="25"/>
  <c r="M12" i="25"/>
  <c r="N12" i="25"/>
  <c r="M124" i="25"/>
  <c r="N124" i="25"/>
  <c r="M200" i="25"/>
  <c r="N200" i="25"/>
  <c r="M32" i="25"/>
  <c r="N32" i="25"/>
  <c r="M77" i="25"/>
  <c r="M98" i="25"/>
  <c r="N98" i="25"/>
  <c r="M126" i="25"/>
  <c r="N126" i="25"/>
  <c r="M13" i="25"/>
  <c r="N13" i="25"/>
  <c r="M144" i="25"/>
  <c r="N144" i="25"/>
  <c r="M192" i="25"/>
  <c r="N192" i="25"/>
  <c r="M151" i="25"/>
  <c r="N151" i="25"/>
  <c r="M180" i="25"/>
  <c r="N180" i="25"/>
  <c r="M5" i="25"/>
  <c r="M49" i="25"/>
  <c r="N49" i="25"/>
  <c r="M42" i="25"/>
  <c r="N42" i="25"/>
  <c r="M196" i="25"/>
  <c r="N196" i="25"/>
  <c r="M7" i="25"/>
  <c r="N7" i="25"/>
  <c r="M99" i="25"/>
  <c r="N99" i="25"/>
  <c r="M102" i="25"/>
  <c r="N102" i="25"/>
  <c r="M189" i="25"/>
  <c r="N189" i="25"/>
  <c r="M117" i="25"/>
  <c r="N117" i="25"/>
  <c r="M182" i="25"/>
  <c r="N182" i="25"/>
  <c r="M92" i="25"/>
  <c r="N92" i="25"/>
  <c r="M63" i="25"/>
  <c r="N63" i="25"/>
  <c r="M72" i="25"/>
  <c r="N72" i="25"/>
  <c r="M71" i="25"/>
  <c r="N71" i="25"/>
  <c r="M183" i="25"/>
  <c r="N183" i="25"/>
  <c r="M197" i="25"/>
  <c r="N197" i="25"/>
  <c r="M167" i="25"/>
  <c r="N167" i="25"/>
  <c r="M148" i="25"/>
  <c r="N148" i="25"/>
  <c r="M14" i="25"/>
  <c r="N14" i="25"/>
  <c r="M119" i="25"/>
  <c r="N119" i="25"/>
  <c r="M68" i="25"/>
  <c r="N68" i="25"/>
  <c r="M202" i="25"/>
  <c r="N202" i="25"/>
  <c r="M210" i="25"/>
  <c r="N210" i="25"/>
  <c r="M39" i="25"/>
  <c r="N39" i="25"/>
  <c r="M91" i="25"/>
  <c r="N91" i="25"/>
  <c r="M199" i="25"/>
  <c r="N199" i="25"/>
  <c r="M46" i="25"/>
  <c r="N46" i="25"/>
  <c r="M139" i="25"/>
  <c r="N139" i="25"/>
  <c r="M123" i="25"/>
  <c r="N123" i="25"/>
  <c r="M211" i="25"/>
  <c r="N211" i="25"/>
  <c r="BI3" i="1"/>
  <c r="N57" i="25" s="1"/>
  <c r="H16" i="5"/>
  <c r="O16" i="5"/>
  <c r="Y16" i="5"/>
  <c r="AI16" i="5"/>
  <c r="AJ16" i="5"/>
  <c r="J16" i="6"/>
  <c r="D16" i="8"/>
  <c r="O16" i="8"/>
  <c r="R16" i="8"/>
  <c r="T16" i="8"/>
  <c r="E16" i="6"/>
  <c r="I16" i="12"/>
  <c r="R16" i="12"/>
  <c r="AK16" i="12"/>
  <c r="K204" i="15" s="1"/>
  <c r="S16" i="1"/>
  <c r="T16" i="1"/>
  <c r="AM16" i="1"/>
  <c r="D4" i="8"/>
  <c r="D5" i="8"/>
  <c r="D6" i="8"/>
  <c r="D7" i="8"/>
  <c r="D8" i="8"/>
  <c r="D9" i="8"/>
  <c r="D10" i="8"/>
  <c r="D11" i="8"/>
  <c r="D12" i="8"/>
  <c r="D13" i="8"/>
  <c r="D15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3" i="8"/>
  <c r="O4" i="5"/>
  <c r="O5" i="5"/>
  <c r="O6" i="5"/>
  <c r="O7" i="5"/>
  <c r="O8" i="5"/>
  <c r="O9" i="5"/>
  <c r="O10" i="5"/>
  <c r="O11" i="5"/>
  <c r="O12" i="5"/>
  <c r="O13" i="5"/>
  <c r="O15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8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100" i="5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3" i="5"/>
  <c r="H5" i="5"/>
  <c r="H6" i="5"/>
  <c r="H7" i="5"/>
  <c r="H8" i="5"/>
  <c r="H9" i="5"/>
  <c r="H10" i="5"/>
  <c r="H11" i="5"/>
  <c r="H12" i="5"/>
  <c r="H13" i="5"/>
  <c r="H15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4" i="5"/>
  <c r="H3" i="5"/>
  <c r="E206" i="6"/>
  <c r="AI4" i="5"/>
  <c r="AI5" i="5"/>
  <c r="AI6" i="5"/>
  <c r="AI7" i="5"/>
  <c r="AI8" i="5"/>
  <c r="AI9" i="5"/>
  <c r="AI10" i="5"/>
  <c r="AI11" i="5"/>
  <c r="AI12" i="5"/>
  <c r="AI13" i="5"/>
  <c r="AI15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I86" i="5"/>
  <c r="AI87" i="5"/>
  <c r="AI88" i="5"/>
  <c r="AI89" i="5"/>
  <c r="AI90" i="5"/>
  <c r="AI91" i="5"/>
  <c r="AI92" i="5"/>
  <c r="AI93" i="5"/>
  <c r="AI94" i="5"/>
  <c r="AI95" i="5"/>
  <c r="AI96" i="5"/>
  <c r="AI97" i="5"/>
  <c r="AI98" i="5"/>
  <c r="AI99" i="5"/>
  <c r="AI100" i="5"/>
  <c r="AI101" i="5"/>
  <c r="AI102" i="5"/>
  <c r="AI103" i="5"/>
  <c r="AI104" i="5"/>
  <c r="AI105" i="5"/>
  <c r="AI106" i="5"/>
  <c r="AI107" i="5"/>
  <c r="AI108" i="5"/>
  <c r="AI109" i="5"/>
  <c r="AI110" i="5"/>
  <c r="AI111" i="5"/>
  <c r="AI112" i="5"/>
  <c r="AI113" i="5"/>
  <c r="AI114" i="5"/>
  <c r="AI115" i="5"/>
  <c r="AI116" i="5"/>
  <c r="AI117" i="5"/>
  <c r="AI118" i="5"/>
  <c r="AI119" i="5"/>
  <c r="AI120" i="5"/>
  <c r="AI121" i="5"/>
  <c r="AI122" i="5"/>
  <c r="AI123" i="5"/>
  <c r="AI124" i="5"/>
  <c r="AI125" i="5"/>
  <c r="AI126" i="5"/>
  <c r="AI127" i="5"/>
  <c r="AI128" i="5"/>
  <c r="AI129" i="5"/>
  <c r="AI130" i="5"/>
  <c r="AI131" i="5"/>
  <c r="AI132" i="5"/>
  <c r="AI133" i="5"/>
  <c r="AI134" i="5"/>
  <c r="AI135" i="5"/>
  <c r="AI136" i="5"/>
  <c r="AI137" i="5"/>
  <c r="AI138" i="5"/>
  <c r="AI139" i="5"/>
  <c r="AI140" i="5"/>
  <c r="AI141" i="5"/>
  <c r="AI142" i="5"/>
  <c r="AI143" i="5"/>
  <c r="AI144" i="5"/>
  <c r="AI145" i="5"/>
  <c r="AI146" i="5"/>
  <c r="AI147" i="5"/>
  <c r="AI148" i="5"/>
  <c r="AI149" i="5"/>
  <c r="AI150" i="5"/>
  <c r="AI151" i="5"/>
  <c r="AI152" i="5"/>
  <c r="AI153" i="5"/>
  <c r="AI154" i="5"/>
  <c r="AI155" i="5"/>
  <c r="AI156" i="5"/>
  <c r="AI157" i="5"/>
  <c r="AI158" i="5"/>
  <c r="AI159" i="5"/>
  <c r="AI160" i="5"/>
  <c r="AI161" i="5"/>
  <c r="AI162" i="5"/>
  <c r="AI163" i="5"/>
  <c r="AI164" i="5"/>
  <c r="AI165" i="5"/>
  <c r="AI166" i="5"/>
  <c r="AI167" i="5"/>
  <c r="AI168" i="5"/>
  <c r="AI169" i="5"/>
  <c r="AI170" i="5"/>
  <c r="AI171" i="5"/>
  <c r="AI172" i="5"/>
  <c r="AI173" i="5"/>
  <c r="AI174" i="5"/>
  <c r="AI175" i="5"/>
  <c r="AI176" i="5"/>
  <c r="AI177" i="5"/>
  <c r="AI178" i="5"/>
  <c r="AI179" i="5"/>
  <c r="AI180" i="5"/>
  <c r="AI181" i="5"/>
  <c r="AI182" i="5"/>
  <c r="AI183" i="5"/>
  <c r="AI184" i="5"/>
  <c r="AI185" i="5"/>
  <c r="AI186" i="5"/>
  <c r="AI187" i="5"/>
  <c r="AI188" i="5"/>
  <c r="AI189" i="5"/>
  <c r="AI190" i="5"/>
  <c r="AI191" i="5"/>
  <c r="AI192" i="5"/>
  <c r="AI193" i="5"/>
  <c r="AI194" i="5"/>
  <c r="AI195" i="5"/>
  <c r="AI196" i="5"/>
  <c r="AI197" i="5"/>
  <c r="AI198" i="5"/>
  <c r="AI199" i="5"/>
  <c r="AI200" i="5"/>
  <c r="AI201" i="5"/>
  <c r="AI202" i="5"/>
  <c r="AI203" i="5"/>
  <c r="AI204" i="5"/>
  <c r="AI205" i="5"/>
  <c r="AI206" i="5"/>
  <c r="AI207" i="5"/>
  <c r="AI208" i="5"/>
  <c r="AI209" i="5"/>
  <c r="AI210" i="5"/>
  <c r="AI211" i="5"/>
  <c r="AI3" i="5"/>
  <c r="Y4" i="5"/>
  <c r="Y5" i="5"/>
  <c r="Y6" i="5"/>
  <c r="Y7" i="5"/>
  <c r="Y8" i="5"/>
  <c r="Y9" i="5"/>
  <c r="Y10" i="5"/>
  <c r="Y11" i="5"/>
  <c r="Y12" i="5"/>
  <c r="Y13" i="5"/>
  <c r="Y15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Y96" i="5"/>
  <c r="Y97" i="5"/>
  <c r="Y98" i="5"/>
  <c r="Y99" i="5"/>
  <c r="Y100" i="5"/>
  <c r="Y101" i="5"/>
  <c r="Y102" i="5"/>
  <c r="Y103" i="5"/>
  <c r="Y104" i="5"/>
  <c r="Y105" i="5"/>
  <c r="Y106" i="5"/>
  <c r="Y107" i="5"/>
  <c r="Y108" i="5"/>
  <c r="Y109" i="5"/>
  <c r="Y110" i="5"/>
  <c r="Y111" i="5"/>
  <c r="Y112" i="5"/>
  <c r="Y113" i="5"/>
  <c r="Y114" i="5"/>
  <c r="Y115" i="5"/>
  <c r="Y116" i="5"/>
  <c r="Y117" i="5"/>
  <c r="Y118" i="5"/>
  <c r="Y119" i="5"/>
  <c r="Y120" i="5"/>
  <c r="Y121" i="5"/>
  <c r="Y122" i="5"/>
  <c r="Y123" i="5"/>
  <c r="Y124" i="5"/>
  <c r="Y125" i="5"/>
  <c r="Y126" i="5"/>
  <c r="Y127" i="5"/>
  <c r="Y128" i="5"/>
  <c r="Y129" i="5"/>
  <c r="Y130" i="5"/>
  <c r="Y131" i="5"/>
  <c r="Y132" i="5"/>
  <c r="Y133" i="5"/>
  <c r="Y134" i="5"/>
  <c r="Y135" i="5"/>
  <c r="Y136" i="5"/>
  <c r="Y137" i="5"/>
  <c r="Y138" i="5"/>
  <c r="Y139" i="5"/>
  <c r="Y140" i="5"/>
  <c r="Y141" i="5"/>
  <c r="Y142" i="5"/>
  <c r="Y143" i="5"/>
  <c r="Y144" i="5"/>
  <c r="Y145" i="5"/>
  <c r="Y146" i="5"/>
  <c r="Y147" i="5"/>
  <c r="Y148" i="5"/>
  <c r="Y149" i="5"/>
  <c r="Y150" i="5"/>
  <c r="Y151" i="5"/>
  <c r="Y152" i="5"/>
  <c r="Y153" i="5"/>
  <c r="Y154" i="5"/>
  <c r="Y155" i="5"/>
  <c r="Y156" i="5"/>
  <c r="Y157" i="5"/>
  <c r="Y158" i="5"/>
  <c r="Y159" i="5"/>
  <c r="Y160" i="5"/>
  <c r="Y161" i="5"/>
  <c r="Y162" i="5"/>
  <c r="Y163" i="5"/>
  <c r="Y164" i="5"/>
  <c r="Y165" i="5"/>
  <c r="Y166" i="5"/>
  <c r="Y167" i="5"/>
  <c r="Y168" i="5"/>
  <c r="Y169" i="5"/>
  <c r="Y170" i="5"/>
  <c r="Y171" i="5"/>
  <c r="Y172" i="5"/>
  <c r="Y173" i="5"/>
  <c r="Y174" i="5"/>
  <c r="Y175" i="5"/>
  <c r="Y176" i="5"/>
  <c r="Y177" i="5"/>
  <c r="Y178" i="5"/>
  <c r="Y179" i="5"/>
  <c r="Y180" i="5"/>
  <c r="Y181" i="5"/>
  <c r="Y182" i="5"/>
  <c r="Y183" i="5"/>
  <c r="Y184" i="5"/>
  <c r="Y185" i="5"/>
  <c r="Y186" i="5"/>
  <c r="Y187" i="5"/>
  <c r="Y188" i="5"/>
  <c r="Y189" i="5"/>
  <c r="Y190" i="5"/>
  <c r="Y191" i="5"/>
  <c r="Y192" i="5"/>
  <c r="Y193" i="5"/>
  <c r="Y194" i="5"/>
  <c r="Y195" i="5"/>
  <c r="Y196" i="5"/>
  <c r="Y197" i="5"/>
  <c r="Y198" i="5"/>
  <c r="Y199" i="5"/>
  <c r="Y200" i="5"/>
  <c r="Y201" i="5"/>
  <c r="Y202" i="5"/>
  <c r="Y203" i="5"/>
  <c r="Y204" i="5"/>
  <c r="Y205" i="5"/>
  <c r="Y206" i="5"/>
  <c r="Y207" i="5"/>
  <c r="Y208" i="5"/>
  <c r="Y209" i="5"/>
  <c r="Y210" i="5"/>
  <c r="Y211" i="5"/>
  <c r="Y3" i="5"/>
  <c r="I3" i="12"/>
  <c r="R3" i="12"/>
  <c r="O3" i="8"/>
  <c r="AK3" i="12"/>
  <c r="AM3" i="1"/>
  <c r="AM4" i="1"/>
  <c r="AM5" i="1"/>
  <c r="AM6" i="1"/>
  <c r="AM7" i="1"/>
  <c r="AM8" i="1"/>
  <c r="AM9" i="1"/>
  <c r="AM10" i="1"/>
  <c r="AM11" i="1"/>
  <c r="AM12" i="1"/>
  <c r="AM14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107" i="1"/>
  <c r="AM108" i="1"/>
  <c r="AM109" i="1"/>
  <c r="AM110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33" i="1"/>
  <c r="AM134" i="1"/>
  <c r="AM135" i="1"/>
  <c r="AM136" i="1"/>
  <c r="AM137" i="1"/>
  <c r="AM138" i="1"/>
  <c r="AM139" i="1"/>
  <c r="AM140" i="1"/>
  <c r="AM141" i="1"/>
  <c r="AM142" i="1"/>
  <c r="AM143" i="1"/>
  <c r="AM144" i="1"/>
  <c r="AM145" i="1"/>
  <c r="AM146" i="1"/>
  <c r="AM147" i="1"/>
  <c r="AM148" i="1"/>
  <c r="AM149" i="1"/>
  <c r="AM150" i="1"/>
  <c r="AM151" i="1"/>
  <c r="AM152" i="1"/>
  <c r="AM153" i="1"/>
  <c r="AM154" i="1"/>
  <c r="AM155" i="1"/>
  <c r="AM156" i="1"/>
  <c r="AM157" i="1"/>
  <c r="AM158" i="1"/>
  <c r="AM159" i="1"/>
  <c r="AM160" i="1"/>
  <c r="AM161" i="1"/>
  <c r="AM162" i="1"/>
  <c r="AM163" i="1"/>
  <c r="AM164" i="1"/>
  <c r="AM165" i="1"/>
  <c r="AM166" i="1"/>
  <c r="AM167" i="1"/>
  <c r="AM168" i="1"/>
  <c r="AM169" i="1"/>
  <c r="AM170" i="1"/>
  <c r="AM171" i="1"/>
  <c r="AM172" i="1"/>
  <c r="AM173" i="1"/>
  <c r="AM174" i="1"/>
  <c r="AM175" i="1"/>
  <c r="AM176" i="1"/>
  <c r="AM177" i="1"/>
  <c r="AM178" i="1"/>
  <c r="AM179" i="1"/>
  <c r="AM180" i="1"/>
  <c r="AM181" i="1"/>
  <c r="AM182" i="1"/>
  <c r="AM183" i="1"/>
  <c r="AM184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1" i="1"/>
  <c r="AM202" i="1"/>
  <c r="AM203" i="1"/>
  <c r="AM204" i="1"/>
  <c r="AM205" i="1"/>
  <c r="AM206" i="1"/>
  <c r="AM207" i="1"/>
  <c r="AM208" i="1"/>
  <c r="AM209" i="1"/>
  <c r="AM210" i="1"/>
  <c r="AM211" i="1"/>
  <c r="AK61" i="12"/>
  <c r="K15" i="15" s="1"/>
  <c r="I85" i="12"/>
  <c r="R85" i="12"/>
  <c r="AK85" i="12"/>
  <c r="K109" i="15" s="1"/>
  <c r="T3" i="1"/>
  <c r="CE3" i="1"/>
  <c r="E51" i="15"/>
  <c r="S4" i="1"/>
  <c r="T4" i="1"/>
  <c r="CE4" i="1"/>
  <c r="E82" i="15" s="1"/>
  <c r="S5" i="1"/>
  <c r="T5" i="1"/>
  <c r="CE5" i="1"/>
  <c r="E159" i="15" s="1"/>
  <c r="S6" i="1"/>
  <c r="T6" i="1"/>
  <c r="CE6" i="1"/>
  <c r="E25" i="15" s="1"/>
  <c r="S7" i="1"/>
  <c r="T7" i="1"/>
  <c r="CE7" i="1"/>
  <c r="E193" i="15" s="1"/>
  <c r="S8" i="1"/>
  <c r="T8" i="1"/>
  <c r="CE8" i="1"/>
  <c r="E135" i="15" s="1"/>
  <c r="S9" i="1"/>
  <c r="T9" i="1"/>
  <c r="CE9" i="1"/>
  <c r="E72" i="15" s="1"/>
  <c r="S10" i="1"/>
  <c r="T10" i="1"/>
  <c r="CE10" i="1"/>
  <c r="E40" i="15" s="1"/>
  <c r="S11" i="1"/>
  <c r="T11" i="1"/>
  <c r="CE11" i="1"/>
  <c r="E97" i="15" s="1"/>
  <c r="S12" i="1"/>
  <c r="T12" i="1"/>
  <c r="CE12" i="1"/>
  <c r="E18" i="15" s="1"/>
  <c r="S14" i="1"/>
  <c r="T14" i="1"/>
  <c r="CE14" i="1"/>
  <c r="E199" i="15" s="1"/>
  <c r="CE15" i="1"/>
  <c r="E64" i="15" s="1"/>
  <c r="S17" i="1"/>
  <c r="T17" i="1"/>
  <c r="CE17" i="1"/>
  <c r="E26" i="15" s="1"/>
  <c r="S18" i="1"/>
  <c r="T18" i="1"/>
  <c r="CE18" i="1"/>
  <c r="E172" i="15" s="1"/>
  <c r="S19" i="1"/>
  <c r="T19" i="1"/>
  <c r="CE19" i="1"/>
  <c r="E160" i="15" s="1"/>
  <c r="S20" i="1"/>
  <c r="T20" i="1"/>
  <c r="CE20" i="1"/>
  <c r="E167" i="15" s="1"/>
  <c r="S21" i="1"/>
  <c r="T21" i="1"/>
  <c r="CE21" i="1"/>
  <c r="E205" i="15" s="1"/>
  <c r="S22" i="1"/>
  <c r="T22" i="1"/>
  <c r="CE22" i="1"/>
  <c r="E143" i="15" s="1"/>
  <c r="S23" i="1"/>
  <c r="T23" i="1"/>
  <c r="CE23" i="1"/>
  <c r="E161" i="15" s="1"/>
  <c r="S24" i="1"/>
  <c r="T24" i="1"/>
  <c r="CE24" i="1"/>
  <c r="E136" i="15" s="1"/>
  <c r="S25" i="1"/>
  <c r="T25" i="1"/>
  <c r="CE25" i="1"/>
  <c r="E99" i="15" s="1"/>
  <c r="S26" i="1"/>
  <c r="T26" i="1"/>
  <c r="CE26" i="1"/>
  <c r="E39" i="15" s="1"/>
  <c r="S27" i="1"/>
  <c r="T27" i="1"/>
  <c r="CE27" i="1"/>
  <c r="E52" i="15" s="1"/>
  <c r="S28" i="1"/>
  <c r="T28" i="1"/>
  <c r="CE28" i="1"/>
  <c r="E5" i="15" s="1"/>
  <c r="S29" i="1"/>
  <c r="T29" i="1"/>
  <c r="CE29" i="1"/>
  <c r="E53" i="15" s="1"/>
  <c r="S30" i="1"/>
  <c r="T30" i="1"/>
  <c r="CE30" i="1"/>
  <c r="E69" i="15" s="1"/>
  <c r="S31" i="1"/>
  <c r="T31" i="1"/>
  <c r="CE31" i="1"/>
  <c r="E23" i="15" s="1"/>
  <c r="S32" i="1"/>
  <c r="T32" i="1"/>
  <c r="CE32" i="1"/>
  <c r="E137" i="15" s="1"/>
  <c r="S33" i="1"/>
  <c r="T33" i="1"/>
  <c r="CE33" i="1"/>
  <c r="E184" i="15" s="1"/>
  <c r="S34" i="1"/>
  <c r="T34" i="1"/>
  <c r="CE34" i="1"/>
  <c r="E86" i="15" s="1"/>
  <c r="S35" i="1"/>
  <c r="T35" i="1"/>
  <c r="CE35" i="1"/>
  <c r="E12" i="15" s="1"/>
  <c r="S36" i="1"/>
  <c r="T36" i="1"/>
  <c r="CE36" i="1"/>
  <c r="E94" i="15" s="1"/>
  <c r="S37" i="1"/>
  <c r="T37" i="1"/>
  <c r="CE37" i="1"/>
  <c r="E34" i="15" s="1"/>
  <c r="S38" i="1"/>
  <c r="T38" i="1"/>
  <c r="CE38" i="1"/>
  <c r="E38" i="15" s="1"/>
  <c r="S39" i="1"/>
  <c r="T39" i="1"/>
  <c r="CE39" i="1"/>
  <c r="E170" i="15" s="1"/>
  <c r="S40" i="1"/>
  <c r="T40" i="1"/>
  <c r="CE40" i="1"/>
  <c r="E113" i="15" s="1"/>
  <c r="S41" i="1"/>
  <c r="T41" i="1"/>
  <c r="CE41" i="1"/>
  <c r="E70" i="15" s="1"/>
  <c r="S42" i="1"/>
  <c r="T42" i="1"/>
  <c r="CE42" i="1"/>
  <c r="E191" i="15" s="1"/>
  <c r="S43" i="1"/>
  <c r="T43" i="1"/>
  <c r="CE43" i="1"/>
  <c r="E93" i="15" s="1"/>
  <c r="S44" i="1"/>
  <c r="T44" i="1"/>
  <c r="CE44" i="1"/>
  <c r="E95" i="15" s="1"/>
  <c r="S45" i="1"/>
  <c r="T45" i="1"/>
  <c r="CE45" i="1"/>
  <c r="E41" i="15" s="1"/>
  <c r="S46" i="1"/>
  <c r="T46" i="1"/>
  <c r="CE46" i="1"/>
  <c r="E185" i="15" s="1"/>
  <c r="S47" i="1"/>
  <c r="T47" i="1"/>
  <c r="CE47" i="1"/>
  <c r="E151" i="15" s="1"/>
  <c r="S48" i="1"/>
  <c r="T48" i="1"/>
  <c r="CE48" i="1"/>
  <c r="E179" i="15" s="1"/>
  <c r="S49" i="1"/>
  <c r="T49" i="1"/>
  <c r="CE49" i="1"/>
  <c r="E90" i="15" s="1"/>
  <c r="S50" i="1"/>
  <c r="T50" i="1"/>
  <c r="CE50" i="1"/>
  <c r="E76" i="15" s="1"/>
  <c r="S51" i="1"/>
  <c r="T51" i="1"/>
  <c r="CE51" i="1"/>
  <c r="E16" i="15" s="1"/>
  <c r="S52" i="1"/>
  <c r="T52" i="1"/>
  <c r="CE52" i="1"/>
  <c r="E139" i="15" s="1"/>
  <c r="S53" i="1"/>
  <c r="T53" i="1"/>
  <c r="CE53" i="1"/>
  <c r="E50" i="15" s="1"/>
  <c r="S54" i="1"/>
  <c r="T54" i="1"/>
  <c r="CE54" i="1"/>
  <c r="E83" i="15" s="1"/>
  <c r="S55" i="1"/>
  <c r="T55" i="1"/>
  <c r="CE55" i="1"/>
  <c r="E37" i="15" s="1"/>
  <c r="S56" i="1"/>
  <c r="T56" i="1"/>
  <c r="CE56" i="1"/>
  <c r="E67" i="15" s="1"/>
  <c r="S57" i="1"/>
  <c r="T57" i="1"/>
  <c r="CE57" i="1"/>
  <c r="E117" i="15" s="1"/>
  <c r="S58" i="1"/>
  <c r="T58" i="1"/>
  <c r="CE58" i="1"/>
  <c r="E77" i="15" s="1"/>
  <c r="S59" i="1"/>
  <c r="T59" i="1"/>
  <c r="CE59" i="1"/>
  <c r="E47" i="15" s="1"/>
  <c r="S60" i="1"/>
  <c r="T60" i="1"/>
  <c r="CE60" i="1"/>
  <c r="E57" i="15" s="1"/>
  <c r="S61" i="1"/>
  <c r="T61" i="1"/>
  <c r="CE61" i="1"/>
  <c r="E15" i="15" s="1"/>
  <c r="S62" i="1"/>
  <c r="T62" i="1"/>
  <c r="CE62" i="1"/>
  <c r="E148" i="15" s="1"/>
  <c r="S63" i="1"/>
  <c r="T63" i="1"/>
  <c r="CE63" i="1"/>
  <c r="E73" i="15" s="1"/>
  <c r="S64" i="1"/>
  <c r="T64" i="1"/>
  <c r="CE64" i="1"/>
  <c r="E180" i="15" s="1"/>
  <c r="S65" i="1"/>
  <c r="T65" i="1"/>
  <c r="CE65" i="1"/>
  <c r="E142" i="15" s="1"/>
  <c r="S66" i="1"/>
  <c r="T66" i="1"/>
  <c r="CE66" i="1"/>
  <c r="E132" i="15" s="1"/>
  <c r="S67" i="1"/>
  <c r="T67" i="1"/>
  <c r="CE67" i="1"/>
  <c r="E196" i="15" s="1"/>
  <c r="S68" i="1"/>
  <c r="T68" i="1"/>
  <c r="CE68" i="1"/>
  <c r="E66" i="15" s="1"/>
  <c r="S69" i="1"/>
  <c r="T69" i="1"/>
  <c r="CE69" i="1"/>
  <c r="E145" i="15" s="1"/>
  <c r="S70" i="1"/>
  <c r="T70" i="1"/>
  <c r="CE70" i="1"/>
  <c r="E156" i="15" s="1"/>
  <c r="S71" i="1"/>
  <c r="T71" i="1"/>
  <c r="CE71" i="1"/>
  <c r="E175" i="15" s="1"/>
  <c r="S72" i="1"/>
  <c r="T72" i="1"/>
  <c r="CE72" i="1"/>
  <c r="E103" i="15" s="1"/>
  <c r="S73" i="1"/>
  <c r="T73" i="1"/>
  <c r="CE73" i="1"/>
  <c r="E101" i="15" s="1"/>
  <c r="S74" i="1"/>
  <c r="T74" i="1"/>
  <c r="CE74" i="1"/>
  <c r="E177" i="15" s="1"/>
  <c r="S75" i="1"/>
  <c r="T75" i="1"/>
  <c r="CE75" i="1"/>
  <c r="E14" i="15" s="1"/>
  <c r="S76" i="1"/>
  <c r="T76" i="1"/>
  <c r="CE76" i="1"/>
  <c r="E4" i="15" s="1"/>
  <c r="S77" i="1"/>
  <c r="T77" i="1"/>
  <c r="CE77" i="1"/>
  <c r="E149" i="15" s="1"/>
  <c r="S78" i="1"/>
  <c r="T78" i="1"/>
  <c r="CE78" i="1"/>
  <c r="E150" i="15" s="1"/>
  <c r="S79" i="1"/>
  <c r="T79" i="1"/>
  <c r="CE79" i="1"/>
  <c r="E110" i="15" s="1"/>
  <c r="S80" i="1"/>
  <c r="T80" i="1"/>
  <c r="CE80" i="1"/>
  <c r="E141" i="15" s="1"/>
  <c r="S81" i="1"/>
  <c r="T81" i="1"/>
  <c r="CE81" i="1"/>
  <c r="E43" i="15" s="1"/>
  <c r="S82" i="1"/>
  <c r="T82" i="1"/>
  <c r="CE82" i="1"/>
  <c r="E80" i="15" s="1"/>
  <c r="S83" i="1"/>
  <c r="T83" i="1"/>
  <c r="CE83" i="1"/>
  <c r="E33" i="15" s="1"/>
  <c r="S84" i="1"/>
  <c r="T84" i="1"/>
  <c r="CE84" i="1"/>
  <c r="E124" i="15" s="1"/>
  <c r="S85" i="1"/>
  <c r="T85" i="1"/>
  <c r="CE85" i="1"/>
  <c r="E109" i="15" s="1"/>
  <c r="S86" i="1"/>
  <c r="T86" i="1"/>
  <c r="CE86" i="1"/>
  <c r="E119" i="15" s="1"/>
  <c r="S87" i="1"/>
  <c r="T87" i="1"/>
  <c r="CE87" i="1"/>
  <c r="E48" i="15" s="1"/>
  <c r="S88" i="1"/>
  <c r="T88" i="1"/>
  <c r="CE88" i="1"/>
  <c r="E60" i="15" s="1"/>
  <c r="S89" i="1"/>
  <c r="T89" i="1"/>
  <c r="CE89" i="1"/>
  <c r="E24" i="15" s="1"/>
  <c r="S90" i="1"/>
  <c r="T90" i="1"/>
  <c r="CE90" i="1"/>
  <c r="E10" i="15" s="1"/>
  <c r="S91" i="1"/>
  <c r="T91" i="1"/>
  <c r="CE91" i="1"/>
  <c r="E105" i="15" s="1"/>
  <c r="S92" i="1"/>
  <c r="T92" i="1"/>
  <c r="CE92" i="1"/>
  <c r="E173" i="15" s="1"/>
  <c r="S93" i="1"/>
  <c r="T93" i="1"/>
  <c r="CE93" i="1"/>
  <c r="E140" i="15" s="1"/>
  <c r="S94" i="1"/>
  <c r="T94" i="1"/>
  <c r="CE94" i="1"/>
  <c r="E166" i="15" s="1"/>
  <c r="S95" i="1"/>
  <c r="T95" i="1"/>
  <c r="CE95" i="1"/>
  <c r="E31" i="15" s="1"/>
  <c r="S96" i="1"/>
  <c r="T96" i="1"/>
  <c r="CE96" i="1"/>
  <c r="E200" i="15" s="1"/>
  <c r="S97" i="1"/>
  <c r="T97" i="1"/>
  <c r="CE97" i="1"/>
  <c r="E194" i="15" s="1"/>
  <c r="S98" i="1"/>
  <c r="T98" i="1"/>
  <c r="CE98" i="1"/>
  <c r="E22" i="15" s="1"/>
  <c r="S99" i="1"/>
  <c r="T99" i="1"/>
  <c r="CE99" i="1"/>
  <c r="E162" i="15" s="1"/>
  <c r="S100" i="1"/>
  <c r="BF100" i="1" s="1"/>
  <c r="D79" i="15" s="1"/>
  <c r="T100" i="1"/>
  <c r="CE100" i="1"/>
  <c r="E79" i="15" s="1"/>
  <c r="S101" i="1"/>
  <c r="T101" i="1"/>
  <c r="CE101" i="1"/>
  <c r="E111" i="15" s="1"/>
  <c r="S102" i="1"/>
  <c r="T102" i="1"/>
  <c r="CE102" i="1"/>
  <c r="E133" i="15" s="1"/>
  <c r="S103" i="1"/>
  <c r="T103" i="1"/>
  <c r="CE103" i="1"/>
  <c r="E126" i="15" s="1"/>
  <c r="S104" i="1"/>
  <c r="T104" i="1"/>
  <c r="CE104" i="1"/>
  <c r="E114" i="15" s="1"/>
  <c r="S105" i="1"/>
  <c r="T105" i="1"/>
  <c r="CE105" i="1"/>
  <c r="E122" i="15" s="1"/>
  <c r="S106" i="1"/>
  <c r="T106" i="1"/>
  <c r="CE106" i="1"/>
  <c r="E164" i="15" s="1"/>
  <c r="S107" i="1"/>
  <c r="T107" i="1"/>
  <c r="CE107" i="1"/>
  <c r="E3" i="15" s="1"/>
  <c r="S108" i="1"/>
  <c r="T108" i="1"/>
  <c r="CE108" i="1"/>
  <c r="E88" i="15" s="1"/>
  <c r="S109" i="1"/>
  <c r="T109" i="1"/>
  <c r="CE109" i="1"/>
  <c r="E32" i="15" s="1"/>
  <c r="S110" i="1"/>
  <c r="T110" i="1"/>
  <c r="CE110" i="1"/>
  <c r="E134" i="15" s="1"/>
  <c r="S111" i="1"/>
  <c r="T111" i="1"/>
  <c r="CE111" i="1"/>
  <c r="E155" i="15" s="1"/>
  <c r="S112" i="1"/>
  <c r="T112" i="1"/>
  <c r="CE112" i="1"/>
  <c r="E68" i="15" s="1"/>
  <c r="S113" i="1"/>
  <c r="T113" i="1"/>
  <c r="CE113" i="1"/>
  <c r="E127" i="15" s="1"/>
  <c r="S114" i="1"/>
  <c r="T114" i="1"/>
  <c r="CE114" i="1"/>
  <c r="E62" i="15" s="1"/>
  <c r="S115" i="1"/>
  <c r="T115" i="1"/>
  <c r="CE115" i="1"/>
  <c r="E58" i="15" s="1"/>
  <c r="S116" i="1"/>
  <c r="T116" i="1"/>
  <c r="CE116" i="1"/>
  <c r="E158" i="15" s="1"/>
  <c r="S117" i="1"/>
  <c r="T117" i="1"/>
  <c r="CE117" i="1"/>
  <c r="E186" i="15" s="1"/>
  <c r="S118" i="1"/>
  <c r="T118" i="1"/>
  <c r="CE118" i="1"/>
  <c r="E30" i="15" s="1"/>
  <c r="S119" i="1"/>
  <c r="T119" i="1"/>
  <c r="CE119" i="1"/>
  <c r="E46" i="15" s="1"/>
  <c r="S120" i="1"/>
  <c r="T120" i="1"/>
  <c r="CE120" i="1"/>
  <c r="E106" i="15" s="1"/>
  <c r="S121" i="1"/>
  <c r="T121" i="1"/>
  <c r="CE121" i="1"/>
  <c r="E188" i="15" s="1"/>
  <c r="S122" i="1"/>
  <c r="T122" i="1"/>
  <c r="CE122" i="1"/>
  <c r="E206" i="15" s="1"/>
  <c r="S123" i="1"/>
  <c r="T123" i="1"/>
  <c r="CE123" i="1"/>
  <c r="E108" i="15" s="1"/>
  <c r="S124" i="1"/>
  <c r="T124" i="1"/>
  <c r="CE124" i="1"/>
  <c r="E144" i="15" s="1"/>
  <c r="S125" i="1"/>
  <c r="T125" i="1"/>
  <c r="CE125" i="1"/>
  <c r="E174" i="15" s="1"/>
  <c r="S126" i="1"/>
  <c r="T126" i="1"/>
  <c r="CE126" i="1"/>
  <c r="E163" i="15" s="1"/>
  <c r="S127" i="1"/>
  <c r="T127" i="1"/>
  <c r="CE127" i="1"/>
  <c r="E56" i="15" s="1"/>
  <c r="S128" i="1"/>
  <c r="T128" i="1"/>
  <c r="CE128" i="1"/>
  <c r="E107" i="15" s="1"/>
  <c r="S129" i="1"/>
  <c r="T129" i="1"/>
  <c r="CE129" i="1"/>
  <c r="E28" i="15" s="1"/>
  <c r="S130" i="1"/>
  <c r="T130" i="1"/>
  <c r="CE130" i="1"/>
  <c r="E138" i="15" s="1"/>
  <c r="S131" i="1"/>
  <c r="T131" i="1"/>
  <c r="CE131" i="1"/>
  <c r="E35" i="15" s="1"/>
  <c r="S132" i="1"/>
  <c r="T132" i="1"/>
  <c r="CE132" i="1"/>
  <c r="E6" i="15" s="1"/>
  <c r="S133" i="1"/>
  <c r="T133" i="1"/>
  <c r="CE133" i="1"/>
  <c r="E81" i="15" s="1"/>
  <c r="S134" i="1"/>
  <c r="T134" i="1"/>
  <c r="CE134" i="1"/>
  <c r="E49" i="15" s="1"/>
  <c r="S135" i="1"/>
  <c r="T135" i="1"/>
  <c r="CE135" i="1"/>
  <c r="E169" i="15" s="1"/>
  <c r="S136" i="1"/>
  <c r="T136" i="1"/>
  <c r="CE136" i="1"/>
  <c r="E116" i="15" s="1"/>
  <c r="S137" i="1"/>
  <c r="T137" i="1"/>
  <c r="CE137" i="1"/>
  <c r="E36" i="15" s="1"/>
  <c r="S138" i="1"/>
  <c r="T138" i="1"/>
  <c r="CE138" i="1"/>
  <c r="E192" i="15" s="1"/>
  <c r="S139" i="1"/>
  <c r="T139" i="1"/>
  <c r="CE139" i="1"/>
  <c r="E190" i="15" s="1"/>
  <c r="S140" i="1"/>
  <c r="T140" i="1"/>
  <c r="CE140" i="1"/>
  <c r="E147" i="15" s="1"/>
  <c r="S141" i="1"/>
  <c r="T141" i="1"/>
  <c r="CE141" i="1"/>
  <c r="E89" i="15" s="1"/>
  <c r="S142" i="1"/>
  <c r="T142" i="1"/>
  <c r="CE142" i="1"/>
  <c r="E115" i="15" s="1"/>
  <c r="S143" i="1"/>
  <c r="T143" i="1"/>
  <c r="CE143" i="1"/>
  <c r="E120" i="15" s="1"/>
  <c r="S144" i="1"/>
  <c r="T144" i="1"/>
  <c r="CE144" i="1"/>
  <c r="E125" i="15" s="1"/>
  <c r="S145" i="1"/>
  <c r="T145" i="1"/>
  <c r="CE145" i="1"/>
  <c r="E13" i="15" s="1"/>
  <c r="S146" i="1"/>
  <c r="T146" i="1"/>
  <c r="CE146" i="1"/>
  <c r="E152" i="15" s="1"/>
  <c r="S147" i="1"/>
  <c r="T147" i="1"/>
  <c r="CE147" i="1"/>
  <c r="E91" i="15" s="1"/>
  <c r="S148" i="1"/>
  <c r="T148" i="1"/>
  <c r="CE148" i="1"/>
  <c r="E21" i="15" s="1"/>
  <c r="S149" i="1"/>
  <c r="T149" i="1"/>
  <c r="CE149" i="1"/>
  <c r="E19" i="15" s="1"/>
  <c r="S150" i="1"/>
  <c r="T150" i="1"/>
  <c r="CE150" i="1"/>
  <c r="E168" i="15" s="1"/>
  <c r="S151" i="1"/>
  <c r="T151" i="1"/>
  <c r="CE151" i="1"/>
  <c r="E98" i="15" s="1"/>
  <c r="S152" i="1"/>
  <c r="T152" i="1"/>
  <c r="CE152" i="1"/>
  <c r="E65" i="15" s="1"/>
  <c r="S153" i="1"/>
  <c r="T153" i="1"/>
  <c r="CE153" i="1"/>
  <c r="E130" i="15" s="1"/>
  <c r="S154" i="1"/>
  <c r="T154" i="1"/>
  <c r="CE154" i="1"/>
  <c r="E92" i="15" s="1"/>
  <c r="S155" i="1"/>
  <c r="T155" i="1"/>
  <c r="CE155" i="1"/>
  <c r="E171" i="15" s="1"/>
  <c r="S156" i="1"/>
  <c r="T156" i="1"/>
  <c r="CE156" i="1"/>
  <c r="E20" i="15" s="1"/>
  <c r="S157" i="1"/>
  <c r="T157" i="1"/>
  <c r="CE157" i="1"/>
  <c r="E203" i="15" s="1"/>
  <c r="S158" i="1"/>
  <c r="T158" i="1"/>
  <c r="CE158" i="1"/>
  <c r="E104" i="15" s="1"/>
  <c r="S159" i="1"/>
  <c r="T159" i="1"/>
  <c r="CE159" i="1"/>
  <c r="E202" i="15" s="1"/>
  <c r="S160" i="1"/>
  <c r="T160" i="1"/>
  <c r="CE160" i="1"/>
  <c r="E55" i="15" s="1"/>
  <c r="S161" i="1"/>
  <c r="T161" i="1"/>
  <c r="CE161" i="1"/>
  <c r="E187" i="15" s="1"/>
  <c r="S162" i="1"/>
  <c r="T162" i="1"/>
  <c r="CE162" i="1"/>
  <c r="E84" i="15" s="1"/>
  <c r="S163" i="1"/>
  <c r="T163" i="1"/>
  <c r="CE163" i="1"/>
  <c r="E54" i="15" s="1"/>
  <c r="S164" i="1"/>
  <c r="T164" i="1"/>
  <c r="CE164" i="1"/>
  <c r="E63" i="15" s="1"/>
  <c r="S165" i="1"/>
  <c r="T165" i="1"/>
  <c r="CE165" i="1"/>
  <c r="E27" i="15" s="1"/>
  <c r="S166" i="1"/>
  <c r="T166" i="1"/>
  <c r="CE166" i="1"/>
  <c r="E17" i="15" s="1"/>
  <c r="S167" i="1"/>
  <c r="T167" i="1"/>
  <c r="CE167" i="1"/>
  <c r="E128" i="15" s="1"/>
  <c r="S168" i="1"/>
  <c r="T168" i="1"/>
  <c r="CE168" i="1"/>
  <c r="E154" i="15" s="1"/>
  <c r="S169" i="1"/>
  <c r="T169" i="1"/>
  <c r="CE169" i="1"/>
  <c r="E87" i="15" s="1"/>
  <c r="S170" i="1"/>
  <c r="T170" i="1"/>
  <c r="CE170" i="1"/>
  <c r="E59" i="15" s="1"/>
  <c r="S171" i="1"/>
  <c r="T171" i="1"/>
  <c r="CE171" i="1"/>
  <c r="E198" i="15" s="1"/>
  <c r="S172" i="1"/>
  <c r="T172" i="1"/>
  <c r="CE172" i="1"/>
  <c r="E7" i="15" s="1"/>
  <c r="S173" i="1"/>
  <c r="T173" i="1"/>
  <c r="CE173" i="1"/>
  <c r="E131" i="15" s="1"/>
  <c r="S174" i="1"/>
  <c r="T174" i="1"/>
  <c r="CE174" i="1"/>
  <c r="E44" i="15" s="1"/>
  <c r="S175" i="1"/>
  <c r="T175" i="1"/>
  <c r="CE175" i="1"/>
  <c r="E45" i="15" s="1"/>
  <c r="S176" i="1"/>
  <c r="T176" i="1"/>
  <c r="CE176" i="1"/>
  <c r="E195" i="15" s="1"/>
  <c r="S177" i="1"/>
  <c r="T177" i="1"/>
  <c r="CE177" i="1"/>
  <c r="E146" i="15" s="1"/>
  <c r="S178" i="1"/>
  <c r="T178" i="1"/>
  <c r="CE178" i="1"/>
  <c r="E8" i="15" s="1"/>
  <c r="S179" i="1"/>
  <c r="T179" i="1"/>
  <c r="CE179" i="1"/>
  <c r="E78" i="15" s="1"/>
  <c r="S180" i="1"/>
  <c r="T180" i="1"/>
  <c r="CE180" i="1"/>
  <c r="E121" i="15" s="1"/>
  <c r="S181" i="1"/>
  <c r="T181" i="1"/>
  <c r="CE181" i="1"/>
  <c r="E178" i="15" s="1"/>
  <c r="S182" i="1"/>
  <c r="T182" i="1"/>
  <c r="CE182" i="1"/>
  <c r="E129" i="15" s="1"/>
  <c r="S183" i="1"/>
  <c r="T183" i="1"/>
  <c r="CE183" i="1"/>
  <c r="E96" i="15" s="1"/>
  <c r="S184" i="1"/>
  <c r="T184" i="1"/>
  <c r="CE184" i="1"/>
  <c r="E85" i="15" s="1"/>
  <c r="S185" i="1"/>
  <c r="T185" i="1"/>
  <c r="CE185" i="1"/>
  <c r="E153" i="15" s="1"/>
  <c r="S186" i="1"/>
  <c r="T186" i="1"/>
  <c r="CE186" i="1"/>
  <c r="E71" i="15" s="1"/>
  <c r="S187" i="1"/>
  <c r="T187" i="1"/>
  <c r="CE187" i="1"/>
  <c r="E100" i="15" s="1"/>
  <c r="S188" i="1"/>
  <c r="T188" i="1"/>
  <c r="CE188" i="1"/>
  <c r="E123" i="15" s="1"/>
  <c r="S189" i="1"/>
  <c r="T189" i="1"/>
  <c r="CE189" i="1"/>
  <c r="E74" i="15" s="1"/>
  <c r="S190" i="1"/>
  <c r="T190" i="1"/>
  <c r="CE190" i="1"/>
  <c r="E207" i="15" s="1"/>
  <c r="S191" i="1"/>
  <c r="T191" i="1"/>
  <c r="CE191" i="1"/>
  <c r="E157" i="15" s="1"/>
  <c r="S192" i="1"/>
  <c r="T192" i="1"/>
  <c r="CE192" i="1"/>
  <c r="E165" i="15" s="1"/>
  <c r="S193" i="1"/>
  <c r="T193" i="1"/>
  <c r="CE193" i="1"/>
  <c r="E183" i="15" s="1"/>
  <c r="S194" i="1"/>
  <c r="T194" i="1"/>
  <c r="CE194" i="1"/>
  <c r="E181" i="15" s="1"/>
  <c r="S195" i="1"/>
  <c r="T195" i="1"/>
  <c r="CE195" i="1"/>
  <c r="E176" i="15" s="1"/>
  <c r="S196" i="1"/>
  <c r="T196" i="1"/>
  <c r="CE196" i="1"/>
  <c r="E9" i="15" s="1"/>
  <c r="S197" i="1"/>
  <c r="T197" i="1"/>
  <c r="CE197" i="1"/>
  <c r="E208" i="15" s="1"/>
  <c r="S198" i="1"/>
  <c r="T198" i="1"/>
  <c r="CE198" i="1"/>
  <c r="E102" i="15" s="1"/>
  <c r="S199" i="1"/>
  <c r="T199" i="1"/>
  <c r="CE199" i="1"/>
  <c r="E75" i="15" s="1"/>
  <c r="S200" i="1"/>
  <c r="T200" i="1"/>
  <c r="CE200" i="1"/>
  <c r="E201" i="15" s="1"/>
  <c r="S201" i="1"/>
  <c r="T201" i="1"/>
  <c r="CE201" i="1"/>
  <c r="E11" i="15" s="1"/>
  <c r="S202" i="1"/>
  <c r="T202" i="1"/>
  <c r="CE202" i="1"/>
  <c r="E209" i="15" s="1"/>
  <c r="S203" i="1"/>
  <c r="T203" i="1"/>
  <c r="CE203" i="1"/>
  <c r="E29" i="15" s="1"/>
  <c r="S204" i="1"/>
  <c r="T204" i="1"/>
  <c r="CE204" i="1"/>
  <c r="E112" i="15" s="1"/>
  <c r="S205" i="1"/>
  <c r="T205" i="1"/>
  <c r="CE205" i="1"/>
  <c r="E189" i="15" s="1"/>
  <c r="S206" i="1"/>
  <c r="T206" i="1"/>
  <c r="CE206" i="1"/>
  <c r="E210" i="15" s="1"/>
  <c r="S207" i="1"/>
  <c r="T207" i="1"/>
  <c r="CE207" i="1"/>
  <c r="E61" i="15" s="1"/>
  <c r="S208" i="1"/>
  <c r="T208" i="1"/>
  <c r="CE208" i="1"/>
  <c r="E197" i="15" s="1"/>
  <c r="S209" i="1"/>
  <c r="T209" i="1"/>
  <c r="CE209" i="1"/>
  <c r="E42" i="15" s="1"/>
  <c r="S210" i="1"/>
  <c r="T210" i="1"/>
  <c r="CE210" i="1"/>
  <c r="E182" i="15" s="1"/>
  <c r="S211" i="1"/>
  <c r="T211" i="1"/>
  <c r="CE211" i="1"/>
  <c r="E211" i="15" s="1"/>
  <c r="AJ6" i="5"/>
  <c r="AJ12" i="5"/>
  <c r="AJ13" i="5"/>
  <c r="AJ17" i="5"/>
  <c r="AJ19" i="5"/>
  <c r="AJ21" i="5"/>
  <c r="AJ23" i="5"/>
  <c r="AJ25" i="5"/>
  <c r="AJ28" i="5"/>
  <c r="AJ29" i="5"/>
  <c r="AJ31" i="5"/>
  <c r="AJ57" i="5"/>
  <c r="AJ61" i="5"/>
  <c r="AJ64" i="5"/>
  <c r="AJ65" i="5"/>
  <c r="AJ66" i="5"/>
  <c r="AJ67" i="5"/>
  <c r="AJ68" i="5"/>
  <c r="AJ73" i="5"/>
  <c r="AJ77" i="5"/>
  <c r="AJ80" i="5"/>
  <c r="AJ86" i="5"/>
  <c r="AJ92" i="5"/>
  <c r="AJ94" i="5"/>
  <c r="AJ96" i="5"/>
  <c r="AJ98" i="5"/>
  <c r="AJ103" i="5"/>
  <c r="AJ106" i="5"/>
  <c r="AJ114" i="5"/>
  <c r="AJ118" i="5"/>
  <c r="AJ124" i="5"/>
  <c r="AJ133" i="5"/>
  <c r="AJ137" i="5"/>
  <c r="AJ138" i="5"/>
  <c r="AJ141" i="5"/>
  <c r="AJ147" i="5"/>
  <c r="AJ149" i="5"/>
  <c r="AJ160" i="5"/>
  <c r="AJ166" i="5"/>
  <c r="AJ170" i="5"/>
  <c r="AJ176" i="5"/>
  <c r="AJ180" i="5"/>
  <c r="AJ184" i="5"/>
  <c r="AJ193" i="5"/>
  <c r="AJ194" i="5"/>
  <c r="AJ196" i="5"/>
  <c r="AJ200" i="5"/>
  <c r="AJ202" i="5"/>
  <c r="AJ206" i="5"/>
  <c r="AJ208" i="5"/>
  <c r="E3" i="6"/>
  <c r="J51" i="15"/>
  <c r="J3" i="6"/>
  <c r="G51" i="15"/>
  <c r="E4" i="6"/>
  <c r="J4" i="6"/>
  <c r="E5" i="6"/>
  <c r="J5" i="6"/>
  <c r="E6" i="6"/>
  <c r="J6" i="6"/>
  <c r="E7" i="6"/>
  <c r="J7" i="6"/>
  <c r="E8" i="6"/>
  <c r="J8" i="6"/>
  <c r="E9" i="6"/>
  <c r="J9" i="6"/>
  <c r="E10" i="6"/>
  <c r="J10" i="6"/>
  <c r="E11" i="6"/>
  <c r="J11" i="6"/>
  <c r="E12" i="6"/>
  <c r="J12" i="6"/>
  <c r="E13" i="6"/>
  <c r="J13" i="6"/>
  <c r="E15" i="6"/>
  <c r="J15" i="6"/>
  <c r="E17" i="6"/>
  <c r="J17" i="6"/>
  <c r="E18" i="6"/>
  <c r="J18" i="6"/>
  <c r="E19" i="6"/>
  <c r="J19" i="6"/>
  <c r="E20" i="6"/>
  <c r="J20" i="6"/>
  <c r="E21" i="6"/>
  <c r="J21" i="6"/>
  <c r="E22" i="6"/>
  <c r="J22" i="6"/>
  <c r="E23" i="6"/>
  <c r="J23" i="6"/>
  <c r="E24" i="6"/>
  <c r="J24" i="6"/>
  <c r="E25" i="6"/>
  <c r="J25" i="6"/>
  <c r="E26" i="6"/>
  <c r="J26" i="6"/>
  <c r="E27" i="6"/>
  <c r="J27" i="6"/>
  <c r="E28" i="6"/>
  <c r="J28" i="6"/>
  <c r="E29" i="6"/>
  <c r="J29" i="6"/>
  <c r="E30" i="6"/>
  <c r="J30" i="6"/>
  <c r="E31" i="6"/>
  <c r="J31" i="6"/>
  <c r="E32" i="6"/>
  <c r="J32" i="6"/>
  <c r="E33" i="6"/>
  <c r="J33" i="6"/>
  <c r="E34" i="6"/>
  <c r="J34" i="6"/>
  <c r="E35" i="6"/>
  <c r="J35" i="6"/>
  <c r="E36" i="6"/>
  <c r="J36" i="6"/>
  <c r="E37" i="6"/>
  <c r="J37" i="6"/>
  <c r="E38" i="6"/>
  <c r="J38" i="6"/>
  <c r="E39" i="6"/>
  <c r="J39" i="6"/>
  <c r="E40" i="6"/>
  <c r="J40" i="6"/>
  <c r="E41" i="6"/>
  <c r="J41" i="6"/>
  <c r="E42" i="6"/>
  <c r="J42" i="6"/>
  <c r="E43" i="6"/>
  <c r="J43" i="6"/>
  <c r="E44" i="6"/>
  <c r="J44" i="6"/>
  <c r="E45" i="6"/>
  <c r="J45" i="6"/>
  <c r="E46" i="6"/>
  <c r="J46" i="6"/>
  <c r="E47" i="6"/>
  <c r="J47" i="6"/>
  <c r="E48" i="6"/>
  <c r="J48" i="6"/>
  <c r="E49" i="6"/>
  <c r="J49" i="6"/>
  <c r="E50" i="6"/>
  <c r="J50" i="6"/>
  <c r="E51" i="6"/>
  <c r="J51" i="6"/>
  <c r="E52" i="6"/>
  <c r="J52" i="6"/>
  <c r="E53" i="6"/>
  <c r="J53" i="6"/>
  <c r="E54" i="6"/>
  <c r="J54" i="6"/>
  <c r="E55" i="6"/>
  <c r="J55" i="6"/>
  <c r="E56" i="6"/>
  <c r="J56" i="6"/>
  <c r="E57" i="6"/>
  <c r="J57" i="6"/>
  <c r="E58" i="6"/>
  <c r="J58" i="6"/>
  <c r="E59" i="6"/>
  <c r="J59" i="6"/>
  <c r="E60" i="6"/>
  <c r="J60" i="6"/>
  <c r="E61" i="6"/>
  <c r="J61" i="6"/>
  <c r="E62" i="6"/>
  <c r="J62" i="6"/>
  <c r="E63" i="6"/>
  <c r="J63" i="6"/>
  <c r="E64" i="6"/>
  <c r="J64" i="6"/>
  <c r="E65" i="6"/>
  <c r="J65" i="6"/>
  <c r="E66" i="6"/>
  <c r="J66" i="6"/>
  <c r="E67" i="6"/>
  <c r="J67" i="6"/>
  <c r="E68" i="6"/>
  <c r="J68" i="6"/>
  <c r="E69" i="6"/>
  <c r="J69" i="6"/>
  <c r="E70" i="6"/>
  <c r="J70" i="6"/>
  <c r="E71" i="6"/>
  <c r="J71" i="6"/>
  <c r="E72" i="6"/>
  <c r="J72" i="6"/>
  <c r="E73" i="6"/>
  <c r="J73" i="6"/>
  <c r="E74" i="6"/>
  <c r="J74" i="6"/>
  <c r="E75" i="6"/>
  <c r="J75" i="6"/>
  <c r="E76" i="6"/>
  <c r="J76" i="6"/>
  <c r="E77" i="6"/>
  <c r="J77" i="6"/>
  <c r="E78" i="6"/>
  <c r="J78" i="6"/>
  <c r="E79" i="6"/>
  <c r="J79" i="6"/>
  <c r="E80" i="6"/>
  <c r="J80" i="6"/>
  <c r="E81" i="6"/>
  <c r="J81" i="6"/>
  <c r="E82" i="6"/>
  <c r="J82" i="6"/>
  <c r="E83" i="6"/>
  <c r="J83" i="6"/>
  <c r="E84" i="6"/>
  <c r="J84" i="6"/>
  <c r="E85" i="6"/>
  <c r="J85" i="6"/>
  <c r="E86" i="6"/>
  <c r="J86" i="6"/>
  <c r="E87" i="6"/>
  <c r="J87" i="6"/>
  <c r="E88" i="6"/>
  <c r="J88" i="6"/>
  <c r="E89" i="6"/>
  <c r="J89" i="6"/>
  <c r="E90" i="6"/>
  <c r="J90" i="6"/>
  <c r="E91" i="6"/>
  <c r="J91" i="6"/>
  <c r="E92" i="6"/>
  <c r="J92" i="6"/>
  <c r="E93" i="6"/>
  <c r="J93" i="6"/>
  <c r="E94" i="6"/>
  <c r="J94" i="6"/>
  <c r="E95" i="6"/>
  <c r="J95" i="6"/>
  <c r="E96" i="6"/>
  <c r="J96" i="6"/>
  <c r="E97" i="6"/>
  <c r="J97" i="6"/>
  <c r="E98" i="6"/>
  <c r="J98" i="6"/>
  <c r="E99" i="6"/>
  <c r="J99" i="6"/>
  <c r="E100" i="6"/>
  <c r="J100" i="6"/>
  <c r="E101" i="6"/>
  <c r="J101" i="6"/>
  <c r="E102" i="6"/>
  <c r="J102" i="6"/>
  <c r="E103" i="6"/>
  <c r="J103" i="6"/>
  <c r="E104" i="6"/>
  <c r="J104" i="6"/>
  <c r="E105" i="6"/>
  <c r="J105" i="6"/>
  <c r="E106" i="6"/>
  <c r="J106" i="6"/>
  <c r="E107" i="6"/>
  <c r="J107" i="6"/>
  <c r="E108" i="6"/>
  <c r="J108" i="6"/>
  <c r="E109" i="6"/>
  <c r="J109" i="6"/>
  <c r="E110" i="6"/>
  <c r="J110" i="6"/>
  <c r="E111" i="6"/>
  <c r="J111" i="6"/>
  <c r="E112" i="6"/>
  <c r="J112" i="6"/>
  <c r="E113" i="6"/>
  <c r="J113" i="6"/>
  <c r="E114" i="6"/>
  <c r="J114" i="6"/>
  <c r="E115" i="6"/>
  <c r="J115" i="6"/>
  <c r="E116" i="6"/>
  <c r="J116" i="6"/>
  <c r="E117" i="6"/>
  <c r="J117" i="6"/>
  <c r="E118" i="6"/>
  <c r="J118" i="6"/>
  <c r="E119" i="6"/>
  <c r="J119" i="6"/>
  <c r="E120" i="6"/>
  <c r="J120" i="6"/>
  <c r="E121" i="6"/>
  <c r="J121" i="6"/>
  <c r="E122" i="6"/>
  <c r="J122" i="6"/>
  <c r="E123" i="6"/>
  <c r="J123" i="6"/>
  <c r="E124" i="6"/>
  <c r="J124" i="6"/>
  <c r="E125" i="6"/>
  <c r="J125" i="6"/>
  <c r="E126" i="6"/>
  <c r="J126" i="6"/>
  <c r="E127" i="6"/>
  <c r="J127" i="6"/>
  <c r="E128" i="6"/>
  <c r="J128" i="6"/>
  <c r="E129" i="6"/>
  <c r="J129" i="6"/>
  <c r="E130" i="6"/>
  <c r="J130" i="6"/>
  <c r="E131" i="6"/>
  <c r="J131" i="6"/>
  <c r="E132" i="6"/>
  <c r="J132" i="6"/>
  <c r="E133" i="6"/>
  <c r="J133" i="6"/>
  <c r="E134" i="6"/>
  <c r="J134" i="6"/>
  <c r="E135" i="6"/>
  <c r="J135" i="6"/>
  <c r="E136" i="6"/>
  <c r="J136" i="6"/>
  <c r="E137" i="6"/>
  <c r="J137" i="6"/>
  <c r="E138" i="6"/>
  <c r="J138" i="6"/>
  <c r="E139" i="6"/>
  <c r="J139" i="6"/>
  <c r="E140" i="6"/>
  <c r="J140" i="6"/>
  <c r="E141" i="6"/>
  <c r="J141" i="6"/>
  <c r="E142" i="6"/>
  <c r="J142" i="6"/>
  <c r="E143" i="6"/>
  <c r="J143" i="6"/>
  <c r="E144" i="6"/>
  <c r="J144" i="6"/>
  <c r="E145" i="6"/>
  <c r="J145" i="6"/>
  <c r="E146" i="6"/>
  <c r="J146" i="6"/>
  <c r="E147" i="6"/>
  <c r="J147" i="6"/>
  <c r="E148" i="6"/>
  <c r="J148" i="6"/>
  <c r="E149" i="6"/>
  <c r="J149" i="6"/>
  <c r="E150" i="6"/>
  <c r="J150" i="6"/>
  <c r="E151" i="6"/>
  <c r="J151" i="6"/>
  <c r="E152" i="6"/>
  <c r="J152" i="6"/>
  <c r="E153" i="6"/>
  <c r="J153" i="6"/>
  <c r="E154" i="6"/>
  <c r="J154" i="6"/>
  <c r="E155" i="6"/>
  <c r="J155" i="6"/>
  <c r="E156" i="6"/>
  <c r="J156" i="6"/>
  <c r="E157" i="6"/>
  <c r="J157" i="6"/>
  <c r="E158" i="6"/>
  <c r="J158" i="6"/>
  <c r="E159" i="6"/>
  <c r="J159" i="6"/>
  <c r="E160" i="6"/>
  <c r="J160" i="6"/>
  <c r="E161" i="6"/>
  <c r="J161" i="6"/>
  <c r="E162" i="6"/>
  <c r="J162" i="6"/>
  <c r="E163" i="6"/>
  <c r="J163" i="6"/>
  <c r="E164" i="6"/>
  <c r="J164" i="6"/>
  <c r="E165" i="6"/>
  <c r="J165" i="6"/>
  <c r="E166" i="6"/>
  <c r="J166" i="6"/>
  <c r="E167" i="6"/>
  <c r="J167" i="6"/>
  <c r="E168" i="6"/>
  <c r="J168" i="6"/>
  <c r="E169" i="6"/>
  <c r="J169" i="6"/>
  <c r="E170" i="6"/>
  <c r="J170" i="6"/>
  <c r="E171" i="6"/>
  <c r="J171" i="6"/>
  <c r="E172" i="6"/>
  <c r="J172" i="6"/>
  <c r="E173" i="6"/>
  <c r="J173" i="6"/>
  <c r="E174" i="6"/>
  <c r="J174" i="6"/>
  <c r="E175" i="6"/>
  <c r="J175" i="6"/>
  <c r="E176" i="6"/>
  <c r="J176" i="6"/>
  <c r="E177" i="6"/>
  <c r="J177" i="6"/>
  <c r="E178" i="6"/>
  <c r="J178" i="6"/>
  <c r="E179" i="6"/>
  <c r="J179" i="6"/>
  <c r="E180" i="6"/>
  <c r="J180" i="6"/>
  <c r="E181" i="6"/>
  <c r="J181" i="6"/>
  <c r="E182" i="6"/>
  <c r="J182" i="6"/>
  <c r="E183" i="6"/>
  <c r="J183" i="6"/>
  <c r="E184" i="6"/>
  <c r="J184" i="6"/>
  <c r="E185" i="6"/>
  <c r="J185" i="6"/>
  <c r="E186" i="6"/>
  <c r="J186" i="6"/>
  <c r="E187" i="6"/>
  <c r="J187" i="6"/>
  <c r="E188" i="6"/>
  <c r="J188" i="6"/>
  <c r="E189" i="6"/>
  <c r="J189" i="6"/>
  <c r="E190" i="6"/>
  <c r="J190" i="6"/>
  <c r="E191" i="6"/>
  <c r="J191" i="6"/>
  <c r="E192" i="6"/>
  <c r="J192" i="6"/>
  <c r="E193" i="6"/>
  <c r="J193" i="6"/>
  <c r="E194" i="6"/>
  <c r="J194" i="6"/>
  <c r="E195" i="6"/>
  <c r="J195" i="6"/>
  <c r="E196" i="6"/>
  <c r="J196" i="6"/>
  <c r="E197" i="6"/>
  <c r="J197" i="6"/>
  <c r="E198" i="6"/>
  <c r="J198" i="6"/>
  <c r="E199" i="6"/>
  <c r="J199" i="6"/>
  <c r="E200" i="6"/>
  <c r="J200" i="6"/>
  <c r="E201" i="6"/>
  <c r="J201" i="6"/>
  <c r="E202" i="6"/>
  <c r="J202" i="6"/>
  <c r="E203" i="6"/>
  <c r="J203" i="6"/>
  <c r="E204" i="6"/>
  <c r="J204" i="6"/>
  <c r="E205" i="6"/>
  <c r="J205" i="6"/>
  <c r="J206" i="6"/>
  <c r="E207" i="6"/>
  <c r="J207" i="6"/>
  <c r="E208" i="6"/>
  <c r="J208" i="6"/>
  <c r="E209" i="6"/>
  <c r="J209" i="6"/>
  <c r="E210" i="6"/>
  <c r="J210" i="6"/>
  <c r="E211" i="6"/>
  <c r="J211" i="6"/>
  <c r="R3" i="8"/>
  <c r="O4" i="8"/>
  <c r="R4" i="8"/>
  <c r="O5" i="8"/>
  <c r="R5" i="8"/>
  <c r="O6" i="8"/>
  <c r="R6" i="8"/>
  <c r="O7" i="8"/>
  <c r="R7" i="8"/>
  <c r="O8" i="8"/>
  <c r="R8" i="8"/>
  <c r="O9" i="8"/>
  <c r="R9" i="8"/>
  <c r="O10" i="8"/>
  <c r="R10" i="8"/>
  <c r="O11" i="8"/>
  <c r="R11" i="8"/>
  <c r="O12" i="8"/>
  <c r="R12" i="8"/>
  <c r="O13" i="8"/>
  <c r="R13" i="8"/>
  <c r="O15" i="8"/>
  <c r="R15" i="8"/>
  <c r="O17" i="8"/>
  <c r="R17" i="8"/>
  <c r="O18" i="8"/>
  <c r="R18" i="8"/>
  <c r="O19" i="8"/>
  <c r="R19" i="8"/>
  <c r="O20" i="8"/>
  <c r="R20" i="8"/>
  <c r="O21" i="8"/>
  <c r="R21" i="8"/>
  <c r="O22" i="8"/>
  <c r="R22" i="8"/>
  <c r="O23" i="8"/>
  <c r="R23" i="8"/>
  <c r="O24" i="8"/>
  <c r="R24" i="8"/>
  <c r="O25" i="8"/>
  <c r="R25" i="8"/>
  <c r="O26" i="8"/>
  <c r="R26" i="8"/>
  <c r="T26" i="8"/>
  <c r="O27" i="8"/>
  <c r="R27" i="8"/>
  <c r="O28" i="8"/>
  <c r="R28" i="8"/>
  <c r="O29" i="8"/>
  <c r="R29" i="8"/>
  <c r="T29" i="8"/>
  <c r="O30" i="8"/>
  <c r="R30" i="8"/>
  <c r="O31" i="8"/>
  <c r="R31" i="8"/>
  <c r="T31" i="8"/>
  <c r="O32" i="8"/>
  <c r="R32" i="8"/>
  <c r="O33" i="8"/>
  <c r="R33" i="8"/>
  <c r="O34" i="8"/>
  <c r="R34" i="8"/>
  <c r="O35" i="8"/>
  <c r="R35" i="8"/>
  <c r="O36" i="8"/>
  <c r="R36" i="8"/>
  <c r="O37" i="8"/>
  <c r="R37" i="8"/>
  <c r="O38" i="8"/>
  <c r="R38" i="8"/>
  <c r="O39" i="8"/>
  <c r="R39" i="8"/>
  <c r="O40" i="8"/>
  <c r="R40" i="8"/>
  <c r="O41" i="8"/>
  <c r="R41" i="8"/>
  <c r="O42" i="8"/>
  <c r="R42" i="8"/>
  <c r="O43" i="8"/>
  <c r="R43" i="8"/>
  <c r="O44" i="8"/>
  <c r="R44" i="8"/>
  <c r="O45" i="8"/>
  <c r="R45" i="8"/>
  <c r="O46" i="8"/>
  <c r="R46" i="8"/>
  <c r="O47" i="8"/>
  <c r="R47" i="8"/>
  <c r="O48" i="8"/>
  <c r="R48" i="8"/>
  <c r="O49" i="8"/>
  <c r="R49" i="8"/>
  <c r="O50" i="8"/>
  <c r="R50" i="8"/>
  <c r="O51" i="8"/>
  <c r="R51" i="8"/>
  <c r="O52" i="8"/>
  <c r="R52" i="8"/>
  <c r="O53" i="8"/>
  <c r="R53" i="8"/>
  <c r="O54" i="8"/>
  <c r="R54" i="8"/>
  <c r="O55" i="8"/>
  <c r="R55" i="8"/>
  <c r="O56" i="8"/>
  <c r="R56" i="8"/>
  <c r="O57" i="8"/>
  <c r="R57" i="8"/>
  <c r="O58" i="8"/>
  <c r="R58" i="8"/>
  <c r="O59" i="8"/>
  <c r="R59" i="8"/>
  <c r="O60" i="8"/>
  <c r="R60" i="8"/>
  <c r="O61" i="8"/>
  <c r="R61" i="8"/>
  <c r="O62" i="8"/>
  <c r="R62" i="8"/>
  <c r="O63" i="8"/>
  <c r="R63" i="8"/>
  <c r="O64" i="8"/>
  <c r="R64" i="8"/>
  <c r="O65" i="8"/>
  <c r="R65" i="8"/>
  <c r="O66" i="8"/>
  <c r="R66" i="8"/>
  <c r="O67" i="8"/>
  <c r="R67" i="8"/>
  <c r="O68" i="8"/>
  <c r="R68" i="8"/>
  <c r="O69" i="8"/>
  <c r="R69" i="8"/>
  <c r="O70" i="8"/>
  <c r="R70" i="8"/>
  <c r="O71" i="8"/>
  <c r="R71" i="8"/>
  <c r="O72" i="8"/>
  <c r="R72" i="8"/>
  <c r="O73" i="8"/>
  <c r="R73" i="8"/>
  <c r="O74" i="8"/>
  <c r="R74" i="8"/>
  <c r="O75" i="8"/>
  <c r="R75" i="8"/>
  <c r="O76" i="8"/>
  <c r="R76" i="8"/>
  <c r="O77" i="8"/>
  <c r="R77" i="8"/>
  <c r="O78" i="8"/>
  <c r="R78" i="8"/>
  <c r="O79" i="8"/>
  <c r="R79" i="8"/>
  <c r="O80" i="8"/>
  <c r="R80" i="8"/>
  <c r="O81" i="8"/>
  <c r="R81" i="8"/>
  <c r="O82" i="8"/>
  <c r="R82" i="8"/>
  <c r="O83" i="8"/>
  <c r="R83" i="8"/>
  <c r="O84" i="8"/>
  <c r="R84" i="8"/>
  <c r="O85" i="8"/>
  <c r="R85" i="8"/>
  <c r="O86" i="8"/>
  <c r="R86" i="8"/>
  <c r="O87" i="8"/>
  <c r="R87" i="8"/>
  <c r="O88" i="8"/>
  <c r="R88" i="8"/>
  <c r="O89" i="8"/>
  <c r="R89" i="8"/>
  <c r="O90" i="8"/>
  <c r="R90" i="8"/>
  <c r="O91" i="8"/>
  <c r="R91" i="8"/>
  <c r="O92" i="8"/>
  <c r="R92" i="8"/>
  <c r="O93" i="8"/>
  <c r="R93" i="8"/>
  <c r="O94" i="8"/>
  <c r="R94" i="8"/>
  <c r="O95" i="8"/>
  <c r="R95" i="8"/>
  <c r="O96" i="8"/>
  <c r="R96" i="8"/>
  <c r="O97" i="8"/>
  <c r="R97" i="8"/>
  <c r="O98" i="8"/>
  <c r="R98" i="8"/>
  <c r="O99" i="8"/>
  <c r="R99" i="8"/>
  <c r="O100" i="8"/>
  <c r="R100" i="8"/>
  <c r="O101" i="8"/>
  <c r="R101" i="8"/>
  <c r="O102" i="8"/>
  <c r="R102" i="8"/>
  <c r="O103" i="8"/>
  <c r="R103" i="8"/>
  <c r="O104" i="8"/>
  <c r="R104" i="8"/>
  <c r="O105" i="8"/>
  <c r="R105" i="8"/>
  <c r="O106" i="8"/>
  <c r="R106" i="8"/>
  <c r="O107" i="8"/>
  <c r="R107" i="8"/>
  <c r="O108" i="8"/>
  <c r="R108" i="8"/>
  <c r="O109" i="8"/>
  <c r="R109" i="8"/>
  <c r="O110" i="8"/>
  <c r="R110" i="8"/>
  <c r="O111" i="8"/>
  <c r="R111" i="8"/>
  <c r="O112" i="8"/>
  <c r="R112" i="8"/>
  <c r="O113" i="8"/>
  <c r="R113" i="8"/>
  <c r="O114" i="8"/>
  <c r="R114" i="8"/>
  <c r="O115" i="8"/>
  <c r="R115" i="8"/>
  <c r="O116" i="8"/>
  <c r="R116" i="8"/>
  <c r="O117" i="8"/>
  <c r="R117" i="8"/>
  <c r="O118" i="8"/>
  <c r="R118" i="8"/>
  <c r="O119" i="8"/>
  <c r="R119" i="8"/>
  <c r="O120" i="8"/>
  <c r="R120" i="8"/>
  <c r="O121" i="8"/>
  <c r="R121" i="8"/>
  <c r="O122" i="8"/>
  <c r="R122" i="8"/>
  <c r="O123" i="8"/>
  <c r="R123" i="8"/>
  <c r="O124" i="8"/>
  <c r="R124" i="8"/>
  <c r="O125" i="8"/>
  <c r="R125" i="8"/>
  <c r="O126" i="8"/>
  <c r="R126" i="8"/>
  <c r="O127" i="8"/>
  <c r="R127" i="8"/>
  <c r="O128" i="8"/>
  <c r="R128" i="8"/>
  <c r="O129" i="8"/>
  <c r="R129" i="8"/>
  <c r="O130" i="8"/>
  <c r="R130" i="8"/>
  <c r="O131" i="8"/>
  <c r="R131" i="8"/>
  <c r="O132" i="8"/>
  <c r="R132" i="8"/>
  <c r="O133" i="8"/>
  <c r="R133" i="8"/>
  <c r="O134" i="8"/>
  <c r="R134" i="8"/>
  <c r="O135" i="8"/>
  <c r="R135" i="8"/>
  <c r="O136" i="8"/>
  <c r="R136" i="8"/>
  <c r="O137" i="8"/>
  <c r="R137" i="8"/>
  <c r="O138" i="8"/>
  <c r="R138" i="8"/>
  <c r="O139" i="8"/>
  <c r="R139" i="8"/>
  <c r="O140" i="8"/>
  <c r="R140" i="8"/>
  <c r="O141" i="8"/>
  <c r="R141" i="8"/>
  <c r="O142" i="8"/>
  <c r="R142" i="8"/>
  <c r="O143" i="8"/>
  <c r="R143" i="8"/>
  <c r="O144" i="8"/>
  <c r="R144" i="8"/>
  <c r="O145" i="8"/>
  <c r="R145" i="8"/>
  <c r="O146" i="8"/>
  <c r="R146" i="8"/>
  <c r="O147" i="8"/>
  <c r="R147" i="8"/>
  <c r="O148" i="8"/>
  <c r="R148" i="8"/>
  <c r="O149" i="8"/>
  <c r="R149" i="8"/>
  <c r="O150" i="8"/>
  <c r="R150" i="8"/>
  <c r="O151" i="8"/>
  <c r="R151" i="8"/>
  <c r="O152" i="8"/>
  <c r="R152" i="8"/>
  <c r="O153" i="8"/>
  <c r="R153" i="8"/>
  <c r="O154" i="8"/>
  <c r="R154" i="8"/>
  <c r="O155" i="8"/>
  <c r="R155" i="8"/>
  <c r="O156" i="8"/>
  <c r="R156" i="8"/>
  <c r="O157" i="8"/>
  <c r="R157" i="8"/>
  <c r="O158" i="8"/>
  <c r="R158" i="8"/>
  <c r="O159" i="8"/>
  <c r="R159" i="8"/>
  <c r="O160" i="8"/>
  <c r="R160" i="8"/>
  <c r="O161" i="8"/>
  <c r="R161" i="8"/>
  <c r="O162" i="8"/>
  <c r="R162" i="8"/>
  <c r="O163" i="8"/>
  <c r="R163" i="8"/>
  <c r="O164" i="8"/>
  <c r="R164" i="8"/>
  <c r="O165" i="8"/>
  <c r="R165" i="8"/>
  <c r="O166" i="8"/>
  <c r="R166" i="8"/>
  <c r="O167" i="8"/>
  <c r="R167" i="8"/>
  <c r="O168" i="8"/>
  <c r="R168" i="8"/>
  <c r="O169" i="8"/>
  <c r="R169" i="8"/>
  <c r="O170" i="8"/>
  <c r="R170" i="8"/>
  <c r="O171" i="8"/>
  <c r="R171" i="8"/>
  <c r="O172" i="8"/>
  <c r="R172" i="8"/>
  <c r="O173" i="8"/>
  <c r="R173" i="8"/>
  <c r="O174" i="8"/>
  <c r="R174" i="8"/>
  <c r="O175" i="8"/>
  <c r="R175" i="8"/>
  <c r="O176" i="8"/>
  <c r="R176" i="8"/>
  <c r="O177" i="8"/>
  <c r="R177" i="8"/>
  <c r="O178" i="8"/>
  <c r="R178" i="8"/>
  <c r="O179" i="8"/>
  <c r="R179" i="8"/>
  <c r="O180" i="8"/>
  <c r="R180" i="8"/>
  <c r="O181" i="8"/>
  <c r="R181" i="8"/>
  <c r="O182" i="8"/>
  <c r="R182" i="8"/>
  <c r="O183" i="8"/>
  <c r="R183" i="8"/>
  <c r="O184" i="8"/>
  <c r="R184" i="8"/>
  <c r="O185" i="8"/>
  <c r="R185" i="8"/>
  <c r="O186" i="8"/>
  <c r="R186" i="8"/>
  <c r="O187" i="8"/>
  <c r="R187" i="8"/>
  <c r="O188" i="8"/>
  <c r="R188" i="8"/>
  <c r="O189" i="8"/>
  <c r="R189" i="8"/>
  <c r="O190" i="8"/>
  <c r="R190" i="8"/>
  <c r="O191" i="8"/>
  <c r="R191" i="8"/>
  <c r="O192" i="8"/>
  <c r="R192" i="8"/>
  <c r="O193" i="8"/>
  <c r="R193" i="8"/>
  <c r="O194" i="8"/>
  <c r="R194" i="8"/>
  <c r="O195" i="8"/>
  <c r="R195" i="8"/>
  <c r="O196" i="8"/>
  <c r="R196" i="8"/>
  <c r="O197" i="8"/>
  <c r="R197" i="8"/>
  <c r="O198" i="8"/>
  <c r="R198" i="8"/>
  <c r="O199" i="8"/>
  <c r="R199" i="8"/>
  <c r="O200" i="8"/>
  <c r="R200" i="8"/>
  <c r="O201" i="8"/>
  <c r="R201" i="8"/>
  <c r="O202" i="8"/>
  <c r="R202" i="8"/>
  <c r="O203" i="8"/>
  <c r="R203" i="8"/>
  <c r="O204" i="8"/>
  <c r="R204" i="8"/>
  <c r="O205" i="8"/>
  <c r="R205" i="8"/>
  <c r="O206" i="8"/>
  <c r="R206" i="8"/>
  <c r="O207" i="8"/>
  <c r="R207" i="8"/>
  <c r="O208" i="8"/>
  <c r="R208" i="8"/>
  <c r="O209" i="8"/>
  <c r="R209" i="8"/>
  <c r="O210" i="8"/>
  <c r="R210" i="8"/>
  <c r="O211" i="8"/>
  <c r="R211" i="8"/>
  <c r="K51" i="15"/>
  <c r="I4" i="12"/>
  <c r="R4" i="12"/>
  <c r="I5" i="12"/>
  <c r="R5" i="12"/>
  <c r="I6" i="12"/>
  <c r="R6" i="12"/>
  <c r="I7" i="12"/>
  <c r="R7" i="12"/>
  <c r="I8" i="12"/>
  <c r="R8" i="12"/>
  <c r="I9" i="12"/>
  <c r="R9" i="12"/>
  <c r="I10" i="12"/>
  <c r="R10" i="12"/>
  <c r="I11" i="12"/>
  <c r="R11" i="12"/>
  <c r="I12" i="12"/>
  <c r="R12" i="12"/>
  <c r="I13" i="12"/>
  <c r="R13" i="12"/>
  <c r="I15" i="12"/>
  <c r="R15" i="12"/>
  <c r="I17" i="12"/>
  <c r="R17" i="12"/>
  <c r="I18" i="12"/>
  <c r="R18" i="12"/>
  <c r="I19" i="12"/>
  <c r="R19" i="12"/>
  <c r="I20" i="12"/>
  <c r="R20" i="12"/>
  <c r="I21" i="12"/>
  <c r="R21" i="12"/>
  <c r="I22" i="12"/>
  <c r="R22" i="12"/>
  <c r="I23" i="12"/>
  <c r="R23" i="12"/>
  <c r="I24" i="12"/>
  <c r="R24" i="12"/>
  <c r="I25" i="12"/>
  <c r="R25" i="12"/>
  <c r="I26" i="12"/>
  <c r="R26" i="12"/>
  <c r="I27" i="12"/>
  <c r="R27" i="12"/>
  <c r="I28" i="12"/>
  <c r="R28" i="12"/>
  <c r="I29" i="12"/>
  <c r="R29" i="12"/>
  <c r="I30" i="12"/>
  <c r="R30" i="12"/>
  <c r="I31" i="12"/>
  <c r="R31" i="12"/>
  <c r="I32" i="12"/>
  <c r="R32" i="12"/>
  <c r="I33" i="12"/>
  <c r="R33" i="12"/>
  <c r="I34" i="12"/>
  <c r="R34" i="12"/>
  <c r="I35" i="12"/>
  <c r="R35" i="12"/>
  <c r="AK35" i="12" s="1"/>
  <c r="K12" i="15" s="1"/>
  <c r="I36" i="12"/>
  <c r="R36" i="12"/>
  <c r="I37" i="12"/>
  <c r="R37" i="12"/>
  <c r="I38" i="12"/>
  <c r="R38" i="12"/>
  <c r="I39" i="12"/>
  <c r="R39" i="12"/>
  <c r="I40" i="12"/>
  <c r="R40" i="12"/>
  <c r="I41" i="12"/>
  <c r="R41" i="12"/>
  <c r="I42" i="12"/>
  <c r="R42" i="12"/>
  <c r="I43" i="12"/>
  <c r="R43" i="12"/>
  <c r="I44" i="12"/>
  <c r="R44" i="12"/>
  <c r="I45" i="12"/>
  <c r="R45" i="12"/>
  <c r="I46" i="12"/>
  <c r="R46" i="12"/>
  <c r="I47" i="12"/>
  <c r="R47" i="12"/>
  <c r="I48" i="12"/>
  <c r="R48" i="12"/>
  <c r="I49" i="12"/>
  <c r="R49" i="12"/>
  <c r="I50" i="12"/>
  <c r="R50" i="12"/>
  <c r="I51" i="12"/>
  <c r="R51" i="12"/>
  <c r="I52" i="12"/>
  <c r="R52" i="12"/>
  <c r="I53" i="12"/>
  <c r="R53" i="12"/>
  <c r="I54" i="12"/>
  <c r="R54" i="12"/>
  <c r="I55" i="12"/>
  <c r="R55" i="12"/>
  <c r="I56" i="12"/>
  <c r="R56" i="12"/>
  <c r="I57" i="12"/>
  <c r="R57" i="12"/>
  <c r="I58" i="12"/>
  <c r="R58" i="12"/>
  <c r="I59" i="12"/>
  <c r="R59" i="12"/>
  <c r="I60" i="12"/>
  <c r="R60" i="12"/>
  <c r="I61" i="12"/>
  <c r="R61" i="12"/>
  <c r="I62" i="12"/>
  <c r="R62" i="12"/>
  <c r="I63" i="12"/>
  <c r="R63" i="12"/>
  <c r="I64" i="12"/>
  <c r="R64" i="12"/>
  <c r="I65" i="12"/>
  <c r="R65" i="12"/>
  <c r="I66" i="12"/>
  <c r="R66" i="12"/>
  <c r="I67" i="12"/>
  <c r="R67" i="12"/>
  <c r="I68" i="12"/>
  <c r="R68" i="12"/>
  <c r="I69" i="12"/>
  <c r="R69" i="12"/>
  <c r="I70" i="12"/>
  <c r="R70" i="12"/>
  <c r="I71" i="12"/>
  <c r="R71" i="12"/>
  <c r="I72" i="12"/>
  <c r="R72" i="12"/>
  <c r="I73" i="12"/>
  <c r="R73" i="12"/>
  <c r="I74" i="12"/>
  <c r="R74" i="12"/>
  <c r="I75" i="12"/>
  <c r="R75" i="12"/>
  <c r="I76" i="12"/>
  <c r="R76" i="12"/>
  <c r="I77" i="12"/>
  <c r="R77" i="12"/>
  <c r="I78" i="12"/>
  <c r="R78" i="12"/>
  <c r="I79" i="12"/>
  <c r="R79" i="12"/>
  <c r="I80" i="12"/>
  <c r="R80" i="12"/>
  <c r="I81" i="12"/>
  <c r="R81" i="12"/>
  <c r="I82" i="12"/>
  <c r="R82" i="12"/>
  <c r="I83" i="12"/>
  <c r="R83" i="12"/>
  <c r="I84" i="12"/>
  <c r="R84" i="12"/>
  <c r="I86" i="12"/>
  <c r="R86" i="12"/>
  <c r="I87" i="12"/>
  <c r="R87" i="12"/>
  <c r="I88" i="12"/>
  <c r="R88" i="12"/>
  <c r="I89" i="12"/>
  <c r="R89" i="12"/>
  <c r="I90" i="12"/>
  <c r="R90" i="12"/>
  <c r="I91" i="12"/>
  <c r="R91" i="12"/>
  <c r="I92" i="12"/>
  <c r="R92" i="12"/>
  <c r="AK92" i="12"/>
  <c r="K173" i="15" s="1"/>
  <c r="I93" i="12"/>
  <c r="R93" i="12"/>
  <c r="I94" i="12"/>
  <c r="R94" i="12"/>
  <c r="I95" i="12"/>
  <c r="R95" i="12"/>
  <c r="I96" i="12"/>
  <c r="R96" i="12"/>
  <c r="I97" i="12"/>
  <c r="R97" i="12"/>
  <c r="I98" i="12"/>
  <c r="R98" i="12"/>
  <c r="I99" i="12"/>
  <c r="R99" i="12"/>
  <c r="I100" i="12"/>
  <c r="R100" i="12"/>
  <c r="I101" i="12"/>
  <c r="R101" i="12"/>
  <c r="I102" i="12"/>
  <c r="R102" i="12"/>
  <c r="I103" i="12"/>
  <c r="R103" i="12"/>
  <c r="I104" i="12"/>
  <c r="R104" i="12"/>
  <c r="I105" i="12"/>
  <c r="R105" i="12"/>
  <c r="I106" i="12"/>
  <c r="R106" i="12"/>
  <c r="I107" i="12"/>
  <c r="R107" i="12"/>
  <c r="AK107" i="12" s="1"/>
  <c r="K3" i="15" s="1"/>
  <c r="I108" i="12"/>
  <c r="R108" i="12"/>
  <c r="I109" i="12"/>
  <c r="R109" i="12"/>
  <c r="I110" i="12"/>
  <c r="R110" i="12"/>
  <c r="I111" i="12"/>
  <c r="R111" i="12"/>
  <c r="I112" i="12"/>
  <c r="R112" i="12"/>
  <c r="I113" i="12"/>
  <c r="R113" i="12"/>
  <c r="I114" i="12"/>
  <c r="R114" i="12"/>
  <c r="I115" i="12"/>
  <c r="R115" i="12"/>
  <c r="I116" i="12"/>
  <c r="R116" i="12"/>
  <c r="I117" i="12"/>
  <c r="R117" i="12"/>
  <c r="I118" i="12"/>
  <c r="R118" i="12"/>
  <c r="I119" i="12"/>
  <c r="R119" i="12"/>
  <c r="I120" i="12"/>
  <c r="R120" i="12"/>
  <c r="I121" i="12"/>
  <c r="R121" i="12"/>
  <c r="I122" i="12"/>
  <c r="R122" i="12"/>
  <c r="I123" i="12"/>
  <c r="R123" i="12"/>
  <c r="I124" i="12"/>
  <c r="R124" i="12"/>
  <c r="I125" i="12"/>
  <c r="R125" i="12"/>
  <c r="I126" i="12"/>
  <c r="R126" i="12"/>
  <c r="I127" i="12"/>
  <c r="R127" i="12"/>
  <c r="I128" i="12"/>
  <c r="R128" i="12"/>
  <c r="I129" i="12"/>
  <c r="R129" i="12"/>
  <c r="I130" i="12"/>
  <c r="R130" i="12"/>
  <c r="I131" i="12"/>
  <c r="R131" i="12"/>
  <c r="AK131" i="12"/>
  <c r="K35" i="15" s="1"/>
  <c r="I132" i="12"/>
  <c r="R132" i="12"/>
  <c r="I133" i="12"/>
  <c r="R133" i="12"/>
  <c r="I134" i="12"/>
  <c r="R134" i="12"/>
  <c r="I135" i="12"/>
  <c r="R135" i="12"/>
  <c r="I136" i="12"/>
  <c r="R136" i="12"/>
  <c r="I137" i="12"/>
  <c r="R137" i="12"/>
  <c r="I138" i="12"/>
  <c r="R138" i="12"/>
  <c r="I139" i="12"/>
  <c r="R139" i="12"/>
  <c r="I140" i="12"/>
  <c r="R140" i="12"/>
  <c r="I141" i="12"/>
  <c r="R141" i="12"/>
  <c r="I142" i="12"/>
  <c r="R142" i="12"/>
  <c r="I143" i="12"/>
  <c r="R143" i="12"/>
  <c r="I144" i="12"/>
  <c r="R144" i="12"/>
  <c r="I145" i="12"/>
  <c r="R145" i="12"/>
  <c r="I146" i="12"/>
  <c r="R146" i="12"/>
  <c r="I147" i="12"/>
  <c r="R147" i="12"/>
  <c r="I148" i="12"/>
  <c r="R148" i="12"/>
  <c r="AK148" i="12" s="1"/>
  <c r="K21" i="15" s="1"/>
  <c r="I149" i="12"/>
  <c r="R149" i="12"/>
  <c r="AK149" i="12" s="1"/>
  <c r="K19" i="15" s="1"/>
  <c r="I150" i="12"/>
  <c r="R150" i="12"/>
  <c r="I151" i="12"/>
  <c r="R151" i="12"/>
  <c r="I152" i="12"/>
  <c r="R152" i="12"/>
  <c r="I153" i="12"/>
  <c r="R153" i="12"/>
  <c r="I154" i="12"/>
  <c r="R154" i="12"/>
  <c r="I155" i="12"/>
  <c r="R155" i="12"/>
  <c r="I156" i="12"/>
  <c r="R156" i="12"/>
  <c r="I157" i="12"/>
  <c r="R157" i="12"/>
  <c r="I158" i="12"/>
  <c r="R158" i="12"/>
  <c r="I159" i="12"/>
  <c r="R159" i="12"/>
  <c r="I160" i="12"/>
  <c r="R160" i="12"/>
  <c r="I161" i="12"/>
  <c r="R161" i="12"/>
  <c r="I162" i="12"/>
  <c r="R162" i="12"/>
  <c r="I163" i="12"/>
  <c r="R163" i="12"/>
  <c r="I164" i="12"/>
  <c r="R164" i="12"/>
  <c r="I165" i="12"/>
  <c r="R165" i="12"/>
  <c r="I166" i="12"/>
  <c r="R166" i="12"/>
  <c r="I167" i="12"/>
  <c r="R167" i="12"/>
  <c r="I168" i="12"/>
  <c r="R168" i="12"/>
  <c r="I169" i="12"/>
  <c r="R169" i="12"/>
  <c r="I170" i="12"/>
  <c r="R170" i="12"/>
  <c r="I171" i="12"/>
  <c r="R171" i="12"/>
  <c r="I172" i="12"/>
  <c r="R172" i="12"/>
  <c r="I173" i="12"/>
  <c r="R173" i="12"/>
  <c r="I174" i="12"/>
  <c r="R174" i="12"/>
  <c r="I175" i="12"/>
  <c r="R175" i="12"/>
  <c r="AK175" i="12" s="1"/>
  <c r="K45" i="15" s="1"/>
  <c r="I176" i="12"/>
  <c r="R176" i="12"/>
  <c r="I177" i="12"/>
  <c r="R177" i="12"/>
  <c r="I178" i="12"/>
  <c r="R178" i="12"/>
  <c r="I179" i="12"/>
  <c r="R179" i="12"/>
  <c r="I180" i="12"/>
  <c r="R180" i="12"/>
  <c r="I181" i="12"/>
  <c r="R181" i="12"/>
  <c r="I182" i="12"/>
  <c r="R182" i="12"/>
  <c r="I183" i="12"/>
  <c r="R183" i="12"/>
  <c r="I184" i="12"/>
  <c r="R184" i="12"/>
  <c r="I185" i="12"/>
  <c r="R185" i="12"/>
  <c r="I186" i="12"/>
  <c r="R186" i="12"/>
  <c r="AK186" i="12"/>
  <c r="K71" i="15" s="1"/>
  <c r="I187" i="12"/>
  <c r="R187" i="12"/>
  <c r="I188" i="12"/>
  <c r="R188" i="12"/>
  <c r="I189" i="12"/>
  <c r="R189" i="12"/>
  <c r="I190" i="12"/>
  <c r="R190" i="12"/>
  <c r="I191" i="12"/>
  <c r="R191" i="12"/>
  <c r="I192" i="12"/>
  <c r="R192" i="12"/>
  <c r="I193" i="12"/>
  <c r="R193" i="12"/>
  <c r="I194" i="12"/>
  <c r="R194" i="12"/>
  <c r="I195" i="12"/>
  <c r="R195" i="12"/>
  <c r="I196" i="12"/>
  <c r="R196" i="12"/>
  <c r="AK196" i="12" s="1"/>
  <c r="K9" i="15" s="1"/>
  <c r="I197" i="12"/>
  <c r="R197" i="12"/>
  <c r="I198" i="12"/>
  <c r="R198" i="12"/>
  <c r="I199" i="12"/>
  <c r="R199" i="12"/>
  <c r="I200" i="12"/>
  <c r="R200" i="12"/>
  <c r="I201" i="12"/>
  <c r="R201" i="12"/>
  <c r="I202" i="12"/>
  <c r="R202" i="12"/>
  <c r="I203" i="12"/>
  <c r="R203" i="12"/>
  <c r="I204" i="12"/>
  <c r="R204" i="12"/>
  <c r="I205" i="12"/>
  <c r="R205" i="12"/>
  <c r="I206" i="12"/>
  <c r="R206" i="12"/>
  <c r="I207" i="12"/>
  <c r="R207" i="12"/>
  <c r="I208" i="12"/>
  <c r="R208" i="12"/>
  <c r="I209" i="12"/>
  <c r="R209" i="12"/>
  <c r="I210" i="12"/>
  <c r="R210" i="12"/>
  <c r="I211" i="12"/>
  <c r="R211" i="12"/>
  <c r="AJ125" i="5"/>
  <c r="AJ69" i="5"/>
  <c r="AJ41" i="5"/>
  <c r="AJ20" i="5"/>
  <c r="AJ199" i="5"/>
  <c r="AJ197" i="5"/>
  <c r="AJ165" i="5"/>
  <c r="AJ163" i="5"/>
  <c r="AJ155" i="5"/>
  <c r="AJ151" i="5"/>
  <c r="AJ111" i="5"/>
  <c r="BF6" i="1"/>
  <c r="D25" i="15" s="1"/>
  <c r="BF180" i="1"/>
  <c r="D121" i="15" s="1"/>
  <c r="BF40" i="1"/>
  <c r="D113" i="15" s="1"/>
  <c r="BF22" i="1"/>
  <c r="D143" i="15" s="1"/>
  <c r="BF20" i="1"/>
  <c r="D167" i="15" s="1"/>
  <c r="BF141" i="1"/>
  <c r="D89" i="15" s="1"/>
  <c r="BF209" i="1"/>
  <c r="D42" i="15" s="1"/>
  <c r="BF175" i="1"/>
  <c r="D45" i="15" s="1"/>
  <c r="BF151" i="1"/>
  <c r="D98" i="15" s="1"/>
  <c r="BF44" i="1"/>
  <c r="D95" i="15" s="1"/>
  <c r="BF19" i="1"/>
  <c r="D160" i="15" s="1"/>
  <c r="BF97" i="1"/>
  <c r="D194" i="15" s="1"/>
  <c r="BF36" i="1"/>
  <c r="D94" i="15" s="1"/>
  <c r="BF153" i="1"/>
  <c r="D130" i="15" s="1"/>
  <c r="BF119" i="1"/>
  <c r="D46" i="15" s="1"/>
  <c r="BF73" i="1"/>
  <c r="D101" i="15" s="1"/>
  <c r="BF69" i="1"/>
  <c r="D145" i="15" s="1"/>
  <c r="BF61" i="1"/>
  <c r="D15" i="15" s="1"/>
  <c r="BF57" i="1"/>
  <c r="D117" i="15" s="1"/>
  <c r="BF45" i="1"/>
  <c r="D41" i="15" s="1"/>
  <c r="BF41" i="1"/>
  <c r="D70" i="15" s="1"/>
  <c r="BF29" i="1"/>
  <c r="D53" i="15" s="1"/>
  <c r="BF25" i="1"/>
  <c r="D99" i="15" s="1"/>
  <c r="AJ129" i="5"/>
  <c r="AJ63" i="5"/>
  <c r="AJ117" i="5"/>
  <c r="BF23" i="1"/>
  <c r="D161" i="15" s="1"/>
  <c r="AJ9" i="5"/>
  <c r="BF9" i="1"/>
  <c r="D72" i="15" s="1"/>
  <c r="BF5" i="1"/>
  <c r="D159" i="15" s="1"/>
  <c r="T34" i="8"/>
  <c r="AK95" i="12"/>
  <c r="K31" i="15" s="1"/>
  <c r="AK139" i="12"/>
  <c r="K190" i="15" s="1"/>
  <c r="AJ205" i="5"/>
  <c r="AJ207" i="5"/>
  <c r="AJ116" i="5"/>
  <c r="AJ115" i="5"/>
  <c r="AJ113" i="5"/>
  <c r="AJ112" i="5"/>
  <c r="AJ109" i="5"/>
  <c r="AJ107" i="5"/>
  <c r="AJ211" i="5"/>
  <c r="AJ209" i="5"/>
  <c r="AJ204" i="5"/>
  <c r="AJ201" i="5"/>
  <c r="AJ101" i="5"/>
  <c r="AJ30" i="5"/>
  <c r="AJ27" i="5"/>
  <c r="AJ185" i="5"/>
  <c r="AJ139" i="5"/>
  <c r="AJ135" i="5"/>
  <c r="AJ130" i="5"/>
  <c r="AJ95" i="5"/>
  <c r="AJ79" i="5"/>
  <c r="AJ102" i="5"/>
  <c r="AJ49" i="5"/>
  <c r="AJ22" i="5"/>
  <c r="AJ123" i="5"/>
  <c r="AJ173" i="5"/>
  <c r="AJ189" i="5"/>
  <c r="AJ145" i="5"/>
  <c r="AJ34" i="5"/>
  <c r="AJ3" i="5"/>
  <c r="F51" i="15"/>
  <c r="BF58" i="1"/>
  <c r="D77" i="15" s="1"/>
  <c r="BF55" i="1"/>
  <c r="D37" i="15" s="1"/>
  <c r="BF133" i="1"/>
  <c r="D81" i="15" s="1"/>
  <c r="BF121" i="1"/>
  <c r="D188" i="15" s="1"/>
  <c r="BF87" i="1"/>
  <c r="D48" i="15" s="1"/>
  <c r="BF208" i="1"/>
  <c r="D197" i="15" s="1"/>
  <c r="BF185" i="1"/>
  <c r="D153" i="15" s="1"/>
  <c r="BF176" i="1"/>
  <c r="D195" i="15" s="1"/>
  <c r="BF173" i="1"/>
  <c r="D131" i="15" s="1"/>
  <c r="BF172" i="1"/>
  <c r="D7" i="15" s="1"/>
  <c r="BF169" i="1"/>
  <c r="D87" i="15" s="1"/>
  <c r="BF157" i="1"/>
  <c r="D203" i="15" s="1"/>
  <c r="BF156" i="1"/>
  <c r="D20" i="15" s="1"/>
  <c r="BF148" i="1"/>
  <c r="D21" i="15" s="1"/>
  <c r="BF135" i="1"/>
  <c r="D169" i="15" s="1"/>
  <c r="BF131" i="1"/>
  <c r="D35" i="15" s="1"/>
  <c r="BF127" i="1"/>
  <c r="D56" i="15" s="1"/>
  <c r="BF115" i="1"/>
  <c r="D58" i="15" s="1"/>
  <c r="BF111" i="1"/>
  <c r="D155" i="15" s="1"/>
  <c r="BF103" i="1"/>
  <c r="D126" i="15" s="1"/>
  <c r="BF102" i="1"/>
  <c r="D133" i="15" s="1"/>
  <c r="BF93" i="1"/>
  <c r="D140" i="15" s="1"/>
  <c r="BF66" i="1"/>
  <c r="D132" i="15" s="1"/>
  <c r="BF39" i="1"/>
  <c r="D170" i="15" s="1"/>
  <c r="BF35" i="1"/>
  <c r="D12" i="15" s="1"/>
  <c r="BF21" i="1"/>
  <c r="D205" i="15" s="1"/>
  <c r="BF17" i="1"/>
  <c r="D26" i="15" s="1"/>
  <c r="BF76" i="1"/>
  <c r="D4" i="15" s="1"/>
  <c r="BF183" i="1"/>
  <c r="D96" i="15" s="1"/>
  <c r="BF189" i="1"/>
  <c r="D74" i="15" s="1"/>
  <c r="BF188" i="1"/>
  <c r="D123" i="15" s="1"/>
  <c r="BF132" i="1"/>
  <c r="D6" i="15" s="1"/>
  <c r="BF124" i="1"/>
  <c r="D144" i="15" s="1"/>
  <c r="BF99" i="1"/>
  <c r="D162" i="15" s="1"/>
  <c r="BF95" i="1"/>
  <c r="D31" i="15" s="1"/>
  <c r="BF79" i="1"/>
  <c r="D110" i="15" s="1"/>
  <c r="BF51" i="1"/>
  <c r="D16" i="15" s="1"/>
  <c r="BF27" i="1"/>
  <c r="D52" i="15" s="1"/>
  <c r="AK93" i="12"/>
  <c r="K140" i="15" s="1"/>
  <c r="AK160" i="12"/>
  <c r="K55" i="15" s="1"/>
  <c r="T102" i="8"/>
  <c r="BF187" i="1"/>
  <c r="D100" i="15" s="1"/>
  <c r="BF109" i="1"/>
  <c r="D32" i="15" s="1"/>
  <c r="BF75" i="1"/>
  <c r="D14" i="15" s="1"/>
  <c r="BF32" i="1"/>
  <c r="D137" i="15" s="1"/>
  <c r="BF167" i="1"/>
  <c r="D128" i="15" s="1"/>
  <c r="BF159" i="1"/>
  <c r="D202" i="15" s="1"/>
  <c r="BF155" i="1"/>
  <c r="D171" i="15" s="1"/>
  <c r="BF149" i="1"/>
  <c r="D19" i="15" s="1"/>
  <c r="BF144" i="1"/>
  <c r="D125" i="15" s="1"/>
  <c r="BF138" i="1"/>
  <c r="D192" i="15" s="1"/>
  <c r="BF37" i="1"/>
  <c r="D34" i="15" s="1"/>
  <c r="AK210" i="12"/>
  <c r="K182" i="15" s="1"/>
  <c r="AK152" i="12"/>
  <c r="K65" i="15" s="1"/>
  <c r="AK176" i="12"/>
  <c r="K195" i="15" s="1"/>
  <c r="AK162" i="12"/>
  <c r="K84" i="15" s="1"/>
  <c r="AK154" i="12"/>
  <c r="K92" i="15" s="1"/>
  <c r="AK25" i="12"/>
  <c r="K99" i="15" s="1"/>
  <c r="AK8" i="12"/>
  <c r="K135" i="15" s="1"/>
  <c r="AK4" i="12"/>
  <c r="K82" i="15" s="1"/>
  <c r="AK191" i="12"/>
  <c r="K157" i="15" s="1"/>
  <c r="AK187" i="12"/>
  <c r="K100" i="15" s="1"/>
  <c r="AK153" i="12"/>
  <c r="K130" i="15" s="1"/>
  <c r="AK117" i="12"/>
  <c r="K186" i="15" s="1"/>
  <c r="AK71" i="12"/>
  <c r="K175" i="15" s="1"/>
  <c r="AK65" i="12"/>
  <c r="K142" i="15" s="1"/>
  <c r="AK31" i="12"/>
  <c r="K23" i="15" s="1"/>
  <c r="AK23" i="12"/>
  <c r="K161" i="15" s="1"/>
  <c r="AK21" i="12"/>
  <c r="K205" i="15" s="1"/>
  <c r="AK9" i="12"/>
  <c r="K72" i="15" s="1"/>
  <c r="AK5" i="12"/>
  <c r="K159" i="15" s="1"/>
  <c r="AK204" i="12"/>
  <c r="K112" i="15" s="1"/>
  <c r="AK188" i="12"/>
  <c r="K123" i="15" s="1"/>
  <c r="AK180" i="12"/>
  <c r="K121" i="15" s="1"/>
  <c r="AK164" i="12"/>
  <c r="K63" i="15" s="1"/>
  <c r="AK144" i="12"/>
  <c r="K125" i="15" s="1"/>
  <c r="AK132" i="12"/>
  <c r="K6" i="15" s="1"/>
  <c r="AK130" i="12"/>
  <c r="K138" i="15" s="1"/>
  <c r="AK78" i="12"/>
  <c r="K150" i="15" s="1"/>
  <c r="AK72" i="12"/>
  <c r="K103" i="15" s="1"/>
  <c r="AK70" i="12"/>
  <c r="K156" i="15" s="1"/>
  <c r="AK66" i="12"/>
  <c r="K132" i="15" s="1"/>
  <c r="AK62" i="12"/>
  <c r="K148" i="15" s="1"/>
  <c r="AK56" i="12"/>
  <c r="K67" i="15" s="1"/>
  <c r="AK44" i="12"/>
  <c r="K95" i="15" s="1"/>
  <c r="AK40" i="12"/>
  <c r="K113" i="15" s="1"/>
  <c r="AK36" i="12"/>
  <c r="K94" i="15" s="1"/>
  <c r="AK24" i="12"/>
  <c r="K136" i="15" s="1"/>
  <c r="AK22" i="12"/>
  <c r="K143" i="15" s="1"/>
  <c r="AK20" i="12"/>
  <c r="K167" i="15" s="1"/>
  <c r="AK18" i="12"/>
  <c r="K172" i="15" s="1"/>
  <c r="AK10" i="12"/>
  <c r="K40" i="15" s="1"/>
  <c r="T183" i="8"/>
  <c r="T147" i="8"/>
  <c r="T93" i="8"/>
  <c r="T85" i="8"/>
  <c r="T73" i="8"/>
  <c r="T64" i="8"/>
  <c r="T50" i="8"/>
  <c r="T30" i="8"/>
  <c r="T25" i="8"/>
  <c r="T24" i="8"/>
  <c r="T20" i="8"/>
  <c r="T8" i="8"/>
  <c r="T6" i="8"/>
  <c r="BF202" i="1"/>
  <c r="D209" i="15" s="1"/>
  <c r="BF143" i="1"/>
  <c r="D120" i="15" s="1"/>
  <c r="BF139" i="1"/>
  <c r="D190" i="15" s="1"/>
  <c r="BF203" i="1"/>
  <c r="D29" i="15" s="1"/>
  <c r="BF47" i="1"/>
  <c r="D151" i="15" s="1"/>
  <c r="BF43" i="1"/>
  <c r="D93" i="15" s="1"/>
  <c r="BF116" i="1"/>
  <c r="D158" i="15" s="1"/>
  <c r="BF67" i="1"/>
  <c r="D196" i="15" s="1"/>
  <c r="BF64" i="1"/>
  <c r="D180" i="15" s="1"/>
  <c r="BF56" i="1"/>
  <c r="D67" i="15" s="1"/>
  <c r="T209" i="8"/>
  <c r="T206" i="8"/>
  <c r="T205" i="8"/>
  <c r="T197" i="8"/>
  <c r="T195" i="8"/>
  <c r="T193" i="8"/>
  <c r="T189" i="8"/>
  <c r="T187" i="8"/>
  <c r="T185" i="8"/>
  <c r="T170" i="8"/>
  <c r="T169" i="8"/>
  <c r="T164" i="8"/>
  <c r="T160" i="8"/>
  <c r="T69" i="8"/>
  <c r="T62" i="8"/>
  <c r="T61" i="8"/>
  <c r="T57" i="8"/>
  <c r="T45" i="8"/>
  <c r="T42" i="8"/>
  <c r="T37" i="8"/>
  <c r="T22" i="8"/>
  <c r="T21" i="8"/>
  <c r="T18" i="8"/>
  <c r="T17" i="8"/>
  <c r="T9" i="8"/>
  <c r="T4" i="8"/>
  <c r="T179" i="8"/>
  <c r="T171" i="8"/>
  <c r="T163" i="8"/>
  <c r="T68" i="8"/>
  <c r="T3" i="8"/>
  <c r="I51" i="15"/>
  <c r="T60" i="8"/>
  <c r="T110" i="8"/>
  <c r="T116" i="8"/>
  <c r="T111" i="8"/>
  <c r="T105" i="8"/>
  <c r="T99" i="8"/>
  <c r="T96" i="8"/>
  <c r="T87" i="8"/>
  <c r="T84" i="8"/>
  <c r="T77" i="8"/>
  <c r="T159" i="8"/>
  <c r="T157" i="8"/>
  <c r="T155" i="8"/>
  <c r="T151" i="8"/>
  <c r="T143" i="8"/>
  <c r="T139" i="8"/>
  <c r="T136" i="8"/>
  <c r="T135" i="8"/>
  <c r="T132" i="8"/>
  <c r="T128" i="8"/>
  <c r="T127" i="8"/>
  <c r="T123" i="8"/>
  <c r="T117" i="8"/>
  <c r="BF68" i="1"/>
  <c r="D66" i="15" s="1"/>
  <c r="BF65" i="1"/>
  <c r="D142" i="15" s="1"/>
  <c r="BF60" i="1"/>
  <c r="D57" i="15" s="1"/>
  <c r="BF53" i="1"/>
  <c r="D50" i="15" s="1"/>
  <c r="BF52" i="1"/>
  <c r="D139" i="15" s="1"/>
  <c r="BF49" i="1"/>
  <c r="D90" i="15" s="1"/>
  <c r="BF48" i="1"/>
  <c r="D179" i="15" s="1"/>
  <c r="BF129" i="1"/>
  <c r="D28" i="15" s="1"/>
  <c r="BF101" i="1"/>
  <c r="D111" i="15" s="1"/>
  <c r="BF106" i="1"/>
  <c r="D164" i="15" s="1"/>
  <c r="BF24" i="1"/>
  <c r="D136" i="15" s="1"/>
  <c r="BF205" i="1"/>
  <c r="D189" i="15" s="1"/>
  <c r="BF168" i="1"/>
  <c r="D154" i="15" s="1"/>
  <c r="BF164" i="1"/>
  <c r="D63" i="15" s="1"/>
  <c r="BF147" i="1"/>
  <c r="D91" i="15" s="1"/>
  <c r="BF145" i="1"/>
  <c r="D13" i="15" s="1"/>
  <c r="BF88" i="1"/>
  <c r="D60" i="15" s="1"/>
  <c r="BF83" i="1"/>
  <c r="D33" i="15" s="1"/>
  <c r="BF77" i="1"/>
  <c r="D149" i="15" s="1"/>
  <c r="BF211" i="1"/>
  <c r="D211" i="15" s="1"/>
  <c r="BF182" i="1"/>
  <c r="D129" i="15" s="1"/>
  <c r="BF181" i="1"/>
  <c r="D178" i="15" s="1"/>
  <c r="BF165" i="1"/>
  <c r="D27" i="15" s="1"/>
  <c r="BF161" i="1"/>
  <c r="D187" i="15" s="1"/>
  <c r="BF199" i="1"/>
  <c r="D75" i="15" s="1"/>
  <c r="BF125" i="1"/>
  <c r="D174" i="15" s="1"/>
  <c r="AK207" i="12"/>
  <c r="K61" i="15" s="1"/>
  <c r="AK163" i="12"/>
  <c r="K54" i="15" s="1"/>
  <c r="AK129" i="12"/>
  <c r="K28" i="15" s="1"/>
  <c r="AK121" i="12"/>
  <c r="K188" i="15" s="1"/>
  <c r="AK103" i="12"/>
  <c r="K126" i="15" s="1"/>
  <c r="AK97" i="12"/>
  <c r="K194" i="15" s="1"/>
  <c r="AK81" i="12"/>
  <c r="K43" i="15" s="1"/>
  <c r="AK67" i="12"/>
  <c r="K196" i="15" s="1"/>
  <c r="AK63" i="12"/>
  <c r="K73" i="15" s="1"/>
  <c r="AK55" i="12"/>
  <c r="K37" i="15" s="1"/>
  <c r="AK39" i="12"/>
  <c r="K170" i="15" s="1"/>
  <c r="AK88" i="12"/>
  <c r="K60" i="15" s="1"/>
  <c r="AK84" i="12"/>
  <c r="K124" i="15" s="1"/>
  <c r="AJ175" i="5"/>
  <c r="AJ171" i="5"/>
  <c r="AJ169" i="5"/>
  <c r="AJ167" i="5"/>
  <c r="AJ161" i="5"/>
  <c r="AJ159" i="5"/>
  <c r="AJ148" i="5"/>
  <c r="AJ142" i="5"/>
  <c r="AJ140" i="5"/>
  <c r="AJ136" i="5"/>
  <c r="AJ132" i="5"/>
  <c r="AJ100" i="5"/>
  <c r="AJ78" i="5"/>
  <c r="AJ76" i="5"/>
  <c r="AJ56" i="5"/>
  <c r="AJ15" i="5"/>
  <c r="AJ10" i="5"/>
  <c r="AJ210" i="5"/>
  <c r="AJ198" i="5"/>
  <c r="AJ178" i="5"/>
  <c r="AJ131" i="5"/>
  <c r="AJ105" i="5"/>
  <c r="AJ55" i="5"/>
  <c r="AJ33" i="5"/>
  <c r="AJ203" i="5"/>
  <c r="AJ195" i="5"/>
  <c r="AJ183" i="5"/>
  <c r="AJ181" i="5"/>
  <c r="AJ177" i="5"/>
  <c r="AJ164" i="5"/>
  <c r="AJ162" i="5"/>
  <c r="AJ156" i="5"/>
  <c r="AJ150" i="5"/>
  <c r="AJ127" i="5"/>
  <c r="AJ8" i="5"/>
  <c r="AJ4" i="5"/>
  <c r="AJ192" i="5"/>
  <c r="AJ190" i="5"/>
  <c r="AJ188" i="5"/>
  <c r="AJ128" i="5"/>
  <c r="AJ120" i="5"/>
  <c r="AJ108" i="5"/>
  <c r="AJ97" i="5"/>
  <c r="AJ72" i="5"/>
  <c r="AJ70" i="5"/>
  <c r="AJ52" i="5"/>
  <c r="AJ50" i="5"/>
  <c r="AJ48" i="5"/>
  <c r="AJ46" i="5"/>
  <c r="AJ44" i="5"/>
  <c r="AJ42" i="5"/>
  <c r="AJ40" i="5"/>
  <c r="AJ36" i="5"/>
  <c r="AK80" i="12"/>
  <c r="K141" i="15" s="1"/>
  <c r="AK68" i="12"/>
  <c r="K66" i="15" s="1"/>
  <c r="AK64" i="12"/>
  <c r="K180" i="15" s="1"/>
  <c r="AK54" i="12"/>
  <c r="K83" i="15" s="1"/>
  <c r="AK48" i="12"/>
  <c r="K179" i="15" s="1"/>
  <c r="AK38" i="12"/>
  <c r="K38" i="15" s="1"/>
  <c r="AK26" i="12"/>
  <c r="K39" i="15" s="1"/>
  <c r="T203" i="8"/>
  <c r="T181" i="8"/>
  <c r="T161" i="8"/>
  <c r="T137" i="8"/>
  <c r="AJ146" i="5"/>
  <c r="AJ53" i="5"/>
  <c r="AK209" i="12"/>
  <c r="K42" i="15" s="1"/>
  <c r="AK195" i="12"/>
  <c r="K176" i="15" s="1"/>
  <c r="AK189" i="12"/>
  <c r="K74" i="15" s="1"/>
  <c r="AK181" i="12"/>
  <c r="K178" i="15" s="1"/>
  <c r="AK177" i="12"/>
  <c r="K146" i="15" s="1"/>
  <c r="AK173" i="12"/>
  <c r="K131" i="15" s="1"/>
  <c r="AK159" i="12"/>
  <c r="K202" i="15" s="1"/>
  <c r="AK123" i="12"/>
  <c r="K108" i="15" s="1"/>
  <c r="AK113" i="12"/>
  <c r="K127" i="15" s="1"/>
  <c r="AK99" i="12"/>
  <c r="K162" i="15" s="1"/>
  <c r="T91" i="8"/>
  <c r="T75" i="8"/>
  <c r="T74" i="8"/>
  <c r="T59" i="8"/>
  <c r="T58" i="8"/>
  <c r="T54" i="8"/>
  <c r="AJ104" i="5"/>
  <c r="AJ32" i="5"/>
  <c r="T146" i="8"/>
  <c r="T122" i="8"/>
  <c r="T121" i="8"/>
  <c r="T113" i="8"/>
  <c r="T109" i="8"/>
  <c r="T101" i="8"/>
  <c r="T97" i="8"/>
  <c r="T78" i="8"/>
  <c r="T63" i="8"/>
  <c r="T27" i="8"/>
  <c r="AJ191" i="5"/>
  <c r="AJ187" i="5"/>
  <c r="AJ182" i="5"/>
  <c r="AJ157" i="5"/>
  <c r="AJ153" i="5"/>
  <c r="AJ134" i="5"/>
  <c r="AJ122" i="5"/>
  <c r="AJ82" i="5"/>
  <c r="AJ71" i="5"/>
  <c r="AJ62" i="5"/>
  <c r="AJ60" i="5"/>
  <c r="AJ58" i="5"/>
  <c r="AJ43" i="5"/>
  <c r="AJ39" i="5"/>
  <c r="AJ37" i="5"/>
  <c r="AJ35" i="5"/>
  <c r="AJ26" i="5"/>
  <c r="AJ24" i="5"/>
  <c r="BF201" i="1"/>
  <c r="D11" i="15" s="1"/>
  <c r="BF192" i="1"/>
  <c r="D165" i="15" s="1"/>
  <c r="BF140" i="1"/>
  <c r="D147" i="15" s="1"/>
  <c r="BF123" i="1"/>
  <c r="D108" i="15" s="1"/>
  <c r="BF118" i="1"/>
  <c r="D30" i="15" s="1"/>
  <c r="BF91" i="1"/>
  <c r="D105" i="15" s="1"/>
  <c r="BF63" i="1"/>
  <c r="D73" i="15" s="1"/>
  <c r="BF34" i="1"/>
  <c r="D86" i="15" s="1"/>
  <c r="AK208" i="12"/>
  <c r="K197" i="15" s="1"/>
  <c r="AK202" i="12"/>
  <c r="K209" i="15" s="1"/>
  <c r="AK200" i="12"/>
  <c r="K201" i="15" s="1"/>
  <c r="AK194" i="12"/>
  <c r="K181" i="15" s="1"/>
  <c r="AK192" i="12"/>
  <c r="K165" i="15" s="1"/>
  <c r="AK190" i="12"/>
  <c r="K207" i="15" s="1"/>
  <c r="AK172" i="12"/>
  <c r="K7" i="15" s="1"/>
  <c r="AK170" i="12"/>
  <c r="K59" i="15" s="1"/>
  <c r="AK168" i="12"/>
  <c r="K154" i="15" s="1"/>
  <c r="AK146" i="12"/>
  <c r="K152" i="15" s="1"/>
  <c r="AK142" i="12"/>
  <c r="K115" i="15" s="1"/>
  <c r="AK128" i="12"/>
  <c r="K107" i="15" s="1"/>
  <c r="AK124" i="12"/>
  <c r="K144" i="15" s="1"/>
  <c r="AK120" i="12"/>
  <c r="K106" i="15" s="1"/>
  <c r="AK118" i="12"/>
  <c r="K30" i="15" s="1"/>
  <c r="AK116" i="12"/>
  <c r="K158" i="15" s="1"/>
  <c r="AK110" i="12"/>
  <c r="K134" i="15" s="1"/>
  <c r="AK104" i="12"/>
  <c r="K114" i="15" s="1"/>
  <c r="AK102" i="12"/>
  <c r="K133" i="15" s="1"/>
  <c r="AK100" i="12"/>
  <c r="K79" i="15" s="1"/>
  <c r="AK98" i="12"/>
  <c r="K22" i="15" s="1"/>
  <c r="AK90" i="12"/>
  <c r="K10" i="15" s="1"/>
  <c r="AK86" i="12"/>
  <c r="K119" i="15" s="1"/>
  <c r="AK82" i="12"/>
  <c r="K80" i="15" s="1"/>
  <c r="AK13" i="12"/>
  <c r="K118" i="15" s="1"/>
  <c r="T167" i="8"/>
  <c r="T72" i="8"/>
  <c r="T56" i="8"/>
  <c r="T48" i="8"/>
  <c r="T44" i="8"/>
  <c r="T43" i="8"/>
  <c r="T40" i="8"/>
  <c r="T36" i="8"/>
  <c r="T35" i="8"/>
  <c r="T19" i="8"/>
  <c r="T13" i="8"/>
  <c r="AJ158" i="5"/>
  <c r="AJ154" i="5"/>
  <c r="AJ91" i="5"/>
  <c r="AJ89" i="5"/>
  <c r="AJ87" i="5"/>
  <c r="AJ85" i="5"/>
  <c r="AJ83" i="5"/>
  <c r="BF160" i="1"/>
  <c r="D55" i="15" s="1"/>
  <c r="AJ144" i="5"/>
  <c r="AJ121" i="5"/>
  <c r="AJ51" i="5"/>
  <c r="AJ7" i="5"/>
  <c r="AJ5" i="5"/>
  <c r="BF196" i="1"/>
  <c r="D9" i="15" s="1"/>
  <c r="BF117" i="1"/>
  <c r="D186" i="15" s="1"/>
  <c r="BF33" i="1"/>
  <c r="D184" i="15" s="1"/>
  <c r="AK166" i="12"/>
  <c r="K17" i="15" s="1"/>
  <c r="AK140" i="12"/>
  <c r="K147" i="15" s="1"/>
  <c r="AK126" i="12"/>
  <c r="K163" i="15" s="1"/>
  <c r="AK122" i="12"/>
  <c r="K206" i="15" s="1"/>
  <c r="AK79" i="12"/>
  <c r="K110" i="15" s="1"/>
  <c r="AK58" i="12"/>
  <c r="K77" i="15" s="1"/>
  <c r="AK50" i="12"/>
  <c r="K76" i="15" s="1"/>
  <c r="AK203" i="12"/>
  <c r="K29" i="15" s="1"/>
  <c r="AK201" i="12"/>
  <c r="K11" i="15" s="1"/>
  <c r="AK184" i="12"/>
  <c r="K85" i="15" s="1"/>
  <c r="AK182" i="12"/>
  <c r="K129" i="15" s="1"/>
  <c r="AK165" i="12"/>
  <c r="K27" i="15" s="1"/>
  <c r="AK157" i="12"/>
  <c r="K203" i="15" s="1"/>
  <c r="AK151" i="12"/>
  <c r="K98" i="15" s="1"/>
  <c r="AK147" i="12"/>
  <c r="K91" i="15" s="1"/>
  <c r="AK135" i="12"/>
  <c r="K169" i="15" s="1"/>
  <c r="AK133" i="12"/>
  <c r="K81" i="15" s="1"/>
  <c r="AK75" i="12"/>
  <c r="K14" i="15" s="1"/>
  <c r="AK15" i="12"/>
  <c r="K64" i="15" s="1"/>
  <c r="AK6" i="12"/>
  <c r="K25" i="15" s="1"/>
  <c r="AK178" i="12"/>
  <c r="K8" i="15" s="1"/>
  <c r="AK174" i="12"/>
  <c r="K44" i="15" s="1"/>
  <c r="AK138" i="12"/>
  <c r="K192" i="15" s="1"/>
  <c r="AK115" i="12"/>
  <c r="K58" i="15" s="1"/>
  <c r="AK47" i="12"/>
  <c r="K151" i="15" s="1"/>
  <c r="AK45" i="12"/>
  <c r="K41" i="15" s="1"/>
  <c r="AJ59" i="5"/>
  <c r="AJ47" i="5"/>
  <c r="AJ45" i="5"/>
  <c r="AJ18" i="5"/>
  <c r="AJ179" i="5"/>
  <c r="AJ174" i="5"/>
  <c r="AJ172" i="5"/>
  <c r="F7" i="15" s="1"/>
  <c r="AJ90" i="5"/>
  <c r="AJ88" i="5"/>
  <c r="AJ84" i="5"/>
  <c r="AJ99" i="5"/>
  <c r="AJ11" i="5"/>
  <c r="AJ38" i="5"/>
  <c r="BF163" i="1"/>
  <c r="D54" i="15" s="1"/>
  <c r="BF152" i="1"/>
  <c r="D65" i="15" s="1"/>
  <c r="BF8" i="1"/>
  <c r="D135" i="15" s="1"/>
  <c r="BF197" i="1"/>
  <c r="D208" i="15" s="1"/>
  <c r="BF85" i="1"/>
  <c r="D109" i="15" s="1"/>
  <c r="BF59" i="1"/>
  <c r="D47" i="15" s="1"/>
  <c r="BF31" i="1"/>
  <c r="D23" i="15" s="1"/>
  <c r="BF14" i="1"/>
  <c r="D199" i="15" s="1"/>
  <c r="BF12" i="1"/>
  <c r="D18" i="15" s="1"/>
  <c r="BF191" i="1"/>
  <c r="D157" i="15" s="1"/>
  <c r="BF177" i="1"/>
  <c r="D146" i="15" s="1"/>
  <c r="BF136" i="1"/>
  <c r="D116" i="15" s="1"/>
  <c r="BF98" i="1"/>
  <c r="D22" i="15" s="1"/>
  <c r="AK12" i="12"/>
  <c r="K18" i="15" s="1"/>
  <c r="AK193" i="12"/>
  <c r="K183" i="15" s="1"/>
  <c r="AK161" i="12"/>
  <c r="K187" i="15" s="1"/>
  <c r="AK145" i="12"/>
  <c r="K13" i="15" s="1"/>
  <c r="AK141" i="12"/>
  <c r="K89" i="15" s="1"/>
  <c r="AK125" i="12"/>
  <c r="K174" i="15" s="1"/>
  <c r="AK17" i="12"/>
  <c r="K26" i="15" s="1"/>
  <c r="AK11" i="12"/>
  <c r="K97" i="15" s="1"/>
  <c r="AK198" i="12"/>
  <c r="K102" i="15" s="1"/>
  <c r="AK169" i="12"/>
  <c r="K87" i="15" s="1"/>
  <c r="AK158" i="12"/>
  <c r="K104" i="15" s="1"/>
  <c r="AK156" i="12"/>
  <c r="K20" i="15" s="1"/>
  <c r="AK136" i="12"/>
  <c r="K116" i="15" s="1"/>
  <c r="AK127" i="12"/>
  <c r="K56" i="15" s="1"/>
  <c r="AK76" i="12"/>
  <c r="K4" i="15" s="1"/>
  <c r="AK74" i="12"/>
  <c r="K177" i="15" s="1"/>
  <c r="AK57" i="12"/>
  <c r="K117" i="15" s="1"/>
  <c r="AK43" i="12"/>
  <c r="K93" i="15" s="1"/>
  <c r="AK41" i="12"/>
  <c r="K70" i="15" s="1"/>
  <c r="AK33" i="12"/>
  <c r="K184" i="15" s="1"/>
  <c r="AK167" i="12"/>
  <c r="K128" i="15" s="1"/>
  <c r="AK150" i="12"/>
  <c r="K168" i="15" s="1"/>
  <c r="AK134" i="12"/>
  <c r="K49" i="15" s="1"/>
  <c r="AK46" i="12"/>
  <c r="K185" i="15" s="1"/>
  <c r="AK34" i="12"/>
  <c r="K86" i="15" s="1"/>
  <c r="AK32" i="12"/>
  <c r="K137" i="15" s="1"/>
  <c r="AK30" i="12"/>
  <c r="K69" i="15" s="1"/>
  <c r="AK28" i="12"/>
  <c r="K5" i="15" s="1"/>
  <c r="AK211" i="12"/>
  <c r="K211" i="15" s="1"/>
  <c r="AK206" i="12"/>
  <c r="K210" i="15" s="1"/>
  <c r="AK197" i="12"/>
  <c r="K208" i="15" s="1"/>
  <c r="AK185" i="12"/>
  <c r="K153" i="15" s="1"/>
  <c r="AK96" i="12"/>
  <c r="K200" i="15" s="1"/>
  <c r="T201" i="8"/>
  <c r="T196" i="8"/>
  <c r="T180" i="8"/>
  <c r="T175" i="8"/>
  <c r="T118" i="8"/>
  <c r="T112" i="8"/>
  <c r="T79" i="8"/>
  <c r="T67" i="8"/>
  <c r="T52" i="8"/>
  <c r="T39" i="8"/>
  <c r="T5" i="8"/>
  <c r="T191" i="8"/>
  <c r="T178" i="8"/>
  <c r="T177" i="8"/>
  <c r="T173" i="8"/>
  <c r="T158" i="8"/>
  <c r="T133" i="8"/>
  <c r="T129" i="8"/>
  <c r="T106" i="8"/>
  <c r="T76" i="8"/>
  <c r="T65" i="8"/>
  <c r="T46" i="8"/>
  <c r="T23" i="8"/>
  <c r="T11" i="8"/>
  <c r="T7" i="8"/>
  <c r="T200" i="8"/>
  <c r="T192" i="8"/>
  <c r="T165" i="8"/>
  <c r="T153" i="8"/>
  <c r="T149" i="8"/>
  <c r="T145" i="8"/>
  <c r="T141" i="8"/>
  <c r="T125" i="8"/>
  <c r="T98" i="8"/>
  <c r="T94" i="8"/>
  <c r="T83" i="8"/>
  <c r="T55" i="8"/>
  <c r="T51" i="8"/>
  <c r="AJ110" i="5"/>
  <c r="AJ81" i="5"/>
  <c r="AJ54" i="5"/>
  <c r="AJ168" i="5"/>
  <c r="AJ152" i="5"/>
  <c r="AJ143" i="5"/>
  <c r="AJ126" i="5"/>
  <c r="AJ119" i="5"/>
  <c r="AJ93" i="5"/>
  <c r="AJ75" i="5"/>
  <c r="AJ74" i="5"/>
  <c r="AJ186" i="5"/>
  <c r="BF171" i="1"/>
  <c r="D198" i="15" s="1"/>
  <c r="BF107" i="1"/>
  <c r="D3" i="15" s="1"/>
  <c r="BF96" i="1"/>
  <c r="D200" i="15" s="1"/>
  <c r="BF80" i="1"/>
  <c r="D141" i="15" s="1"/>
  <c r="BF72" i="1"/>
  <c r="D103" i="15" s="1"/>
  <c r="BF71" i="1"/>
  <c r="D175" i="15" s="1"/>
  <c r="BF207" i="1"/>
  <c r="D61" i="15" s="1"/>
  <c r="BF204" i="1"/>
  <c r="D112" i="15" s="1"/>
  <c r="BF193" i="1"/>
  <c r="D183" i="15" s="1"/>
  <c r="BF128" i="1"/>
  <c r="D107" i="15" s="1"/>
  <c r="BF28" i="1"/>
  <c r="D5" i="15" s="1"/>
  <c r="BF10" i="1"/>
  <c r="D40" i="15" s="1"/>
  <c r="BF113" i="1"/>
  <c r="D127" i="15" s="1"/>
  <c r="BF112" i="1"/>
  <c r="D68" i="15" s="1"/>
  <c r="BF89" i="1"/>
  <c r="D24" i="15" s="1"/>
  <c r="BF84" i="1"/>
  <c r="D124" i="15" s="1"/>
  <c r="BF195" i="1"/>
  <c r="D176" i="15" s="1"/>
  <c r="BF179" i="1"/>
  <c r="D78" i="15" s="1"/>
  <c r="BF146" i="1"/>
  <c r="D152" i="15" s="1"/>
  <c r="BF137" i="1"/>
  <c r="D36" i="15" s="1"/>
  <c r="BF120" i="1"/>
  <c r="D106" i="15" s="1"/>
  <c r="BF108" i="1"/>
  <c r="D88" i="15" s="1"/>
  <c r="BF104" i="1"/>
  <c r="D114" i="15" s="1"/>
  <c r="BF92" i="1"/>
  <c r="D173" i="15" s="1"/>
  <c r="AK108" i="12"/>
  <c r="K88" i="15" s="1"/>
  <c r="AK106" i="12"/>
  <c r="K164" i="15" s="1"/>
  <c r="AK94" i="12"/>
  <c r="K166" i="15" s="1"/>
  <c r="AK52" i="12"/>
  <c r="K139" i="15" s="1"/>
  <c r="AK89" i="12"/>
  <c r="K24" i="15" s="1"/>
  <c r="AK77" i="12"/>
  <c r="K149" i="15" s="1"/>
  <c r="AK73" i="12"/>
  <c r="K101" i="15" s="1"/>
  <c r="AK69" i="12"/>
  <c r="K145" i="15" s="1"/>
  <c r="AK53" i="12"/>
  <c r="K50" i="15" s="1"/>
  <c r="AK49" i="12"/>
  <c r="K90" i="15" s="1"/>
  <c r="AK37" i="12"/>
  <c r="K34" i="15" s="1"/>
  <c r="AK29" i="12"/>
  <c r="K53" i="15" s="1"/>
  <c r="AK42" i="12"/>
  <c r="K191" i="15" s="1"/>
  <c r="AK114" i="12"/>
  <c r="K62" i="15" s="1"/>
  <c r="AK112" i="12"/>
  <c r="K68" i="15" s="1"/>
  <c r="AK109" i="12"/>
  <c r="K32" i="15" s="1"/>
  <c r="AK83" i="12"/>
  <c r="K33" i="15" s="1"/>
  <c r="AK60" i="12"/>
  <c r="K57" i="15" s="1"/>
  <c r="AK205" i="12"/>
  <c r="K189" i="15" s="1"/>
  <c r="AK137" i="12"/>
  <c r="K36" i="15" s="1"/>
  <c r="AK105" i="12"/>
  <c r="K122" i="15" s="1"/>
  <c r="AK101" i="12"/>
  <c r="K111" i="15" s="1"/>
  <c r="T208" i="8"/>
  <c r="T204" i="8"/>
  <c r="T194" i="8"/>
  <c r="T188" i="8"/>
  <c r="T182" i="8"/>
  <c r="T176" i="8"/>
  <c r="T174" i="8"/>
  <c r="T168" i="8"/>
  <c r="T166" i="8"/>
  <c r="T156" i="8"/>
  <c r="T154" i="8"/>
  <c r="T152" i="8"/>
  <c r="T144" i="8"/>
  <c r="T142" i="8"/>
  <c r="T131" i="8"/>
  <c r="T126" i="8"/>
  <c r="T120" i="8"/>
  <c r="T115" i="8"/>
  <c r="T108" i="8"/>
  <c r="T104" i="8"/>
  <c r="T100" i="8"/>
  <c r="T95" i="8"/>
  <c r="T90" i="8"/>
  <c r="T86" i="8"/>
  <c r="T82" i="8"/>
  <c r="T210" i="8"/>
  <c r="T199" i="8"/>
  <c r="T198" i="8"/>
  <c r="T190" i="8"/>
  <c r="T12" i="8"/>
  <c r="T92" i="8"/>
  <c r="T88" i="8"/>
  <c r="T80" i="8"/>
  <c r="T70" i="8"/>
  <c r="T47" i="8"/>
  <c r="T41" i="8"/>
  <c r="T32" i="8"/>
  <c r="T28" i="8"/>
  <c r="T15" i="8"/>
  <c r="T207" i="8"/>
  <c r="T202" i="8"/>
  <c r="T186" i="8"/>
  <c r="T184" i="8"/>
  <c r="T172" i="8"/>
  <c r="T162" i="8"/>
  <c r="T150" i="8"/>
  <c r="T148" i="8"/>
  <c r="T140" i="8"/>
  <c r="T138" i="8"/>
  <c r="T134" i="8"/>
  <c r="T130" i="8"/>
  <c r="T124" i="8"/>
  <c r="T119" i="8"/>
  <c r="T114" i="8"/>
  <c r="T107" i="8"/>
  <c r="T103" i="8"/>
  <c r="T89" i="8"/>
  <c r="T81" i="8"/>
  <c r="T71" i="8"/>
  <c r="T66" i="8"/>
  <c r="T53" i="8"/>
  <c r="T49" i="8"/>
  <c r="T38" i="8"/>
  <c r="T33" i="8"/>
  <c r="T10" i="8"/>
  <c r="L37" i="15" l="1"/>
  <c r="L58" i="15"/>
  <c r="L108" i="15"/>
  <c r="L176" i="15"/>
  <c r="L196" i="15"/>
  <c r="L161" i="15"/>
  <c r="L23" i="15"/>
  <c r="L139" i="25"/>
  <c r="L91" i="25"/>
  <c r="L202" i="25"/>
  <c r="L14" i="25"/>
  <c r="L197" i="25"/>
  <c r="L72" i="25"/>
  <c r="L182" i="25"/>
  <c r="L102" i="25"/>
  <c r="L196" i="25"/>
  <c r="L5" i="25"/>
  <c r="L126" i="25"/>
  <c r="L32" i="25"/>
  <c r="L12" i="25"/>
  <c r="L108" i="25"/>
  <c r="L45" i="25"/>
  <c r="L130" i="25"/>
  <c r="L132" i="25"/>
  <c r="L3" i="25"/>
  <c r="L109" i="25"/>
  <c r="L150" i="25"/>
  <c r="L171" i="25"/>
  <c r="L56" i="25"/>
  <c r="L101" i="25"/>
  <c r="L60" i="25"/>
  <c r="L158" i="25"/>
  <c r="L89" i="25"/>
  <c r="L40" i="25"/>
  <c r="L73" i="25"/>
  <c r="L116" i="25"/>
  <c r="L10" i="25"/>
  <c r="L133" i="25"/>
  <c r="L100" i="25"/>
  <c r="L85" i="25"/>
  <c r="L153" i="25"/>
  <c r="L157" i="25"/>
  <c r="L136" i="25"/>
  <c r="L95" i="25"/>
  <c r="L181" i="25"/>
  <c r="L16" i="25"/>
  <c r="L118" i="25"/>
  <c r="L173" i="25"/>
  <c r="L17" i="25"/>
  <c r="L137" i="25"/>
  <c r="BL150" i="1"/>
  <c r="N150" i="6" s="1"/>
  <c r="H168" i="15" s="1"/>
  <c r="P112" i="25"/>
  <c r="Q112" i="25" s="1"/>
  <c r="BL166" i="1"/>
  <c r="N166" i="6" s="1"/>
  <c r="H17" i="15" s="1"/>
  <c r="P13" i="25"/>
  <c r="BL153" i="1"/>
  <c r="N153" i="6" s="1"/>
  <c r="H130" i="15" s="1"/>
  <c r="P190" i="25"/>
  <c r="Q190" i="25" s="1"/>
  <c r="BL137" i="1"/>
  <c r="N137" i="6" s="1"/>
  <c r="H36" i="15" s="1"/>
  <c r="P23" i="25"/>
  <c r="P28" i="25"/>
  <c r="Q28" i="25" s="1"/>
  <c r="BL118" i="1"/>
  <c r="N118" i="6" s="1"/>
  <c r="H30" i="15" s="1"/>
  <c r="BL147" i="1"/>
  <c r="N147" i="6" s="1"/>
  <c r="H91" i="15" s="1"/>
  <c r="L91" i="15" s="1"/>
  <c r="P166" i="25"/>
  <c r="BL128" i="1"/>
  <c r="N128" i="6" s="1"/>
  <c r="H107" i="15" s="1"/>
  <c r="L107" i="15" s="1"/>
  <c r="P109" i="25"/>
  <c r="Q109" i="25" s="1"/>
  <c r="BK201" i="1"/>
  <c r="C11" i="15"/>
  <c r="BH201" i="1"/>
  <c r="M6" i="25" s="1"/>
  <c r="BI201" i="1"/>
  <c r="N6" i="25" s="1"/>
  <c r="BK193" i="1"/>
  <c r="C183" i="15"/>
  <c r="BH193" i="1"/>
  <c r="M185" i="25" s="1"/>
  <c r="BI193" i="1"/>
  <c r="N185" i="25" s="1"/>
  <c r="BL174" i="1"/>
  <c r="N174" i="6" s="1"/>
  <c r="H44" i="15" s="1"/>
  <c r="P49" i="25"/>
  <c r="P77" i="25"/>
  <c r="Q77" i="25" s="1"/>
  <c r="BL162" i="1"/>
  <c r="N162" i="6" s="1"/>
  <c r="H84" i="15" s="1"/>
  <c r="P141" i="25"/>
  <c r="Q141" i="25" s="1"/>
  <c r="BL146" i="1"/>
  <c r="N146" i="6" s="1"/>
  <c r="H152" i="15" s="1"/>
  <c r="BH145" i="1"/>
  <c r="M4" i="25" s="1"/>
  <c r="BI145" i="1"/>
  <c r="N4" i="25" s="1"/>
  <c r="C13" i="15"/>
  <c r="BK145" i="1"/>
  <c r="BL142" i="1"/>
  <c r="N142" i="6" s="1"/>
  <c r="H115" i="15" s="1"/>
  <c r="P115" i="25"/>
  <c r="Q115" i="25" s="1"/>
  <c r="BI101" i="1"/>
  <c r="N106" i="25" s="1"/>
  <c r="BK101" i="1"/>
  <c r="BH101" i="1"/>
  <c r="M106" i="25" s="1"/>
  <c r="C111" i="15"/>
  <c r="BI85" i="1"/>
  <c r="N75" i="25" s="1"/>
  <c r="BK85" i="1"/>
  <c r="BH85" i="1"/>
  <c r="M75" i="25" s="1"/>
  <c r="C109" i="15"/>
  <c r="BI81" i="1"/>
  <c r="N43" i="25" s="1"/>
  <c r="BK81" i="1"/>
  <c r="C43" i="15"/>
  <c r="BH81" i="1"/>
  <c r="M43" i="25" s="1"/>
  <c r="BI69" i="1"/>
  <c r="N105" i="25" s="1"/>
  <c r="BK69" i="1"/>
  <c r="BH69" i="1"/>
  <c r="M105" i="25" s="1"/>
  <c r="C145" i="15"/>
  <c r="P199" i="25"/>
  <c r="Q199" i="25" s="1"/>
  <c r="BL122" i="1"/>
  <c r="N122" i="6" s="1"/>
  <c r="H206" i="15" s="1"/>
  <c r="BL121" i="1"/>
  <c r="N121" i="6" s="1"/>
  <c r="H188" i="15" s="1"/>
  <c r="BL114" i="1"/>
  <c r="N114" i="6" s="1"/>
  <c r="H62" i="15" s="1"/>
  <c r="BL110" i="1"/>
  <c r="N110" i="6" s="1"/>
  <c r="H134" i="15" s="1"/>
  <c r="BL106" i="1"/>
  <c r="N106" i="6" s="1"/>
  <c r="H164" i="15" s="1"/>
  <c r="L164" i="15" s="1"/>
  <c r="BL102" i="1"/>
  <c r="N102" i="6" s="1"/>
  <c r="H133" i="15" s="1"/>
  <c r="L133" i="15" s="1"/>
  <c r="BL98" i="1"/>
  <c r="N98" i="6" s="1"/>
  <c r="H22" i="15" s="1"/>
  <c r="BL94" i="1"/>
  <c r="N94" i="6" s="1"/>
  <c r="H166" i="15" s="1"/>
  <c r="BL90" i="1"/>
  <c r="N90" i="6" s="1"/>
  <c r="H10" i="15" s="1"/>
  <c r="BL86" i="1"/>
  <c r="N86" i="6" s="1"/>
  <c r="H119" i="15" s="1"/>
  <c r="BL82" i="1"/>
  <c r="N82" i="6" s="1"/>
  <c r="H80" i="15" s="1"/>
  <c r="BL78" i="1"/>
  <c r="N78" i="6" s="1"/>
  <c r="H150" i="15" s="1"/>
  <c r="BL74" i="1"/>
  <c r="N74" i="6" s="1"/>
  <c r="H177" i="15" s="1"/>
  <c r="BL70" i="1"/>
  <c r="N70" i="6" s="1"/>
  <c r="H156" i="15" s="1"/>
  <c r="BL66" i="1"/>
  <c r="N66" i="6" s="1"/>
  <c r="H132" i="15" s="1"/>
  <c r="BL62" i="1"/>
  <c r="N62" i="6" s="1"/>
  <c r="H148" i="15" s="1"/>
  <c r="BL58" i="1"/>
  <c r="N58" i="6" s="1"/>
  <c r="H77" i="15" s="1"/>
  <c r="L77" i="15" s="1"/>
  <c r="BL54" i="1"/>
  <c r="N54" i="6" s="1"/>
  <c r="H83" i="15" s="1"/>
  <c r="BL50" i="1"/>
  <c r="N50" i="6" s="1"/>
  <c r="H76" i="15" s="1"/>
  <c r="BL46" i="1"/>
  <c r="N46" i="6" s="1"/>
  <c r="H185" i="15" s="1"/>
  <c r="BL42" i="1"/>
  <c r="N42" i="6" s="1"/>
  <c r="H191" i="15" s="1"/>
  <c r="BL38" i="1"/>
  <c r="N38" i="6" s="1"/>
  <c r="H38" i="15" s="1"/>
  <c r="BL34" i="1"/>
  <c r="N34" i="6" s="1"/>
  <c r="H86" i="15" s="1"/>
  <c r="BL30" i="1"/>
  <c r="N30" i="6" s="1"/>
  <c r="H69" i="15" s="1"/>
  <c r="P98" i="25"/>
  <c r="BL163" i="1"/>
  <c r="N163" i="6" s="1"/>
  <c r="H54" i="15" s="1"/>
  <c r="L54" i="15" s="1"/>
  <c r="BL144" i="1"/>
  <c r="N144" i="6" s="1"/>
  <c r="H125" i="15" s="1"/>
  <c r="P120" i="25"/>
  <c r="Q120" i="25" s="1"/>
  <c r="L152" i="15"/>
  <c r="BL134" i="1"/>
  <c r="N134" i="6" s="1"/>
  <c r="H49" i="15" s="1"/>
  <c r="P114" i="25"/>
  <c r="Q114" i="25" s="1"/>
  <c r="BK209" i="1"/>
  <c r="C42" i="15"/>
  <c r="BH209" i="1"/>
  <c r="M34" i="25" s="1"/>
  <c r="BI209" i="1"/>
  <c r="N34" i="25" s="1"/>
  <c r="BK197" i="1"/>
  <c r="C208" i="15"/>
  <c r="BH197" i="1"/>
  <c r="M209" i="25" s="1"/>
  <c r="BI197" i="1"/>
  <c r="N209" i="25" s="1"/>
  <c r="BH185" i="1"/>
  <c r="M70" i="25" s="1"/>
  <c r="C153" i="15"/>
  <c r="BI185" i="1"/>
  <c r="N70" i="25" s="1"/>
  <c r="BH177" i="1"/>
  <c r="M147" i="25" s="1"/>
  <c r="BI177" i="1"/>
  <c r="N147" i="25" s="1"/>
  <c r="C146" i="15"/>
  <c r="BK177" i="1"/>
  <c r="BH173" i="1"/>
  <c r="M155" i="25" s="1"/>
  <c r="C131" i="15"/>
  <c r="BI173" i="1"/>
  <c r="N155" i="25" s="1"/>
  <c r="BK173" i="1"/>
  <c r="BH169" i="1"/>
  <c r="M33" i="25" s="1"/>
  <c r="C87" i="15"/>
  <c r="BI169" i="1"/>
  <c r="N33" i="25" s="1"/>
  <c r="BH165" i="1"/>
  <c r="M88" i="25" s="1"/>
  <c r="BK165" i="1"/>
  <c r="C27" i="15"/>
  <c r="BL158" i="1"/>
  <c r="N158" i="6" s="1"/>
  <c r="H104" i="15" s="1"/>
  <c r="P124" i="25"/>
  <c r="Q124" i="25" s="1"/>
  <c r="BH157" i="1"/>
  <c r="M194" i="25" s="1"/>
  <c r="C203" i="15"/>
  <c r="BI157" i="1"/>
  <c r="N194" i="25" s="1"/>
  <c r="BK157" i="1"/>
  <c r="BH149" i="1"/>
  <c r="M18" i="25" s="1"/>
  <c r="BK149" i="1"/>
  <c r="C19" i="15"/>
  <c r="BL138" i="1"/>
  <c r="N138" i="6" s="1"/>
  <c r="H192" i="15" s="1"/>
  <c r="L192" i="15" s="1"/>
  <c r="P188" i="25"/>
  <c r="Q188" i="25" s="1"/>
  <c r="BH137" i="1"/>
  <c r="M23" i="25" s="1"/>
  <c r="C36" i="15"/>
  <c r="BI137" i="1"/>
  <c r="N23" i="25" s="1"/>
  <c r="BL126" i="1"/>
  <c r="N126" i="6" s="1"/>
  <c r="H163" i="15" s="1"/>
  <c r="P164" i="25"/>
  <c r="Q164" i="25" s="1"/>
  <c r="BH121" i="1"/>
  <c r="M172" i="25" s="1"/>
  <c r="C188" i="15"/>
  <c r="BI121" i="1"/>
  <c r="N172" i="25" s="1"/>
  <c r="BH117" i="1"/>
  <c r="M156" i="25" s="1"/>
  <c r="BK117" i="1"/>
  <c r="C186" i="15"/>
  <c r="BI109" i="1"/>
  <c r="N27" i="25" s="1"/>
  <c r="BK109" i="1"/>
  <c r="BH109" i="1"/>
  <c r="M27" i="25" s="1"/>
  <c r="C32" i="15"/>
  <c r="BI97" i="1"/>
  <c r="N168" i="25" s="1"/>
  <c r="BK97" i="1"/>
  <c r="C194" i="15"/>
  <c r="BI93" i="1"/>
  <c r="N64" i="25" s="1"/>
  <c r="BK93" i="1"/>
  <c r="BH93" i="1"/>
  <c r="M64" i="25" s="1"/>
  <c r="C140" i="15"/>
  <c r="BI89" i="1"/>
  <c r="N21" i="25" s="1"/>
  <c r="BK89" i="1"/>
  <c r="C24" i="15"/>
  <c r="BH89" i="1"/>
  <c r="M21" i="25" s="1"/>
  <c r="BI65" i="1"/>
  <c r="N78" i="25" s="1"/>
  <c r="BK65" i="1"/>
  <c r="C142" i="15"/>
  <c r="BI61" i="1"/>
  <c r="N25" i="25" s="1"/>
  <c r="BK61" i="1"/>
  <c r="BH61" i="1"/>
  <c r="M25" i="25" s="1"/>
  <c r="C15" i="15"/>
  <c r="BI53" i="1"/>
  <c r="N80" i="25" s="1"/>
  <c r="BK53" i="1"/>
  <c r="BH53" i="1"/>
  <c r="M80" i="25" s="1"/>
  <c r="C50" i="15"/>
  <c r="BI49" i="1"/>
  <c r="N143" i="25" s="1"/>
  <c r="BK49" i="1"/>
  <c r="C90" i="15"/>
  <c r="BH49" i="1"/>
  <c r="M143" i="25" s="1"/>
  <c r="BI41" i="1"/>
  <c r="N51" i="25" s="1"/>
  <c r="BK41" i="1"/>
  <c r="BH41" i="1"/>
  <c r="M51" i="25" s="1"/>
  <c r="C70" i="15"/>
  <c r="BI37" i="1"/>
  <c r="N19" i="25" s="1"/>
  <c r="BK37" i="1"/>
  <c r="BH37" i="1"/>
  <c r="M19" i="25" s="1"/>
  <c r="C34" i="15"/>
  <c r="BI33" i="1"/>
  <c r="N160" i="25" s="1"/>
  <c r="BK33" i="1"/>
  <c r="C184" i="15"/>
  <c r="M184" i="25"/>
  <c r="BL194" i="1"/>
  <c r="N194" i="6" s="1"/>
  <c r="H181" i="15" s="1"/>
  <c r="BL190" i="1"/>
  <c r="N190" i="6" s="1"/>
  <c r="H207" i="15" s="1"/>
  <c r="BL186" i="1"/>
  <c r="N186" i="6" s="1"/>
  <c r="H71" i="15" s="1"/>
  <c r="BL185" i="1"/>
  <c r="N185" i="6" s="1"/>
  <c r="H153" i="15" s="1"/>
  <c r="BL178" i="1"/>
  <c r="N178" i="6" s="1"/>
  <c r="H8" i="15" s="1"/>
  <c r="BL160" i="1"/>
  <c r="N160" i="6" s="1"/>
  <c r="H55" i="15" s="1"/>
  <c r="P32" i="25"/>
  <c r="Q32" i="25" s="1"/>
  <c r="BI117" i="1"/>
  <c r="N156" i="25" s="1"/>
  <c r="BH97" i="1"/>
  <c r="M168" i="25" s="1"/>
  <c r="BL210" i="1"/>
  <c r="N210" i="6" s="1"/>
  <c r="H182" i="15" s="1"/>
  <c r="P123" i="25"/>
  <c r="Q123" i="25" s="1"/>
  <c r="BK205" i="1"/>
  <c r="C189" i="15"/>
  <c r="BH205" i="1"/>
  <c r="M178" i="25" s="1"/>
  <c r="BI205" i="1"/>
  <c r="N178" i="25" s="1"/>
  <c r="BH189" i="1"/>
  <c r="M62" i="25" s="1"/>
  <c r="BK189" i="1"/>
  <c r="C74" i="15"/>
  <c r="BI189" i="1"/>
  <c r="N62" i="25" s="1"/>
  <c r="BH181" i="1"/>
  <c r="M176" i="25" s="1"/>
  <c r="BK181" i="1"/>
  <c r="P176" i="25" s="1"/>
  <c r="C178" i="15"/>
  <c r="L178" i="15" s="1"/>
  <c r="BL170" i="1"/>
  <c r="N170" i="6" s="1"/>
  <c r="H59" i="15" s="1"/>
  <c r="P151" i="25"/>
  <c r="BH161" i="1"/>
  <c r="M198" i="25" s="1"/>
  <c r="BI161" i="1"/>
  <c r="N198" i="25" s="1"/>
  <c r="C187" i="15"/>
  <c r="BK161" i="1"/>
  <c r="BL154" i="1"/>
  <c r="N154" i="6" s="1"/>
  <c r="H92" i="15" s="1"/>
  <c r="P113" i="25"/>
  <c r="Q113" i="25" s="1"/>
  <c r="BH153" i="1"/>
  <c r="M190" i="25" s="1"/>
  <c r="C130" i="15"/>
  <c r="BI153" i="1"/>
  <c r="N190" i="25" s="1"/>
  <c r="BH141" i="1"/>
  <c r="M104" i="25" s="1"/>
  <c r="C89" i="15"/>
  <c r="BI141" i="1"/>
  <c r="N104" i="25" s="1"/>
  <c r="BK141" i="1"/>
  <c r="BH133" i="1"/>
  <c r="M74" i="25" s="1"/>
  <c r="BK133" i="1"/>
  <c r="C81" i="15"/>
  <c r="BL130" i="1"/>
  <c r="N130" i="6" s="1"/>
  <c r="H138" i="15" s="1"/>
  <c r="P128" i="25"/>
  <c r="Q128" i="25" s="1"/>
  <c r="BH129" i="1"/>
  <c r="M31" i="25" s="1"/>
  <c r="BI129" i="1"/>
  <c r="N31" i="25" s="1"/>
  <c r="C28" i="15"/>
  <c r="BK129" i="1"/>
  <c r="BH125" i="1"/>
  <c r="M145" i="25" s="1"/>
  <c r="C174" i="15"/>
  <c r="BI125" i="1"/>
  <c r="N145" i="25" s="1"/>
  <c r="BK125" i="1"/>
  <c r="BI113" i="1"/>
  <c r="N195" i="25" s="1"/>
  <c r="BK113" i="1"/>
  <c r="C127" i="15"/>
  <c r="BH113" i="1"/>
  <c r="M195" i="25" s="1"/>
  <c r="BI105" i="1"/>
  <c r="N86" i="25" s="1"/>
  <c r="BK105" i="1"/>
  <c r="BH105" i="1"/>
  <c r="M86" i="25" s="1"/>
  <c r="C122" i="15"/>
  <c r="BI77" i="1"/>
  <c r="N84" i="25" s="1"/>
  <c r="BK77" i="1"/>
  <c r="BH77" i="1"/>
  <c r="M84" i="25" s="1"/>
  <c r="C149" i="15"/>
  <c r="BI73" i="1"/>
  <c r="N135" i="25" s="1"/>
  <c r="BK73" i="1"/>
  <c r="BH73" i="1"/>
  <c r="M135" i="25" s="1"/>
  <c r="C101" i="15"/>
  <c r="BI57" i="1"/>
  <c r="N131" i="25" s="1"/>
  <c r="BK57" i="1"/>
  <c r="C117" i="15"/>
  <c r="BH57" i="1"/>
  <c r="M131" i="25" s="1"/>
  <c r="BI45" i="1"/>
  <c r="N66" i="25" s="1"/>
  <c r="BK45" i="1"/>
  <c r="BH45" i="1"/>
  <c r="M66" i="25" s="1"/>
  <c r="C41" i="15"/>
  <c r="P119" i="25"/>
  <c r="Q119" i="25" s="1"/>
  <c r="P196" i="25"/>
  <c r="Q196" i="25" s="1"/>
  <c r="BL176" i="1"/>
  <c r="N176" i="6" s="1"/>
  <c r="H195" i="15" s="1"/>
  <c r="L195" i="15" s="1"/>
  <c r="BK169" i="1"/>
  <c r="BI133" i="1"/>
  <c r="N74" i="25" s="1"/>
  <c r="BL131" i="1"/>
  <c r="N131" i="6" s="1"/>
  <c r="H35" i="15" s="1"/>
  <c r="L35" i="15" s="1"/>
  <c r="P26" i="25"/>
  <c r="BH65" i="1"/>
  <c r="M78" i="25" s="1"/>
  <c r="BI29" i="1"/>
  <c r="N52" i="25" s="1"/>
  <c r="BK29" i="1"/>
  <c r="BI25" i="1"/>
  <c r="N97" i="25" s="1"/>
  <c r="BK25" i="1"/>
  <c r="BI21" i="1"/>
  <c r="N207" i="25" s="1"/>
  <c r="BK21" i="1"/>
  <c r="BI17" i="1"/>
  <c r="N20" i="25" s="1"/>
  <c r="BK17" i="1"/>
  <c r="BI13" i="1"/>
  <c r="BK13" i="1"/>
  <c r="BL13" i="1" s="1"/>
  <c r="N13" i="6" s="1"/>
  <c r="H118" i="15" s="1"/>
  <c r="BI9" i="1"/>
  <c r="N83" i="25" s="1"/>
  <c r="BK9" i="1"/>
  <c r="BI5" i="1"/>
  <c r="N170" i="25" s="1"/>
  <c r="BK5" i="1"/>
  <c r="BH21" i="1"/>
  <c r="M207" i="25" s="1"/>
  <c r="BH29" i="1"/>
  <c r="M52" i="25" s="1"/>
  <c r="L209" i="25"/>
  <c r="L62" i="25"/>
  <c r="L88" i="25"/>
  <c r="L74" i="25"/>
  <c r="L145" i="25"/>
  <c r="L106" i="25"/>
  <c r="L105" i="25"/>
  <c r="L25" i="25"/>
  <c r="L19" i="25"/>
  <c r="L170" i="25"/>
  <c r="L123" i="25"/>
  <c r="L199" i="25"/>
  <c r="L210" i="25"/>
  <c r="L119" i="25"/>
  <c r="L167" i="25"/>
  <c r="L71" i="25"/>
  <c r="L92" i="25"/>
  <c r="L189" i="25"/>
  <c r="L7" i="25"/>
  <c r="L49" i="25"/>
  <c r="L151" i="25"/>
  <c r="L13" i="25"/>
  <c r="L77" i="25"/>
  <c r="L124" i="25"/>
  <c r="L113" i="25"/>
  <c r="L112" i="25"/>
  <c r="L141" i="25"/>
  <c r="L115" i="25"/>
  <c r="L188" i="25"/>
  <c r="L114" i="25"/>
  <c r="L128" i="25"/>
  <c r="L164" i="25"/>
  <c r="L208" i="25"/>
  <c r="L28" i="25"/>
  <c r="L61" i="25"/>
  <c r="L142" i="25"/>
  <c r="L125" i="25"/>
  <c r="L76" i="25"/>
  <c r="L29" i="25"/>
  <c r="L204" i="25"/>
  <c r="L15" i="25"/>
  <c r="L36" i="25"/>
  <c r="L55" i="25"/>
  <c r="L93" i="25"/>
  <c r="L174" i="25"/>
  <c r="L79" i="25"/>
  <c r="L127" i="25"/>
  <c r="L57" i="25"/>
  <c r="Q176" i="25"/>
  <c r="L211" i="25"/>
  <c r="L46" i="25"/>
  <c r="L39" i="25"/>
  <c r="L68" i="25"/>
  <c r="L148" i="25"/>
  <c r="L183" i="25"/>
  <c r="L63" i="25"/>
  <c r="L117" i="25"/>
  <c r="L99" i="25"/>
  <c r="L42" i="25"/>
  <c r="L180" i="25"/>
  <c r="L144" i="25"/>
  <c r="L98" i="25"/>
  <c r="L200" i="25"/>
  <c r="L152" i="25"/>
  <c r="L110" i="25"/>
  <c r="L166" i="25"/>
  <c r="L159" i="25"/>
  <c r="L191" i="25"/>
  <c r="L162" i="25"/>
  <c r="L26" i="25"/>
  <c r="L163" i="25"/>
  <c r="L149" i="25"/>
  <c r="L37" i="25"/>
  <c r="L44" i="25"/>
  <c r="L161" i="25"/>
  <c r="L8" i="25"/>
  <c r="L154" i="25"/>
  <c r="L94" i="25"/>
  <c r="L24" i="25"/>
  <c r="L54" i="25"/>
  <c r="L82" i="25"/>
  <c r="L38" i="25"/>
  <c r="L90" i="25"/>
  <c r="L22" i="25"/>
  <c r="L179" i="25"/>
  <c r="L187" i="25"/>
  <c r="L87" i="25"/>
  <c r="L50" i="25"/>
  <c r="L41" i="25"/>
  <c r="L11" i="25"/>
  <c r="L107" i="25"/>
  <c r="L121" i="25"/>
  <c r="L122" i="25"/>
  <c r="L9" i="25"/>
  <c r="L30" i="25"/>
  <c r="L67" i="25"/>
  <c r="L129" i="25"/>
  <c r="L169" i="25"/>
  <c r="L184" i="25"/>
  <c r="L140" i="25"/>
  <c r="L201" i="25"/>
  <c r="L34" i="25"/>
  <c r="L178" i="25"/>
  <c r="L6" i="25"/>
  <c r="L185" i="25"/>
  <c r="L70" i="25"/>
  <c r="L176" i="25"/>
  <c r="L147" i="25"/>
  <c r="L155" i="25"/>
  <c r="L33" i="25"/>
  <c r="L198" i="25"/>
  <c r="L190" i="25"/>
  <c r="L18" i="25"/>
  <c r="L4" i="25"/>
  <c r="L104" i="25"/>
  <c r="L23" i="25"/>
  <c r="L31" i="25"/>
  <c r="L172" i="25"/>
  <c r="L156" i="25"/>
  <c r="L195" i="25"/>
  <c r="L27" i="25"/>
  <c r="L86" i="25"/>
  <c r="L168" i="25"/>
  <c r="L21" i="25"/>
  <c r="L75" i="25"/>
  <c r="L43" i="25"/>
  <c r="L84" i="25"/>
  <c r="L135" i="25"/>
  <c r="L78" i="25"/>
  <c r="L131" i="25"/>
  <c r="L80" i="25"/>
  <c r="L143" i="25"/>
  <c r="L66" i="25"/>
  <c r="L51" i="25"/>
  <c r="L160" i="25"/>
  <c r="L97" i="25"/>
  <c r="L207" i="25"/>
  <c r="L20" i="25"/>
  <c r="L146" i="25"/>
  <c r="L83" i="25"/>
  <c r="Q167" i="25"/>
  <c r="Q159" i="25"/>
  <c r="Q208" i="25"/>
  <c r="Q24" i="25"/>
  <c r="Q55" i="25"/>
  <c r="Q87" i="25"/>
  <c r="L111" i="25"/>
  <c r="L177" i="25"/>
  <c r="L48" i="25"/>
  <c r="L47" i="25"/>
  <c r="L175" i="25"/>
  <c r="L186" i="25"/>
  <c r="L35" i="25"/>
  <c r="L103" i="25"/>
  <c r="L59" i="25"/>
  <c r="L81" i="25"/>
  <c r="L134" i="25"/>
  <c r="L193" i="25"/>
  <c r="L205" i="25"/>
  <c r="L96" i="25"/>
  <c r="L69" i="25"/>
  <c r="Q71" i="25"/>
  <c r="Q70" i="25"/>
  <c r="Q189" i="25"/>
  <c r="Q7" i="25"/>
  <c r="Q49" i="25"/>
  <c r="Q23" i="25"/>
  <c r="Q172" i="25"/>
  <c r="Q61" i="25"/>
  <c r="Q142" i="25"/>
  <c r="Q125" i="25"/>
  <c r="Q76" i="25"/>
  <c r="Q29" i="25"/>
  <c r="Q204" i="25"/>
  <c r="Q15" i="25"/>
  <c r="Q93" i="25"/>
  <c r="Q174" i="25"/>
  <c r="Q79" i="25"/>
  <c r="Q111" i="25"/>
  <c r="Q177" i="25"/>
  <c r="Q48" i="25"/>
  <c r="Q47" i="25"/>
  <c r="Q35" i="25"/>
  <c r="Q103" i="25"/>
  <c r="Q59" i="25"/>
  <c r="Q81" i="25"/>
  <c r="Q134" i="25"/>
  <c r="Q193" i="25"/>
  <c r="Q68" i="25"/>
  <c r="Q72" i="25"/>
  <c r="Q144" i="25"/>
  <c r="Q82" i="25"/>
  <c r="Q90" i="25"/>
  <c r="Q10" i="25"/>
  <c r="Q203" i="25"/>
  <c r="Q153" i="25"/>
  <c r="Q14" i="25"/>
  <c r="Q126" i="25"/>
  <c r="Q3" i="25"/>
  <c r="Q150" i="25"/>
  <c r="Q73" i="25"/>
  <c r="Q65" i="25"/>
  <c r="Q117" i="25"/>
  <c r="Q102" i="25"/>
  <c r="Q5" i="25"/>
  <c r="Q45" i="25"/>
  <c r="Q130" i="25"/>
  <c r="Q37" i="25"/>
  <c r="Q171" i="25"/>
  <c r="Q89" i="25"/>
  <c r="Q30" i="25"/>
  <c r="Q16" i="25"/>
  <c r="Q184" i="25"/>
  <c r="Q201" i="25"/>
  <c r="Q13" i="25"/>
  <c r="Q36" i="25"/>
  <c r="Q175" i="25"/>
  <c r="Q91" i="25"/>
  <c r="Q12" i="25"/>
  <c r="Q110" i="25"/>
  <c r="Q161" i="25"/>
  <c r="Q101" i="25"/>
  <c r="Q60" i="25"/>
  <c r="Q85" i="25"/>
  <c r="Q107" i="25"/>
  <c r="Q122" i="25"/>
  <c r="Q95" i="25"/>
  <c r="Q118" i="25"/>
  <c r="Q173" i="25"/>
  <c r="Q206" i="25"/>
  <c r="Q17" i="25"/>
  <c r="Q137" i="25"/>
  <c r="L93" i="15"/>
  <c r="L14" i="15"/>
  <c r="L110" i="15"/>
  <c r="L188" i="15"/>
  <c r="P57" i="25"/>
  <c r="Q148" i="25"/>
  <c r="Q98" i="25"/>
  <c r="Q26" i="25"/>
  <c r="Q38" i="25"/>
  <c r="O205" i="25"/>
  <c r="Q205" i="25" s="1"/>
  <c r="Q11" i="25"/>
  <c r="L175" i="15"/>
  <c r="Q57" i="25"/>
  <c r="Q22" i="25"/>
  <c r="Q67" i="25"/>
  <c r="Q129" i="25"/>
  <c r="L151" i="15"/>
  <c r="L209" i="15"/>
  <c r="Q99" i="25"/>
  <c r="Q166" i="25"/>
  <c r="Q8" i="25"/>
  <c r="Q94" i="25"/>
  <c r="BF4" i="1"/>
  <c r="D82" i="15" s="1"/>
  <c r="L82" i="15" s="1"/>
  <c r="BF210" i="1"/>
  <c r="D182" i="15" s="1"/>
  <c r="L182" i="15" s="1"/>
  <c r="BF206" i="1"/>
  <c r="D210" i="15" s="1"/>
  <c r="BF198" i="1"/>
  <c r="D102" i="15" s="1"/>
  <c r="L102" i="15" s="1"/>
  <c r="BF194" i="1"/>
  <c r="D181" i="15" s="1"/>
  <c r="L181" i="15" s="1"/>
  <c r="BF186" i="1"/>
  <c r="D71" i="15" s="1"/>
  <c r="L71" i="15" s="1"/>
  <c r="BF178" i="1"/>
  <c r="D8" i="15" s="1"/>
  <c r="BF174" i="1"/>
  <c r="D44" i="15" s="1"/>
  <c r="BF170" i="1"/>
  <c r="D59" i="15" s="1"/>
  <c r="L59" i="15" s="1"/>
  <c r="BF166" i="1"/>
  <c r="D17" i="15" s="1"/>
  <c r="BF162" i="1"/>
  <c r="D84" i="15" s="1"/>
  <c r="L84" i="15" s="1"/>
  <c r="BF158" i="1"/>
  <c r="D104" i="15" s="1"/>
  <c r="BF154" i="1"/>
  <c r="D92" i="15" s="1"/>
  <c r="L92" i="15" s="1"/>
  <c r="BF150" i="1"/>
  <c r="D168" i="15" s="1"/>
  <c r="L168" i="15" s="1"/>
  <c r="BF142" i="1"/>
  <c r="D115" i="15" s="1"/>
  <c r="BF134" i="1"/>
  <c r="D49" i="15" s="1"/>
  <c r="BF130" i="1"/>
  <c r="D138" i="15" s="1"/>
  <c r="L138" i="15" s="1"/>
  <c r="BF126" i="1"/>
  <c r="D163" i="15" s="1"/>
  <c r="L163" i="15" s="1"/>
  <c r="BF122" i="1"/>
  <c r="D206" i="15" s="1"/>
  <c r="BF114" i="1"/>
  <c r="D62" i="15" s="1"/>
  <c r="L62" i="15" s="1"/>
  <c r="BF110" i="1"/>
  <c r="D134" i="15" s="1"/>
  <c r="BF94" i="1"/>
  <c r="D166" i="15" s="1"/>
  <c r="BF90" i="1"/>
  <c r="D10" i="15" s="1"/>
  <c r="BF86" i="1"/>
  <c r="D119" i="15" s="1"/>
  <c r="BF82" i="1"/>
  <c r="D80" i="15" s="1"/>
  <c r="L80" i="15" s="1"/>
  <c r="BF78" i="1"/>
  <c r="D150" i="15" s="1"/>
  <c r="BF74" i="1"/>
  <c r="D177" i="15" s="1"/>
  <c r="BF70" i="1"/>
  <c r="D156" i="15" s="1"/>
  <c r="BF62" i="1"/>
  <c r="D148" i="15" s="1"/>
  <c r="BF54" i="1"/>
  <c r="D83" i="15" s="1"/>
  <c r="L83" i="15" s="1"/>
  <c r="BF50" i="1"/>
  <c r="D76" i="15" s="1"/>
  <c r="L76" i="15" s="1"/>
  <c r="BF46" i="1"/>
  <c r="D185" i="15" s="1"/>
  <c r="BF42" i="1"/>
  <c r="D191" i="15" s="1"/>
  <c r="L191" i="15" s="1"/>
  <c r="BF38" i="1"/>
  <c r="D38" i="15" s="1"/>
  <c r="L38" i="15" s="1"/>
  <c r="BF30" i="1"/>
  <c r="D69" i="15" s="1"/>
  <c r="BF26" i="1"/>
  <c r="D39" i="15" s="1"/>
  <c r="L39" i="15" s="1"/>
  <c r="BF18" i="1"/>
  <c r="D172" i="15" s="1"/>
  <c r="L172" i="15" s="1"/>
  <c r="BF11" i="1"/>
  <c r="D97" i="15" s="1"/>
  <c r="BF7" i="1"/>
  <c r="D193" i="15" s="1"/>
  <c r="L56" i="15"/>
  <c r="L132" i="15"/>
  <c r="BF190" i="1"/>
  <c r="D207" i="15" s="1"/>
  <c r="L135" i="15"/>
  <c r="L33" i="15"/>
  <c r="L97" i="15"/>
  <c r="L141" i="15"/>
  <c r="L25" i="15"/>
  <c r="L169" i="15"/>
  <c r="L98" i="15"/>
  <c r="L190" i="15"/>
  <c r="Q139" i="25"/>
  <c r="Q183" i="25"/>
  <c r="Q63" i="25"/>
  <c r="Q200" i="25"/>
  <c r="Q152" i="25"/>
  <c r="Q163" i="25"/>
  <c r="Q149" i="25"/>
  <c r="Q56" i="25"/>
  <c r="Q54" i="25"/>
  <c r="Q116" i="25"/>
  <c r="Q50" i="25"/>
  <c r="Q157" i="25"/>
  <c r="Q211" i="25"/>
  <c r="Q210" i="25"/>
  <c r="Q202" i="25"/>
  <c r="Q151" i="25"/>
  <c r="Q192" i="25"/>
  <c r="Q132" i="25"/>
  <c r="Q44" i="25"/>
  <c r="Q58" i="25"/>
  <c r="Q133" i="25"/>
  <c r="Q41" i="25"/>
  <c r="Q136" i="25"/>
  <c r="Q186" i="25"/>
  <c r="Q165" i="25"/>
  <c r="Q146" i="25"/>
  <c r="Q140" i="25"/>
  <c r="L121" i="15"/>
  <c r="Q46" i="25"/>
  <c r="Q39" i="25"/>
  <c r="Q197" i="25"/>
  <c r="Q42" i="25"/>
  <c r="Q180" i="25"/>
  <c r="Q191" i="25"/>
  <c r="Q158" i="25"/>
  <c r="Q127" i="25"/>
  <c r="Q100" i="25"/>
  <c r="Q121" i="25"/>
  <c r="Q181" i="25"/>
  <c r="Q92" i="25"/>
  <c r="Q182" i="25"/>
  <c r="Q108" i="25"/>
  <c r="Q162" i="25"/>
  <c r="Q138" i="25"/>
  <c r="Q154" i="25"/>
  <c r="Q40" i="25"/>
  <c r="Q179" i="25"/>
  <c r="Q187" i="25"/>
  <c r="Q53" i="25"/>
  <c r="Q9" i="25"/>
  <c r="Q96" i="25"/>
  <c r="Q69" i="25"/>
  <c r="BF105" i="1"/>
  <c r="D122" i="15" s="1"/>
  <c r="BF81" i="1"/>
  <c r="D43" i="15" s="1"/>
  <c r="L123" i="15"/>
  <c r="L63" i="15"/>
  <c r="L20" i="15"/>
  <c r="L65" i="15"/>
  <c r="L114" i="15"/>
  <c r="L173" i="15"/>
  <c r="L124" i="15"/>
  <c r="L180" i="15"/>
  <c r="L57" i="15"/>
  <c r="L179" i="15"/>
  <c r="L95" i="15"/>
  <c r="L113" i="15"/>
  <c r="L94" i="15"/>
  <c r="L167" i="15"/>
  <c r="BF200" i="1"/>
  <c r="D201" i="15" s="1"/>
  <c r="L88" i="15"/>
  <c r="L5" i="15"/>
  <c r="L55" i="15"/>
  <c r="Q169" i="25"/>
  <c r="BF13" i="1"/>
  <c r="D118" i="15" s="1"/>
  <c r="L4" i="15"/>
  <c r="L106" i="15"/>
  <c r="L137" i="15"/>
  <c r="BF184" i="1"/>
  <c r="D85" i="15" s="1"/>
  <c r="L85" i="15" s="1"/>
  <c r="L139" i="15"/>
  <c r="L68" i="15"/>
  <c r="BF16" i="1"/>
  <c r="D204" i="15" s="1"/>
  <c r="L204" i="15" s="1"/>
  <c r="BF15" i="1"/>
  <c r="D64" i="15" s="1"/>
  <c r="L64" i="15" s="1"/>
  <c r="BF3" i="1"/>
  <c r="D51" i="15" s="1"/>
  <c r="L51" i="15" s="1"/>
  <c r="L200" i="15"/>
  <c r="L86" i="15"/>
  <c r="L128" i="15"/>
  <c r="L116" i="15"/>
  <c r="L18" i="15"/>
  <c r="L129" i="15"/>
  <c r="L30" i="15"/>
  <c r="L7" i="15"/>
  <c r="L201" i="15"/>
  <c r="L202" i="15"/>
  <c r="L170" i="15"/>
  <c r="L100" i="15"/>
  <c r="L9" i="15"/>
  <c r="L3" i="15"/>
  <c r="L198" i="15"/>
  <c r="L155" i="15"/>
  <c r="L16" i="15"/>
  <c r="L147" i="15"/>
  <c r="L162" i="15"/>
  <c r="L143" i="15"/>
  <c r="L6" i="15"/>
  <c r="L157" i="15"/>
  <c r="L31" i="15"/>
  <c r="L21" i="15"/>
  <c r="L75" i="15"/>
  <c r="L171" i="15"/>
  <c r="L105" i="15"/>
  <c r="L52" i="15"/>
  <c r="L22" i="15"/>
  <c r="L144" i="15"/>
  <c r="L154" i="15"/>
  <c r="L165" i="15"/>
  <c r="L197" i="15"/>
  <c r="L73" i="15"/>
  <c r="L126" i="15"/>
  <c r="L61" i="15"/>
  <c r="L40" i="15"/>
  <c r="L136" i="15"/>
  <c r="L67" i="15"/>
  <c r="L103" i="15"/>
  <c r="L125" i="15"/>
  <c r="L112" i="15"/>
  <c r="L199" i="15"/>
  <c r="L96" i="15"/>
  <c r="L120" i="15"/>
  <c r="L48" i="15"/>
  <c r="L160" i="15"/>
  <c r="L29" i="15"/>
  <c r="L79" i="15"/>
  <c r="L158" i="15"/>
  <c r="L66" i="15"/>
  <c r="L60" i="15"/>
  <c r="L130" i="15"/>
  <c r="L45" i="15"/>
  <c r="L12" i="15"/>
  <c r="L78" i="15"/>
  <c r="L46" i="15"/>
  <c r="L47" i="15"/>
  <c r="L193" i="15"/>
  <c r="L69" i="15" l="1"/>
  <c r="L8" i="15"/>
  <c r="L36" i="15"/>
  <c r="L104" i="15"/>
  <c r="L156" i="15"/>
  <c r="L119" i="15"/>
  <c r="L49" i="15"/>
  <c r="L153" i="15"/>
  <c r="L134" i="15"/>
  <c r="L115" i="15"/>
  <c r="L185" i="15"/>
  <c r="L118" i="15"/>
  <c r="L177" i="15"/>
  <c r="L10" i="15"/>
  <c r="L206" i="15"/>
  <c r="L148" i="15"/>
  <c r="P52" i="25"/>
  <c r="Q52" i="25" s="1"/>
  <c r="BL29" i="1"/>
  <c r="N29" i="6" s="1"/>
  <c r="H53" i="15" s="1"/>
  <c r="L53" i="15" s="1"/>
  <c r="BL133" i="1"/>
  <c r="N133" i="6" s="1"/>
  <c r="H81" i="15" s="1"/>
  <c r="L81" i="15" s="1"/>
  <c r="P74" i="25"/>
  <c r="Q74" i="25" s="1"/>
  <c r="P27" i="25"/>
  <c r="Q27" i="25" s="1"/>
  <c r="BL109" i="1"/>
  <c r="N109" i="6" s="1"/>
  <c r="H32" i="15" s="1"/>
  <c r="L32" i="15" s="1"/>
  <c r="L150" i="15"/>
  <c r="L166" i="15"/>
  <c r="L17" i="15"/>
  <c r="P66" i="25"/>
  <c r="Q66" i="25" s="1"/>
  <c r="BL45" i="1"/>
  <c r="N45" i="6" s="1"/>
  <c r="H41" i="15" s="1"/>
  <c r="L41" i="15" s="1"/>
  <c r="P131" i="25"/>
  <c r="Q131" i="25" s="1"/>
  <c r="BL57" i="1"/>
  <c r="N57" i="6" s="1"/>
  <c r="H117" i="15" s="1"/>
  <c r="L117" i="15" s="1"/>
  <c r="P135" i="25"/>
  <c r="Q135" i="25" s="1"/>
  <c r="BL73" i="1"/>
  <c r="N73" i="6" s="1"/>
  <c r="H101" i="15" s="1"/>
  <c r="L101" i="15" s="1"/>
  <c r="P84" i="25"/>
  <c r="Q84" i="25" s="1"/>
  <c r="BL77" i="1"/>
  <c r="N77" i="6" s="1"/>
  <c r="H149" i="15" s="1"/>
  <c r="L149" i="15" s="1"/>
  <c r="BL105" i="1"/>
  <c r="N105" i="6" s="1"/>
  <c r="H122" i="15" s="1"/>
  <c r="L122" i="15" s="1"/>
  <c r="P86" i="25"/>
  <c r="Q86" i="25" s="1"/>
  <c r="P195" i="25"/>
  <c r="Q195" i="25" s="1"/>
  <c r="BL113" i="1"/>
  <c r="N113" i="6" s="1"/>
  <c r="H127" i="15" s="1"/>
  <c r="L127" i="15" s="1"/>
  <c r="BL161" i="1"/>
  <c r="N161" i="6" s="1"/>
  <c r="H187" i="15" s="1"/>
  <c r="L187" i="15" s="1"/>
  <c r="P198" i="25"/>
  <c r="Q198" i="25" s="1"/>
  <c r="BL205" i="1"/>
  <c r="N205" i="6" s="1"/>
  <c r="H189" i="15" s="1"/>
  <c r="L189" i="15" s="1"/>
  <c r="P178" i="25"/>
  <c r="Q178" i="25" s="1"/>
  <c r="P156" i="25"/>
  <c r="Q156" i="25" s="1"/>
  <c r="BL117" i="1"/>
  <c r="N117" i="6" s="1"/>
  <c r="H186" i="15" s="1"/>
  <c r="L186" i="15" s="1"/>
  <c r="P105" i="25"/>
  <c r="Q105" i="25" s="1"/>
  <c r="BL69" i="1"/>
  <c r="N69" i="6" s="1"/>
  <c r="H145" i="15" s="1"/>
  <c r="L145" i="15" s="1"/>
  <c r="P43" i="25"/>
  <c r="Q43" i="25" s="1"/>
  <c r="BL81" i="1"/>
  <c r="N81" i="6" s="1"/>
  <c r="H43" i="15" s="1"/>
  <c r="L43" i="15" s="1"/>
  <c r="P75" i="25"/>
  <c r="Q75" i="25" s="1"/>
  <c r="BL85" i="1"/>
  <c r="N85" i="6" s="1"/>
  <c r="H109" i="15" s="1"/>
  <c r="L109" i="15" s="1"/>
  <c r="P106" i="25"/>
  <c r="Q106" i="25" s="1"/>
  <c r="BL101" i="1"/>
  <c r="N101" i="6" s="1"/>
  <c r="H111" i="15" s="1"/>
  <c r="L111" i="15" s="1"/>
  <c r="BL145" i="1"/>
  <c r="N145" i="6" s="1"/>
  <c r="H13" i="15" s="1"/>
  <c r="L13" i="15" s="1"/>
  <c r="P4" i="25"/>
  <c r="Q4" i="25" s="1"/>
  <c r="P168" i="25"/>
  <c r="Q168" i="25" s="1"/>
  <c r="BL97" i="1"/>
  <c r="N97" i="6" s="1"/>
  <c r="H194" i="15" s="1"/>
  <c r="L194" i="15" s="1"/>
  <c r="BL197" i="1"/>
  <c r="N197" i="6" s="1"/>
  <c r="H208" i="15" s="1"/>
  <c r="L208" i="15" s="1"/>
  <c r="P209" i="25"/>
  <c r="Q209" i="25" s="1"/>
  <c r="BL193" i="1"/>
  <c r="N193" i="6" s="1"/>
  <c r="H183" i="15" s="1"/>
  <c r="L183" i="15" s="1"/>
  <c r="P185" i="25"/>
  <c r="Q185" i="25" s="1"/>
  <c r="BL201" i="1"/>
  <c r="N201" i="6" s="1"/>
  <c r="H11" i="15" s="1"/>
  <c r="L11" i="15" s="1"/>
  <c r="P6" i="25"/>
  <c r="Q6" i="25" s="1"/>
  <c r="L44" i="15"/>
  <c r="BL125" i="1"/>
  <c r="N125" i="6" s="1"/>
  <c r="H174" i="15" s="1"/>
  <c r="L174" i="15" s="1"/>
  <c r="P145" i="25"/>
  <c r="Q145" i="25" s="1"/>
  <c r="BL129" i="1"/>
  <c r="N129" i="6" s="1"/>
  <c r="H28" i="15" s="1"/>
  <c r="L28" i="15" s="1"/>
  <c r="P31" i="25"/>
  <c r="Q31" i="25" s="1"/>
  <c r="P78" i="25"/>
  <c r="Q78" i="25" s="1"/>
  <c r="BL65" i="1"/>
  <c r="N65" i="6" s="1"/>
  <c r="H142" i="15" s="1"/>
  <c r="L142" i="15" s="1"/>
  <c r="P21" i="25"/>
  <c r="Q21" i="25" s="1"/>
  <c r="BL89" i="1"/>
  <c r="N89" i="6" s="1"/>
  <c r="H24" i="15" s="1"/>
  <c r="L24" i="15" s="1"/>
  <c r="P64" i="25"/>
  <c r="Q64" i="25" s="1"/>
  <c r="BL93" i="1"/>
  <c r="N93" i="6" s="1"/>
  <c r="H140" i="15" s="1"/>
  <c r="L140" i="15" s="1"/>
  <c r="P88" i="25"/>
  <c r="Q88" i="25" s="1"/>
  <c r="BL165" i="1"/>
  <c r="N165" i="6" s="1"/>
  <c r="H27" i="15" s="1"/>
  <c r="L27" i="15" s="1"/>
  <c r="P170" i="25"/>
  <c r="Q170" i="25" s="1"/>
  <c r="BL5" i="1"/>
  <c r="N5" i="6" s="1"/>
  <c r="H159" i="15" s="1"/>
  <c r="L159" i="15" s="1"/>
  <c r="P207" i="25"/>
  <c r="Q207" i="25" s="1"/>
  <c r="BL21" i="1"/>
  <c r="N21" i="6" s="1"/>
  <c r="H205" i="15" s="1"/>
  <c r="L205" i="15" s="1"/>
  <c r="BL149" i="1"/>
  <c r="N149" i="6" s="1"/>
  <c r="H19" i="15" s="1"/>
  <c r="L19" i="15" s="1"/>
  <c r="P18" i="25"/>
  <c r="Q18" i="25" s="1"/>
  <c r="BL209" i="1"/>
  <c r="N209" i="6" s="1"/>
  <c r="H42" i="15" s="1"/>
  <c r="L42" i="15" s="1"/>
  <c r="P34" i="25"/>
  <c r="Q34" i="25" s="1"/>
  <c r="P83" i="25"/>
  <c r="Q83" i="25" s="1"/>
  <c r="BL9" i="1"/>
  <c r="N9" i="6" s="1"/>
  <c r="H72" i="15" s="1"/>
  <c r="L72" i="15" s="1"/>
  <c r="P20" i="25"/>
  <c r="Q20" i="25" s="1"/>
  <c r="BL17" i="1"/>
  <c r="N17" i="6" s="1"/>
  <c r="H26" i="15" s="1"/>
  <c r="L26" i="15" s="1"/>
  <c r="P97" i="25"/>
  <c r="Q97" i="25" s="1"/>
  <c r="BL25" i="1"/>
  <c r="N25" i="6" s="1"/>
  <c r="H99" i="15" s="1"/>
  <c r="L99" i="15" s="1"/>
  <c r="P33" i="25"/>
  <c r="Q33" i="25" s="1"/>
  <c r="BL169" i="1"/>
  <c r="N169" i="6" s="1"/>
  <c r="H87" i="15" s="1"/>
  <c r="L87" i="15" s="1"/>
  <c r="BL141" i="1"/>
  <c r="N141" i="6" s="1"/>
  <c r="H89" i="15" s="1"/>
  <c r="L89" i="15" s="1"/>
  <c r="P104" i="25"/>
  <c r="Q104" i="25" s="1"/>
  <c r="P62" i="25"/>
  <c r="Q62" i="25" s="1"/>
  <c r="BL189" i="1"/>
  <c r="N189" i="6" s="1"/>
  <c r="H74" i="15" s="1"/>
  <c r="L74" i="15" s="1"/>
  <c r="P160" i="25"/>
  <c r="Q160" i="25" s="1"/>
  <c r="BL33" i="1"/>
  <c r="N33" i="6" s="1"/>
  <c r="H184" i="15" s="1"/>
  <c r="L184" i="15" s="1"/>
  <c r="P19" i="25"/>
  <c r="Q19" i="25" s="1"/>
  <c r="BL37" i="1"/>
  <c r="N37" i="6" s="1"/>
  <c r="H34" i="15" s="1"/>
  <c r="L34" i="15" s="1"/>
  <c r="P51" i="25"/>
  <c r="Q51" i="25" s="1"/>
  <c r="BL41" i="1"/>
  <c r="N41" i="6" s="1"/>
  <c r="H70" i="15" s="1"/>
  <c r="L70" i="15" s="1"/>
  <c r="P143" i="25"/>
  <c r="Q143" i="25" s="1"/>
  <c r="BL49" i="1"/>
  <c r="N49" i="6" s="1"/>
  <c r="H90" i="15" s="1"/>
  <c r="L90" i="15" s="1"/>
  <c r="P80" i="25"/>
  <c r="Q80" i="25" s="1"/>
  <c r="BL53" i="1"/>
  <c r="N53" i="6" s="1"/>
  <c r="H50" i="15" s="1"/>
  <c r="L50" i="15" s="1"/>
  <c r="P25" i="25"/>
  <c r="Q25" i="25" s="1"/>
  <c r="BL61" i="1"/>
  <c r="N61" i="6" s="1"/>
  <c r="H15" i="15" s="1"/>
  <c r="L15" i="15" s="1"/>
  <c r="BL157" i="1"/>
  <c r="N157" i="6" s="1"/>
  <c r="H203" i="15" s="1"/>
  <c r="L203" i="15" s="1"/>
  <c r="P194" i="25"/>
  <c r="Q194" i="25" s="1"/>
  <c r="P155" i="25"/>
  <c r="Q155" i="25" s="1"/>
  <c r="BL173" i="1"/>
  <c r="N173" i="6" s="1"/>
  <c r="H131" i="15" s="1"/>
  <c r="L131" i="15" s="1"/>
  <c r="BL177" i="1"/>
  <c r="N177" i="6" s="1"/>
  <c r="H146" i="15" s="1"/>
  <c r="L146" i="15" s="1"/>
  <c r="P147" i="25"/>
  <c r="Q147" i="25" s="1"/>
  <c r="D211" i="8" l="1"/>
  <c r="T211" i="8" s="1"/>
  <c r="I211" i="15" s="1"/>
</calcChain>
</file>

<file path=xl/sharedStrings.xml><?xml version="1.0" encoding="utf-8"?>
<sst xmlns="http://schemas.openxmlformats.org/spreadsheetml/2006/main" count="1738" uniqueCount="351">
  <si>
    <t xml:space="preserve">Formations         </t>
    <phoneticPr fontId="0" type="noConversion"/>
  </si>
  <si>
    <t>Titres Régionaux</t>
    <phoneticPr fontId="0" type="noConversion"/>
  </si>
  <si>
    <t>M+D</t>
  </si>
  <si>
    <t>Filles postes resp</t>
    <phoneticPr fontId="0" type="noConversion"/>
  </si>
  <si>
    <t>Points bonus féminines</t>
    <phoneticPr fontId="0" type="noConversion"/>
  </si>
  <si>
    <t>NOM DU CLUB</t>
    <phoneticPr fontId="0" type="noConversion"/>
  </si>
  <si>
    <t>MESSIEURS</t>
  </si>
  <si>
    <t>Nom du Club</t>
    <phoneticPr fontId="0" type="noConversion"/>
  </si>
  <si>
    <t>Nombre licenciés</t>
    <phoneticPr fontId="0" type="noConversion"/>
  </si>
  <si>
    <t>% féminines</t>
  </si>
  <si>
    <t>Emploi</t>
    <phoneticPr fontId="0" type="noConversion"/>
  </si>
  <si>
    <t>Nombre de participants</t>
    <phoneticPr fontId="0" type="noConversion"/>
  </si>
  <si>
    <t>OPEN MOINS DE 10 ANS BUTTERFLY</t>
    <phoneticPr fontId="0" type="noConversion"/>
  </si>
  <si>
    <t>Féminines</t>
  </si>
  <si>
    <t>Engagés</t>
  </si>
  <si>
    <t>Pts.Chal.</t>
  </si>
  <si>
    <t>5°</t>
  </si>
  <si>
    <t>Féminines</t>
    <phoneticPr fontId="0" type="noConversion"/>
  </si>
  <si>
    <t>D</t>
  </si>
  <si>
    <t>Total points Massloux</t>
  </si>
  <si>
    <t>1°</t>
  </si>
  <si>
    <t>2°</t>
  </si>
  <si>
    <t>3°</t>
  </si>
  <si>
    <t>4°</t>
  </si>
  <si>
    <t>%  P/B</t>
    <phoneticPr fontId="0" type="noConversion"/>
  </si>
  <si>
    <t>Championnat par Equipes</t>
  </si>
  <si>
    <t>%  Tradis</t>
    <phoneticPr fontId="0" type="noConversion"/>
  </si>
  <si>
    <t>% Promos</t>
    <phoneticPr fontId="0" type="noConversion"/>
  </si>
  <si>
    <t>Variation nombre total</t>
    <phoneticPr fontId="22" type="noConversion"/>
  </si>
  <si>
    <t>Catégorie Challenge</t>
    <phoneticPr fontId="0" type="noConversion"/>
  </si>
  <si>
    <t>Détection</t>
    <phoneticPr fontId="0" type="noConversion"/>
  </si>
  <si>
    <t>Points Emploi</t>
  </si>
  <si>
    <t>1/8è</t>
  </si>
  <si>
    <t>Points Détection</t>
  </si>
  <si>
    <t>Nbre d'Emploi</t>
  </si>
  <si>
    <t>Formations</t>
  </si>
  <si>
    <t>% P/B</t>
  </si>
  <si>
    <t>Total Points</t>
  </si>
  <si>
    <t>Cadets</t>
  </si>
  <si>
    <t>Juniors</t>
  </si>
  <si>
    <t>Points</t>
  </si>
  <si>
    <t>P/B/M</t>
  </si>
  <si>
    <t>% filles</t>
  </si>
  <si>
    <t>M</t>
  </si>
  <si>
    <t>Veterans</t>
  </si>
  <si>
    <t>Classement</t>
    <phoneticPr fontId="0" type="noConversion"/>
  </si>
  <si>
    <t>Points</t>
    <phoneticPr fontId="0" type="noConversion"/>
  </si>
  <si>
    <t>Formations     (Tk, Arb, Dirig)</t>
    <phoneticPr fontId="0" type="noConversion"/>
  </si>
  <si>
    <t>DAMES</t>
    <phoneticPr fontId="0" type="noConversion"/>
  </si>
  <si>
    <t>Total</t>
    <phoneticPr fontId="0" type="noConversion"/>
  </si>
  <si>
    <t>Points challenge</t>
  </si>
  <si>
    <t>6°</t>
  </si>
  <si>
    <t>7°</t>
  </si>
  <si>
    <t>8°</t>
  </si>
  <si>
    <t>Total</t>
  </si>
  <si>
    <t>Résultats Championnats de France</t>
  </si>
  <si>
    <t xml:space="preserve">Champ   Equipes </t>
  </si>
  <si>
    <t>Poussins</t>
  </si>
  <si>
    <t>Benjamins</t>
  </si>
  <si>
    <t>Minimes</t>
  </si>
  <si>
    <t>Employeur</t>
  </si>
  <si>
    <t>Seniors</t>
  </si>
  <si>
    <t>Clt</t>
  </si>
  <si>
    <t>NOM DU CLUB</t>
  </si>
  <si>
    <t>Compétitions</t>
    <phoneticPr fontId="0" type="noConversion"/>
  </si>
  <si>
    <t>Catégorie Challenge</t>
  </si>
  <si>
    <t>Résultats Interclubs Jeunes</t>
  </si>
  <si>
    <t>Total n-1</t>
  </si>
  <si>
    <t>Total licenciés n</t>
  </si>
  <si>
    <t>Total Tous Types</t>
  </si>
  <si>
    <t>Total Inscrits CF</t>
  </si>
  <si>
    <t>Stats Licences - Critérium Fédéral</t>
  </si>
  <si>
    <t>1° Phase</t>
  </si>
  <si>
    <t>2° Phase</t>
  </si>
  <si>
    <t>Points Challenge</t>
  </si>
  <si>
    <t>Pro 100</t>
  </si>
  <si>
    <t>N1 70</t>
  </si>
  <si>
    <t>N2 50</t>
  </si>
  <si>
    <t>N3 40</t>
  </si>
  <si>
    <t>PN 30</t>
  </si>
  <si>
    <t>Pro B 100</t>
  </si>
  <si>
    <t>R1 20</t>
  </si>
  <si>
    <t>R2 15</t>
  </si>
  <si>
    <t>R3 10</t>
  </si>
  <si>
    <t>Pro A 130</t>
  </si>
  <si>
    <t>1° 80</t>
  </si>
  <si>
    <t>2° 70</t>
  </si>
  <si>
    <t>3° 65</t>
  </si>
  <si>
    <t>4° 55</t>
  </si>
  <si>
    <t>1/4F 40</t>
  </si>
  <si>
    <t>1/8F 20</t>
  </si>
  <si>
    <t>1° 100</t>
  </si>
  <si>
    <t>2° 80</t>
  </si>
  <si>
    <t>1/2F 60</t>
  </si>
  <si>
    <t>1/8F 30</t>
  </si>
  <si>
    <t>1/16F 20</t>
  </si>
  <si>
    <t>QUAL 20</t>
  </si>
  <si>
    <t>2° 90</t>
  </si>
  <si>
    <t>3° 80</t>
  </si>
  <si>
    <t>4° 70</t>
  </si>
  <si>
    <t>5° 65</t>
  </si>
  <si>
    <t>6° 60</t>
  </si>
  <si>
    <t>7° 55</t>
  </si>
  <si>
    <t>8° 50</t>
  </si>
  <si>
    <t>9° 40</t>
  </si>
  <si>
    <t>10° 35</t>
  </si>
  <si>
    <t>11° 30</t>
  </si>
  <si>
    <t>12° 25</t>
  </si>
  <si>
    <t>13° à 15° 10</t>
  </si>
  <si>
    <t>16° 5</t>
  </si>
  <si>
    <t>Eq Eng. 10</t>
  </si>
  <si>
    <t>Points Compétitions</t>
  </si>
  <si>
    <t>Formations - Emplois - Féminines à responsabilité</t>
  </si>
  <si>
    <t>04180041 TT AUBIGNY SUR NERE</t>
  </si>
  <si>
    <t>04180057 GAZELEC BOURGES TT</t>
  </si>
  <si>
    <t>04180157 AVORD TT</t>
  </si>
  <si>
    <t>04180174 CERCLE PONGISTE MEHUNOIS</t>
  </si>
  <si>
    <t>04180304 F.J. FOECY TT</t>
  </si>
  <si>
    <t>04180313 ST. DOULCHARD TT.</t>
  </si>
  <si>
    <t>04180485 TT.BELLEVILLE-LERE</t>
  </si>
  <si>
    <t>04180486 C P BIGNY VALLENAY</t>
  </si>
  <si>
    <t>04180530 SLD.FUSSY</t>
  </si>
  <si>
    <t>04180613 CJM BOURGES TT</t>
  </si>
  <si>
    <t>04180621 E.P. GRACAY-GENOUILLY</t>
  </si>
  <si>
    <t>04180682 T.T. GERMINOIS</t>
  </si>
  <si>
    <t>04180696 VIERZON PING</t>
  </si>
  <si>
    <t>04180711 FOYER RURAL PARASSY T.T.</t>
  </si>
  <si>
    <t>04180716 TT SIPS DUN SUR AURON</t>
  </si>
  <si>
    <t>04180718 CTT CHAROST</t>
  </si>
  <si>
    <t>04180726 CE MBDA BOURGES TENNIS TABLE</t>
  </si>
  <si>
    <t>04180728 TT PLAIMPIED  GIVAUDINS</t>
  </si>
  <si>
    <t>04180729 TENNIS DE TABLE VALLONNAIS</t>
  </si>
  <si>
    <t>04180732 AVENIR DE LIGNIERES TT</t>
  </si>
  <si>
    <t>04180734 BAUGY TENNIS DE TABLE</t>
  </si>
  <si>
    <t>04180737 TENNIS DE TABLE SUD CHER</t>
  </si>
  <si>
    <t>04180738 SAINT AMAND PING</t>
  </si>
  <si>
    <t>04280004 C'CHARTRES TENNIS DE TABLE</t>
  </si>
  <si>
    <t>04280005 CH CHATEAUDUN</t>
  </si>
  <si>
    <t>04280038 A S  THYMERAIS CHATEAUNEUF</t>
  </si>
  <si>
    <t>04280045 AMICALE EPERNON</t>
  </si>
  <si>
    <t>04280048 A.S.J.NOGENT LE ROTROU</t>
  </si>
  <si>
    <t>04280049 TTPS SENONCHES</t>
  </si>
  <si>
    <t>04280104 ASTT BAILLEAU LE PIN</t>
  </si>
  <si>
    <t>04280121 LUISANT AC Tennis de Table</t>
  </si>
  <si>
    <t>04280202 US YEVRES</t>
  </si>
  <si>
    <t>04280322 PAYS COURVILLOIS TT</t>
  </si>
  <si>
    <t>04280359 STADE LOUPEEN</t>
  </si>
  <si>
    <t>04280404 GAIS MOIS. VOVES</t>
  </si>
  <si>
    <t>04280517 FRANCOURVILLE LD.</t>
  </si>
  <si>
    <t>04280529 E.S.MAINTENON-PIERRES T.T.</t>
  </si>
  <si>
    <t>04280593 ES.JOUY ST-PREST TT.</t>
  </si>
  <si>
    <t>04280612 TT.CLOYSIEN</t>
  </si>
  <si>
    <t>04280617 PONGISTES DE COMBRAY</t>
  </si>
  <si>
    <t>04280681 BARJOUVILLE SCL.</t>
  </si>
  <si>
    <t>04280705 GUE DE LONGROI TENNIS DE TABLE</t>
  </si>
  <si>
    <t>04280716 ES Nogent le roi-Villemeux TT</t>
  </si>
  <si>
    <t>04280718 FRESNAY L'EVEQUE TENNIS DE TABLE</t>
  </si>
  <si>
    <t>04280719 ASTT BREZOLLES</t>
  </si>
  <si>
    <t>04280722 AGGLO DREUX VERNOUILLET TT</t>
  </si>
  <si>
    <t>04360002 CTT.DEOLS</t>
  </si>
  <si>
    <t>04360005 CP. LEVROUX</t>
  </si>
  <si>
    <t>04360009 PING PONG CLUB ISSOLDUNOIS</t>
  </si>
  <si>
    <t>04360123 US.ARGENTON</t>
  </si>
  <si>
    <t>04360124 TT.BRENNE LE BLANC</t>
  </si>
  <si>
    <t>04360315 US TENNIS DE TABLE LA CHATRE</t>
  </si>
  <si>
    <t>04360340 A S P O CHATEAUROUX</t>
  </si>
  <si>
    <t>04360341 A.T.T. CHABRIS</t>
  </si>
  <si>
    <t>04360343 CLUB PONGISTES BUZANCEENS</t>
  </si>
  <si>
    <t>04360453 CLUB PONGISTE VATANAIS</t>
  </si>
  <si>
    <t>04360454 BERRICHONNE-CHATEAUROUX</t>
  </si>
  <si>
    <t>04360481 A.T.T. LUANT</t>
  </si>
  <si>
    <t>04360605 C.2T MARTIZAY</t>
  </si>
  <si>
    <t>04360707 US SAINT MAUR</t>
  </si>
  <si>
    <t>04360721 ASTT PRUNIERS</t>
  </si>
  <si>
    <t>04360723 CLUB.PONGISTE. SAINT CYPRIEN</t>
  </si>
  <si>
    <t>04360724 CORPO36 TENNIS DE TABLE</t>
  </si>
  <si>
    <t>04360725 US AIGURANDE SECTION TT</t>
  </si>
  <si>
    <t>04360726 CTT REUILLOIS</t>
  </si>
  <si>
    <t>04360727 ASS.TT AMBRAULT</t>
  </si>
  <si>
    <t>04360728 US LE POINCONNET</t>
  </si>
  <si>
    <t>04360729 THEO PING VILLEDIEU TT</t>
  </si>
  <si>
    <t>04360730 CTT CEAULMONT-LES GRANGES</t>
  </si>
  <si>
    <t>04370001 R.S. ST CYR-SUR-LOIRE</t>
  </si>
  <si>
    <t>04370002 4S TOURS T.T.</t>
  </si>
  <si>
    <t>04370004 C.E.S. TOURS</t>
  </si>
  <si>
    <t>04370011 A.S.T.T. ESVRES</t>
  </si>
  <si>
    <t>04370013 T.T. BLERE VAL DE CHER</t>
  </si>
  <si>
    <t>04370015 P.P.C. ST MARTIN LE BEAU</t>
  </si>
  <si>
    <t>04370024 U.S. RENAUDINE T.T.</t>
  </si>
  <si>
    <t>04370033 U.S. CHAMBRAY-LES-TOURS</t>
  </si>
  <si>
    <t>04370038 U.S.E. AVOINE-BEAUMONT</t>
  </si>
  <si>
    <t>04370102 A.C. AMBOISE TENNIS DE TABLE</t>
  </si>
  <si>
    <t>04370132 TENNIS DE TABLE CHINONAIS</t>
  </si>
  <si>
    <t>04370146 A.S MONTLOUIS-SUR-LOIRE</t>
  </si>
  <si>
    <t>04370151 C.S.MEMBROLLAIS Tennis de Table</t>
  </si>
  <si>
    <t>04370167 US LA RICHE TENNIS DE TABLE</t>
  </si>
  <si>
    <t>04370183 A.S. FONDETTES</t>
  </si>
  <si>
    <t>04370269 ST-AVERTIN SPORTS TT</t>
  </si>
  <si>
    <t>04370284 R.C. BALLAN</t>
  </si>
  <si>
    <t>04370289 A.S. SAVONNIERES</t>
  </si>
  <si>
    <t>04370307 SAINTE-MAURE TENNIS DE TABLE</t>
  </si>
  <si>
    <t>04370346 U.S. VERNOU SUR BRENNE</t>
  </si>
  <si>
    <t>04370349 T.T. MONTS ARTANNES</t>
  </si>
  <si>
    <t>04370425 A.S.T.T. de CASTELVALERIE</t>
  </si>
  <si>
    <t>04370439 E.S. LA VILLE-AUX-DAMES TT</t>
  </si>
  <si>
    <t>04370442 A.T.T. AZAY-SUR-CHER</t>
  </si>
  <si>
    <t>04370464 TT PARCAY-MESLAY</t>
  </si>
  <si>
    <t>04370465 TENNIS DE TABLE BENAISIEN</t>
  </si>
  <si>
    <t>04370478 A.S. VERETZ TT</t>
  </si>
  <si>
    <t>04370498 LARCAY TENNIS DE TABLE</t>
  </si>
  <si>
    <t>04370533 Azay-Le-Rideau ESRTT</t>
  </si>
  <si>
    <t>04370549 U.S. GENILLE T.T.</t>
  </si>
  <si>
    <t>04370566 T.T. JOUE-LES-TOURS</t>
  </si>
  <si>
    <t>04370583 A.P. ABILLY</t>
  </si>
  <si>
    <t>04370596 A.T.T. LANGEAIS-CINQ-MARS</t>
  </si>
  <si>
    <t>04370615 TENNIS DE TABLE BOUCHARDAIS</t>
  </si>
  <si>
    <t>04370625 ST MICHEL T.T.</t>
  </si>
  <si>
    <t>04370637 E.S. OESIENNE</t>
  </si>
  <si>
    <t>04370656 T.T. SAINT GENOUPH</t>
  </si>
  <si>
    <t>04370669 C.P. VEIGNE</t>
  </si>
  <si>
    <t>04370681 A.S. LUYNES T.T.</t>
  </si>
  <si>
    <t>04370690 A.P. ST SENOCH</t>
  </si>
  <si>
    <t>04370691 A.T.T.ST ANTOINE DU ROCHER</t>
  </si>
  <si>
    <t>04370694 TT CORMERY-TRUYES</t>
  </si>
  <si>
    <t>04370698 TTC du LOCHOIS</t>
  </si>
  <si>
    <t>04370708 A.S.C. B.N.P. PARIBAS TOURS</t>
  </si>
  <si>
    <t>04370709 T.T. SEMBLANCEEN</t>
  </si>
  <si>
    <t>04370723 CORPO 37</t>
  </si>
  <si>
    <t>04370724 ASTT CHEMILLE SUR DEME</t>
  </si>
  <si>
    <t>04370727 AS BANQUE POPULAIRE VAL FRANCE</t>
  </si>
  <si>
    <t>04370729 ASTT DE SORIGNY</t>
  </si>
  <si>
    <t>04370730 TT STE CATHERINE DE FIERBOIS</t>
  </si>
  <si>
    <t>04370731 ASTT DU NAIS</t>
  </si>
  <si>
    <t>04410015 ESC.COUR CHEVERNY TT</t>
  </si>
  <si>
    <t>04410016 S.C. MOREE TT</t>
  </si>
  <si>
    <t>04410017 SALBRIS SOLOGNE TT.</t>
  </si>
  <si>
    <t>04410065 FL ST AIGNAN</t>
  </si>
  <si>
    <t>04410080 AMO.MER TT.</t>
  </si>
  <si>
    <t>04410083 LES PONGISTES DU VENDOMOIS</t>
  </si>
  <si>
    <t>04410217 CATHL ST LAURENT NOUAN</t>
  </si>
  <si>
    <t>04410279 USC.ST-SULPICE</t>
  </si>
  <si>
    <t>04410390 CREDIT AGRICOLE</t>
  </si>
  <si>
    <t>04410466 BLOIS PING 41</t>
  </si>
  <si>
    <t>04410467 AP.LA CHAPELLE VENDOMOISE</t>
  </si>
  <si>
    <t>04410507 AS ROTO SPORTS</t>
  </si>
  <si>
    <t>04410537 ASJ LA CHAUSSEE-ST-VICTOR</t>
  </si>
  <si>
    <t>04410543 US. CHOUZY Tennis de Table</t>
  </si>
  <si>
    <t>04410546 PP.ST-GEORGES/CHER</t>
  </si>
  <si>
    <t>04410586 C.T.T.OUCHAMPS</t>
  </si>
  <si>
    <t>04410594 ECHO SPORTIF MULSANS</t>
  </si>
  <si>
    <t>04410612 VINEUIL SPORTS / SUEVRES TT</t>
  </si>
  <si>
    <t>04410615 ES. VILLEFRANCHE/S/CHER</t>
  </si>
  <si>
    <t>04410636 AMICALE CH.BLOIS</t>
  </si>
  <si>
    <t>04410697 AS.CHAILLES TT.</t>
  </si>
  <si>
    <t>04410718 VILLERBON TT</t>
  </si>
  <si>
    <t>04410724 TT DES COLLINES DU PERCHE</t>
  </si>
  <si>
    <t>04410726 L'AIGLE SELLOIS TT</t>
  </si>
  <si>
    <t>04410728 CORPO TT 41</t>
  </si>
  <si>
    <t>04410729 PING SASSAY LOISIRS</t>
  </si>
  <si>
    <t>04410730 TT VALLEES LOIR ET BRAYE</t>
  </si>
  <si>
    <t>04450026 ST MARCEAU ORLEANS TT</t>
  </si>
  <si>
    <t>04450031 IBM ORLEANS</t>
  </si>
  <si>
    <t>04450036 MONTARGIS CP</t>
  </si>
  <si>
    <t>04450059 ORLEANS USOPOC</t>
  </si>
  <si>
    <t>04450108 GIEN AS TT</t>
  </si>
  <si>
    <t>04450118 THELEM ASSURANCES</t>
  </si>
  <si>
    <t>04450144 ETOILE BALGENTIENNE TT</t>
  </si>
  <si>
    <t>04450155 BNP PARIBAS ORL/SARAN ASC</t>
  </si>
  <si>
    <t>04450184 SEMOY ASTT</t>
  </si>
  <si>
    <t>04450186 OSSLO</t>
  </si>
  <si>
    <t>04450192 US ORLEANS Tennis de Table</t>
  </si>
  <si>
    <t>04450210 PUISEAUX AS</t>
  </si>
  <si>
    <t>04450267 JOHN DEERE SARAN OMSP.</t>
  </si>
  <si>
    <t>04450285 ST JEAN DE BRAYE - SMOC</t>
  </si>
  <si>
    <t>04450295 ENTENTE BAULOISE TT</t>
  </si>
  <si>
    <t>04450309 LA SOURCE AL</t>
  </si>
  <si>
    <t>04450410 USM OLIVET TENNIS DE TABLE</t>
  </si>
  <si>
    <t>04450413 LAILLY CA TT</t>
  </si>
  <si>
    <t>04450429 DONNERY TT</t>
  </si>
  <si>
    <t>04450450 PICASSO CHALETTE CS</t>
  </si>
  <si>
    <t>04450561 MENESTREAU-EN-VILLETTE</t>
  </si>
  <si>
    <t>04450571 CMPJM INGRE TT</t>
  </si>
  <si>
    <t>04450573 US SANDILLON TT</t>
  </si>
  <si>
    <t>04450576 NEUVILLE SPORTS TT</t>
  </si>
  <si>
    <t>04450580 CL UXELLOIS TT</t>
  </si>
  <si>
    <t>04450585 DELPHARM ORLEANS</t>
  </si>
  <si>
    <t>04450614 AS ST LYE LA FORET TT</t>
  </si>
  <si>
    <t>04450616 CLERY ST ANDRE AAS</t>
  </si>
  <si>
    <t>04450617 CHAILLY LORRIS VM TT</t>
  </si>
  <si>
    <t>04450661 ORMES EVEIL SPORTIF</t>
  </si>
  <si>
    <t>04450663 US CHAPELLOISE TT</t>
  </si>
  <si>
    <t>04450702 CERCLE JULES FERRY TT</t>
  </si>
  <si>
    <t>04450706 SARAN USM</t>
  </si>
  <si>
    <t>04450712 L'HIRONDELLE</t>
  </si>
  <si>
    <t>04450734 BRGM CLUB OMNISPORTS</t>
  </si>
  <si>
    <t>04450737 VENNECY AS TT</t>
  </si>
  <si>
    <t>04450748 CRAVANT SL</t>
  </si>
  <si>
    <t>04450750 PANNES PPH</t>
  </si>
  <si>
    <t>04450751 PING ST JEAN 45</t>
  </si>
  <si>
    <t>04450752 AS GMF</t>
  </si>
  <si>
    <t>04450753 CLUB MAGDUNOIS TT</t>
  </si>
  <si>
    <t>04450754 CLUB PONGISTE DU GATINAIS</t>
  </si>
  <si>
    <t>04450756 TOP SPIN 45</t>
  </si>
  <si>
    <t>04450757 SUD LOIRE TT 45</t>
  </si>
  <si>
    <t>04450758 ASL CHRO TT</t>
  </si>
  <si>
    <t>04450759 CHATEAUNEUF TT</t>
  </si>
  <si>
    <t>04450760 FEROLLES VIENNE TT</t>
  </si>
  <si>
    <t>04450762 DADONVILLE TT</t>
  </si>
  <si>
    <t>04450763 CORPO 45 TT</t>
  </si>
  <si>
    <t>04450768 ASTT CHAINGY</t>
  </si>
  <si>
    <t>04450772 DARVOY TENNIS DE TABLE</t>
  </si>
  <si>
    <t>04450773 UNITE SPORTIVE FERTESIENNE</t>
  </si>
  <si>
    <t>Détection</t>
  </si>
  <si>
    <t>04180694 GAZELEC BELLEVILLE</t>
  </si>
  <si>
    <t>STAGE NATIONAL   DETECTION</t>
  </si>
  <si>
    <t>TOP REGIONAL DETECTION</t>
  </si>
  <si>
    <t>MCB</t>
  </si>
  <si>
    <t>1er</t>
  </si>
  <si>
    <t>04360653 LA CHATILLONNAISE TENNIS DETABLE</t>
  </si>
  <si>
    <t>04370396 ES AMBILLOU</t>
  </si>
  <si>
    <t>04370548 PL BEAUJARDIN RASPAIL PAUL BERT</t>
  </si>
  <si>
    <t xml:space="preserve">04410696 AZE TENNIS DE TABLE </t>
  </si>
  <si>
    <t>04450417 J3 Tennis de Table AMILLY</t>
  </si>
  <si>
    <t xml:space="preserve">04450589 Club Pongiste de Patay </t>
  </si>
  <si>
    <t>04450774 SPORT ELEC DAMPIERRE</t>
  </si>
  <si>
    <t>TOTAL</t>
  </si>
  <si>
    <t>CHALLENGE de C. Massaloux et C. Errant au 30/06/2023</t>
  </si>
  <si>
    <t>% calculé sur l'onglet stats lic</t>
  </si>
  <si>
    <t>04180644 C.S. MICHELIN</t>
  </si>
  <si>
    <t>Total Compétitions</t>
  </si>
  <si>
    <t>Total Loisirs</t>
  </si>
  <si>
    <t>Total Loisirs  n</t>
  </si>
  <si>
    <t>Total      Loisirs   n-1</t>
  </si>
  <si>
    <t>Progression  Loisirs</t>
  </si>
  <si>
    <t>% Loisirs</t>
  </si>
  <si>
    <t>Licences P/B/M + Compét + Loisirs</t>
  </si>
  <si>
    <t>Total Compétitions n</t>
  </si>
  <si>
    <t>Total Compétitions n-1</t>
  </si>
  <si>
    <t>Progression  Compétitions</t>
  </si>
  <si>
    <t>% Compétitions</t>
  </si>
  <si>
    <t>Critérium Fédéral</t>
  </si>
  <si>
    <t>loisirs</t>
  </si>
  <si>
    <t>compét</t>
  </si>
  <si>
    <t>2e</t>
  </si>
  <si>
    <t>3e</t>
  </si>
  <si>
    <t>MCB2</t>
  </si>
  <si>
    <t>MCB3</t>
  </si>
  <si>
    <r>
      <t xml:space="preserve">CHALLENGE Gérard Jacob (Meilleure progression des licenciés) au 30/06/2022                                            </t>
    </r>
    <r>
      <rPr>
        <sz val="16"/>
        <rFont val="Palatino Linotype"/>
        <family val="1"/>
      </rPr>
      <t>R</t>
    </r>
    <r>
      <rPr>
        <sz val="14"/>
        <rFont val="Palatino Linotype"/>
        <family val="1"/>
      </rPr>
      <t>éservé aux clubs affiliés ayant augmenté en licences Compétitions et au Total pour prétendre au classement final et à la dotation</t>
    </r>
  </si>
  <si>
    <t>1er MCTC</t>
  </si>
  <si>
    <t>2e MCTC</t>
  </si>
  <si>
    <t>3e MCTC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</si>
</sst>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8"/>
      <color indexed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Verdana"/>
      <family val="2"/>
    </font>
    <font>
      <b/>
      <sz val="20"/>
      <name val="Arial"/>
      <family val="2"/>
    </font>
    <font>
      <sz val="10"/>
      <name val="Verdana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b/>
      <sz val="20"/>
      <name val="Palatino Linotype"/>
      <family val="1"/>
    </font>
    <font>
      <sz val="16"/>
      <name val="Palatino Linotype"/>
      <family val="1"/>
    </font>
    <font>
      <sz val="9"/>
      <color indexed="8"/>
      <name val="Arial"/>
      <family val="2"/>
    </font>
    <font>
      <sz val="5"/>
      <color rgb="FF000000"/>
      <name val="SansSerif"/>
      <family val="2"/>
    </font>
    <font>
      <sz val="7"/>
      <color rgb="FF000000"/>
      <name val="SansSerif"/>
      <family val="2"/>
    </font>
    <font>
      <sz val="9"/>
      <color rgb="FF000000"/>
      <name val="SansSerif"/>
      <family val="2"/>
    </font>
    <font>
      <b/>
      <sz val="9"/>
      <color rgb="FF000000"/>
      <name val="SansSerif"/>
      <family val="2"/>
    </font>
    <font>
      <sz val="10"/>
      <color theme="0"/>
      <name val="Verdana"/>
      <family val="2"/>
    </font>
    <font>
      <sz val="14"/>
      <name val="Palatino Linotype"/>
      <family val="1"/>
    </font>
  </fonts>
  <fills count="2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1"/>
      </patternFill>
    </fill>
    <fill>
      <patternFill patternType="solid">
        <f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</patternFill>
    </fill>
    <fill>
      <patternFill patternType="solid">
        <fgColor indexed="42"/>
        <bgColor indexed="64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  <fill>
      <patternFill patternType="solid">
        <fgColor rgb="FFDADADA"/>
      </patternFill>
    </fill>
    <fill>
      <patternFill patternType="solid">
        <fgColor rgb="FFFFFFFF"/>
        <bgColor rgb="FF000000"/>
      </patternFill>
    </fill>
  </fills>
  <borders count="5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6" fillId="7" borderId="0" applyNumberFormat="0" applyBorder="0" applyAlignment="0" applyProtection="0"/>
    <xf numFmtId="0" fontId="17" fillId="4" borderId="0" applyNumberFormat="0" applyBorder="0" applyAlignment="0" applyProtection="0"/>
    <xf numFmtId="0" fontId="17" fillId="7" borderId="0" applyNumberFormat="0" applyBorder="0" applyAlignment="0" applyProtection="0"/>
    <xf numFmtId="0" fontId="16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6" borderId="1" applyNumberFormat="0" applyFont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3" fillId="9" borderId="0" applyNumberFormat="0" applyBorder="0" applyAlignment="0" applyProtection="0"/>
    <xf numFmtId="0" fontId="12" fillId="0" borderId="0" applyNumberFormat="0" applyFill="0" applyBorder="0" applyAlignment="0" applyProtection="0"/>
    <xf numFmtId="0" fontId="15" fillId="8" borderId="2" applyNumberFormat="0" applyAlignment="0" applyProtection="0"/>
    <xf numFmtId="0" fontId="2" fillId="25" borderId="49" applyNumberFormat="0" applyFont="0" applyAlignment="0" applyProtection="0"/>
  </cellStyleXfs>
  <cellXfs count="20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4" xfId="0" applyBorder="1"/>
    <xf numFmtId="0" fontId="0" fillId="2" borderId="5" xfId="0" applyFill="1" applyBorder="1"/>
    <xf numFmtId="0" fontId="0" fillId="16" borderId="4" xfId="0" applyFill="1" applyBorder="1"/>
    <xf numFmtId="0" fontId="0" fillId="2" borderId="6" xfId="0" applyFill="1" applyBorder="1"/>
    <xf numFmtId="0" fontId="0" fillId="16" borderId="9" xfId="0" applyFill="1" applyBorder="1"/>
    <xf numFmtId="0" fontId="4" fillId="0" borderId="0" xfId="0" applyFont="1" applyAlignment="1">
      <alignment horizontal="center"/>
    </xf>
    <xf numFmtId="0" fontId="10" fillId="0" borderId="0" xfId="0" applyFont="1"/>
    <xf numFmtId="0" fontId="8" fillId="0" borderId="0" xfId="0" applyFont="1"/>
    <xf numFmtId="0" fontId="0" fillId="0" borderId="9" xfId="0" applyBorder="1"/>
    <xf numFmtId="0" fontId="10" fillId="2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1" fontId="0" fillId="12" borderId="11" xfId="0" applyNumberFormat="1" applyFill="1" applyBorder="1" applyAlignment="1">
      <alignment horizontal="center"/>
    </xf>
    <xf numFmtId="0" fontId="3" fillId="0" borderId="0" xfId="0" applyFont="1"/>
    <xf numFmtId="0" fontId="10" fillId="12" borderId="9" xfId="0" applyFont="1" applyFill="1" applyBorder="1" applyAlignment="1">
      <alignment horizontal="center"/>
    </xf>
    <xf numFmtId="1" fontId="10" fillId="2" borderId="4" xfId="0" applyNumberFormat="1" applyFont="1" applyFill="1" applyBorder="1" applyAlignment="1">
      <alignment horizontal="center"/>
    </xf>
    <xf numFmtId="0" fontId="5" fillId="12" borderId="13" xfId="0" applyFont="1" applyFill="1" applyBorder="1" applyAlignment="1">
      <alignment horizontal="center"/>
    </xf>
    <xf numFmtId="0" fontId="4" fillId="19" borderId="9" xfId="0" applyFont="1" applyFill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1" fontId="7" fillId="16" borderId="9" xfId="0" applyNumberFormat="1" applyFont="1" applyFill="1" applyBorder="1" applyAlignment="1">
      <alignment horizontal="center"/>
    </xf>
    <xf numFmtId="0" fontId="0" fillId="20" borderId="14" xfId="0" applyFill="1" applyBorder="1" applyAlignment="1">
      <alignment horizontal="center"/>
    </xf>
    <xf numFmtId="0" fontId="0" fillId="16" borderId="9" xfId="0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0" fillId="0" borderId="16" xfId="0" applyBorder="1"/>
    <xf numFmtId="0" fontId="0" fillId="2" borderId="16" xfId="0" applyFill="1" applyBorder="1"/>
    <xf numFmtId="0" fontId="0" fillId="16" borderId="11" xfId="0" applyFill="1" applyBorder="1"/>
    <xf numFmtId="0" fontId="7" fillId="16" borderId="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2" borderId="4" xfId="0" applyFont="1" applyFill="1" applyBorder="1"/>
    <xf numFmtId="0" fontId="8" fillId="16" borderId="22" xfId="0" applyFont="1" applyFill="1" applyBorder="1"/>
    <xf numFmtId="0" fontId="8" fillId="16" borderId="23" xfId="0" applyFont="1" applyFill="1" applyBorder="1"/>
    <xf numFmtId="0" fontId="8" fillId="0" borderId="4" xfId="0" applyFont="1" applyBorder="1"/>
    <xf numFmtId="0" fontId="8" fillId="16" borderId="24" xfId="0" applyFont="1" applyFill="1" applyBorder="1"/>
    <xf numFmtId="0" fontId="8" fillId="16" borderId="9" xfId="0" applyFont="1" applyFill="1" applyBorder="1"/>
    <xf numFmtId="0" fontId="6" fillId="0" borderId="0" xfId="0" applyFont="1" applyAlignment="1">
      <alignment horizontal="center"/>
    </xf>
    <xf numFmtId="1" fontId="25" fillId="20" borderId="4" xfId="0" applyNumberFormat="1" applyFont="1" applyFill="1" applyBorder="1" applyAlignment="1">
      <alignment horizontal="center"/>
    </xf>
    <xf numFmtId="0" fontId="25" fillId="20" borderId="9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/>
    <xf numFmtId="0" fontId="10" fillId="0" borderId="4" xfId="0" applyFont="1" applyBorder="1"/>
    <xf numFmtId="0" fontId="10" fillId="0" borderId="9" xfId="0" applyFont="1" applyBorder="1"/>
    <xf numFmtId="0" fontId="0" fillId="2" borderId="4" xfId="0" applyFill="1" applyBorder="1"/>
    <xf numFmtId="0" fontId="23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0" fillId="21" borderId="0" xfId="0" applyFill="1"/>
    <xf numFmtId="0" fontId="18" fillId="22" borderId="26" xfId="0" applyFont="1" applyFill="1" applyBorder="1" applyAlignment="1">
      <alignment horizontal="center" vertical="center" wrapText="1"/>
    </xf>
    <xf numFmtId="0" fontId="7" fillId="22" borderId="26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0" fillId="21" borderId="0" xfId="0" applyFont="1" applyFill="1"/>
    <xf numFmtId="0" fontId="18" fillId="22" borderId="26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2" fontId="7" fillId="2" borderId="30" xfId="0" applyNumberFormat="1" applyFont="1" applyFill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1" borderId="0" xfId="0" applyFont="1" applyFill="1" applyAlignment="1">
      <alignment horizontal="center" vertical="center" wrapText="1"/>
    </xf>
    <xf numFmtId="0" fontId="3" fillId="21" borderId="0" xfId="0" applyFont="1" applyFill="1" applyAlignment="1">
      <alignment horizontal="center" vertical="center"/>
    </xf>
    <xf numFmtId="0" fontId="4" fillId="22" borderId="26" xfId="0" applyFont="1" applyFill="1" applyBorder="1" applyAlignment="1">
      <alignment horizontal="center"/>
    </xf>
    <xf numFmtId="0" fontId="10" fillId="16" borderId="15" xfId="0" applyFont="1" applyFill="1" applyBorder="1" applyAlignment="1">
      <alignment horizontal="center"/>
    </xf>
    <xf numFmtId="0" fontId="10" fillId="0" borderId="26" xfId="0" applyFont="1" applyBorder="1"/>
    <xf numFmtId="0" fontId="10" fillId="23" borderId="26" xfId="0" applyFont="1" applyFill="1" applyBorder="1" applyAlignment="1">
      <alignment horizontal="center"/>
    </xf>
    <xf numFmtId="0" fontId="4" fillId="21" borderId="0" xfId="0" applyFont="1" applyFill="1" applyAlignment="1">
      <alignment horizontal="center"/>
    </xf>
    <xf numFmtId="0" fontId="6" fillId="21" borderId="0" xfId="0" applyFont="1" applyFill="1"/>
    <xf numFmtId="0" fontId="10" fillId="21" borderId="0" xfId="0" applyFont="1" applyFill="1" applyAlignment="1">
      <alignment horizontal="center"/>
    </xf>
    <xf numFmtId="0" fontId="1" fillId="21" borderId="0" xfId="0" applyFont="1" applyFill="1" applyAlignment="1">
      <alignment horizontal="center"/>
    </xf>
    <xf numFmtId="0" fontId="29" fillId="0" borderId="7" xfId="0" applyFont="1" applyBorder="1" applyAlignment="1">
      <alignment horizontal="center" vertical="center"/>
    </xf>
    <xf numFmtId="0" fontId="3" fillId="12" borderId="30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7" fillId="19" borderId="9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164" fontId="8" fillId="0" borderId="9" xfId="0" applyNumberFormat="1" applyFont="1" applyBorder="1"/>
    <xf numFmtId="0" fontId="0" fillId="0" borderId="23" xfId="0" applyBorder="1"/>
    <xf numFmtId="164" fontId="4" fillId="0" borderId="9" xfId="0" applyNumberFormat="1" applyFont="1" applyBorder="1"/>
    <xf numFmtId="0" fontId="26" fillId="20" borderId="4" xfId="0" applyFont="1" applyFill="1" applyBorder="1" applyAlignment="1">
      <alignment horizontal="center"/>
    </xf>
    <xf numFmtId="0" fontId="10" fillId="2" borderId="0" xfId="0" applyFont="1" applyFill="1"/>
    <xf numFmtId="0" fontId="0" fillId="0" borderId="25" xfId="0" applyBorder="1"/>
    <xf numFmtId="0" fontId="0" fillId="0" borderId="28" xfId="0" applyBorder="1"/>
    <xf numFmtId="0" fontId="21" fillId="2" borderId="38" xfId="0" applyFont="1" applyFill="1" applyBorder="1" applyAlignment="1">
      <alignment horizontal="center" vertical="center"/>
    </xf>
    <xf numFmtId="0" fontId="8" fillId="17" borderId="7" xfId="0" applyFont="1" applyFill="1" applyBorder="1" applyAlignment="1">
      <alignment horizontal="center" vertical="center"/>
    </xf>
    <xf numFmtId="0" fontId="28" fillId="21" borderId="39" xfId="0" applyFont="1" applyFill="1" applyBorder="1" applyAlignment="1">
      <alignment horizontal="center" vertical="center"/>
    </xf>
    <xf numFmtId="0" fontId="10" fillId="2" borderId="25" xfId="0" applyFont="1" applyFill="1" applyBorder="1"/>
    <xf numFmtId="0" fontId="21" fillId="2" borderId="10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1" fontId="7" fillId="19" borderId="9" xfId="0" applyNumberFormat="1" applyFont="1" applyFill="1" applyBorder="1" applyAlignment="1">
      <alignment horizontal="center"/>
    </xf>
    <xf numFmtId="0" fontId="24" fillId="0" borderId="0" xfId="0" applyFont="1"/>
    <xf numFmtId="0" fontId="4" fillId="0" borderId="9" xfId="0" applyFont="1" applyBorder="1"/>
    <xf numFmtId="0" fontId="10" fillId="0" borderId="26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22" borderId="8" xfId="0" applyFont="1" applyFill="1" applyBorder="1" applyAlignment="1">
      <alignment horizontal="center"/>
    </xf>
    <xf numFmtId="0" fontId="10" fillId="21" borderId="9" xfId="0" applyFont="1" applyFill="1" applyBorder="1" applyAlignment="1">
      <alignment horizontal="center"/>
    </xf>
    <xf numFmtId="164" fontId="9" fillId="0" borderId="34" xfId="0" applyNumberFormat="1" applyFont="1" applyBorder="1" applyAlignment="1">
      <alignment horizontal="center"/>
    </xf>
    <xf numFmtId="1" fontId="8" fillId="0" borderId="4" xfId="0" applyNumberFormat="1" applyFont="1" applyBorder="1"/>
    <xf numFmtId="0" fontId="24" fillId="0" borderId="4" xfId="0" applyFont="1" applyBorder="1"/>
    <xf numFmtId="0" fontId="7" fillId="0" borderId="7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6" xfId="0" applyBorder="1" applyAlignment="1">
      <alignment horizontal="center"/>
    </xf>
    <xf numFmtId="0" fontId="8" fillId="2" borderId="26" xfId="0" applyFont="1" applyFill="1" applyBorder="1" applyAlignment="1">
      <alignment horizontal="center" vertical="center"/>
    </xf>
    <xf numFmtId="0" fontId="4" fillId="24" borderId="38" xfId="0" applyFont="1" applyFill="1" applyBorder="1" applyAlignment="1">
      <alignment horizontal="center" vertical="center" wrapText="1"/>
    </xf>
    <xf numFmtId="0" fontId="4" fillId="24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0" fillId="12" borderId="30" xfId="0" applyFill="1" applyBorder="1" applyAlignment="1">
      <alignment horizontal="center" vertical="center" wrapText="1"/>
    </xf>
    <xf numFmtId="0" fontId="18" fillId="18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12" borderId="21" xfId="0" applyFont="1" applyFill="1" applyBorder="1" applyAlignment="1">
      <alignment horizontal="center" vertical="center" wrapText="1"/>
    </xf>
    <xf numFmtId="0" fontId="4" fillId="24" borderId="8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5" fillId="18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8" fillId="16" borderId="26" xfId="0" applyFont="1" applyFill="1" applyBorder="1" applyAlignment="1">
      <alignment horizontal="center" wrapText="1"/>
    </xf>
    <xf numFmtId="0" fontId="8" fillId="17" borderId="7" xfId="0" applyFont="1" applyFill="1" applyBorder="1" applyAlignment="1">
      <alignment horizontal="center" wrapText="1"/>
    </xf>
    <xf numFmtId="0" fontId="8" fillId="2" borderId="26" xfId="0" applyFont="1" applyFill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0" fillId="12" borderId="8" xfId="0" applyFill="1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12" borderId="36" xfId="0" applyFill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7" fillId="12" borderId="8" xfId="0" applyFont="1" applyFill="1" applyBorder="1" applyAlignment="1">
      <alignment horizontal="center" wrapText="1"/>
    </xf>
    <xf numFmtId="0" fontId="4" fillId="2" borderId="26" xfId="0" applyFont="1" applyFill="1" applyBorder="1"/>
    <xf numFmtId="0" fontId="19" fillId="0" borderId="10" xfId="0" applyFont="1" applyBorder="1" applyAlignment="1">
      <alignment horizontal="center" vertical="center"/>
    </xf>
    <xf numFmtId="0" fontId="30" fillId="0" borderId="45" xfId="0" applyFont="1" applyBorder="1" applyAlignment="1">
      <alignment horizontal="left" vertical="center" wrapText="1"/>
    </xf>
    <xf numFmtId="0" fontId="31" fillId="27" borderId="45" xfId="0" applyFont="1" applyFill="1" applyBorder="1" applyAlignment="1">
      <alignment horizontal="right" vertical="center" wrapText="1"/>
    </xf>
    <xf numFmtId="0" fontId="21" fillId="21" borderId="36" xfId="0" applyFont="1" applyFill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/>
    </xf>
    <xf numFmtId="0" fontId="32" fillId="27" borderId="45" xfId="0" applyFont="1" applyFill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3" fillId="27" borderId="45" xfId="0" applyFont="1" applyFill="1" applyBorder="1" applyAlignment="1">
      <alignment horizontal="center" vertical="center" wrapText="1"/>
    </xf>
    <xf numFmtId="0" fontId="32" fillId="27" borderId="51" xfId="0" applyFont="1" applyFill="1" applyBorder="1" applyAlignment="1">
      <alignment horizontal="center" vertical="center" wrapText="1"/>
    </xf>
    <xf numFmtId="0" fontId="32" fillId="27" borderId="52" xfId="0" applyFont="1" applyFill="1" applyBorder="1" applyAlignment="1">
      <alignment horizontal="center" vertical="center" wrapText="1"/>
    </xf>
    <xf numFmtId="0" fontId="24" fillId="26" borderId="4" xfId="0" applyFont="1" applyFill="1" applyBorder="1"/>
    <xf numFmtId="0" fontId="32" fillId="27" borderId="46" xfId="0" applyFont="1" applyFill="1" applyBorder="1" applyAlignment="1">
      <alignment horizontal="center" vertical="center" wrapText="1"/>
    </xf>
    <xf numFmtId="0" fontId="32" fillId="27" borderId="47" xfId="0" applyFont="1" applyFill="1" applyBorder="1" applyAlignment="1">
      <alignment horizontal="center" vertical="center" wrapText="1"/>
    </xf>
    <xf numFmtId="1" fontId="10" fillId="28" borderId="4" xfId="0" applyNumberFormat="1" applyFont="1" applyFill="1" applyBorder="1" applyAlignment="1">
      <alignment horizontal="center"/>
    </xf>
    <xf numFmtId="0" fontId="10" fillId="28" borderId="9" xfId="0" applyFont="1" applyFill="1" applyBorder="1" applyAlignment="1">
      <alignment horizontal="center"/>
    </xf>
    <xf numFmtId="164" fontId="8" fillId="0" borderId="4" xfId="0" applyNumberFormat="1" applyFont="1" applyBorder="1"/>
    <xf numFmtId="0" fontId="7" fillId="2" borderId="26" xfId="0" applyFont="1" applyFill="1" applyBorder="1" applyAlignment="1">
      <alignment horizontal="center" vertical="center"/>
    </xf>
    <xf numFmtId="0" fontId="34" fillId="26" borderId="4" xfId="0" applyFont="1" applyFill="1" applyBorder="1"/>
    <xf numFmtId="0" fontId="32" fillId="27" borderId="48" xfId="0" applyFont="1" applyFill="1" applyBorder="1" applyAlignment="1">
      <alignment horizontal="center" vertical="center" wrapText="1"/>
    </xf>
    <xf numFmtId="0" fontId="4" fillId="19" borderId="15" xfId="0" applyFont="1" applyFill="1" applyBorder="1" applyAlignment="1">
      <alignment horizontal="center"/>
    </xf>
    <xf numFmtId="0" fontId="32" fillId="0" borderId="53" xfId="0" applyFont="1" applyBorder="1" applyAlignment="1">
      <alignment horizontal="center" vertical="center" wrapText="1"/>
    </xf>
    <xf numFmtId="0" fontId="32" fillId="0" borderId="39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0" fontId="27" fillId="21" borderId="39" xfId="0" applyFont="1" applyFill="1" applyBorder="1" applyAlignment="1">
      <alignment horizontal="center" vertical="center" wrapText="1"/>
    </xf>
    <xf numFmtId="0" fontId="27" fillId="21" borderId="25" xfId="0" applyFont="1" applyFill="1" applyBorder="1" applyAlignment="1">
      <alignment horizontal="center" vertical="center" wrapText="1"/>
    </xf>
    <xf numFmtId="0" fontId="27" fillId="21" borderId="28" xfId="0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5" fillId="18" borderId="42" xfId="0" applyFont="1" applyFill="1" applyBorder="1" applyAlignment="1">
      <alignment horizontal="center" vertical="center" wrapText="1"/>
    </xf>
    <xf numFmtId="0" fontId="5" fillId="18" borderId="44" xfId="0" applyFont="1" applyFill="1" applyBorder="1" applyAlignment="1">
      <alignment horizontal="center" vertical="center" wrapText="1"/>
    </xf>
    <xf numFmtId="0" fontId="5" fillId="18" borderId="43" xfId="0" applyFont="1" applyFill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24" borderId="7" xfId="0" applyFont="1" applyFill="1" applyBorder="1" applyAlignment="1">
      <alignment horizontal="center" vertical="center" wrapText="1"/>
    </xf>
    <xf numFmtId="0" fontId="4" fillId="24" borderId="8" xfId="0" applyFont="1" applyFill="1" applyBorder="1" applyAlignment="1">
      <alignment horizontal="center" vertical="center" wrapText="1"/>
    </xf>
    <xf numFmtId="0" fontId="18" fillId="18" borderId="39" xfId="0" applyFont="1" applyFill="1" applyBorder="1" applyAlignment="1">
      <alignment horizontal="center" vertical="center" wrapText="1"/>
    </xf>
    <xf numFmtId="0" fontId="18" fillId="18" borderId="25" xfId="0" applyFont="1" applyFill="1" applyBorder="1" applyAlignment="1">
      <alignment horizontal="center" vertical="center" wrapText="1"/>
    </xf>
    <xf numFmtId="0" fontId="18" fillId="18" borderId="4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20" borderId="8" xfId="0" applyFont="1" applyFill="1" applyBorder="1" applyAlignment="1">
      <alignment horizontal="center" vertical="center" wrapText="1"/>
    </xf>
    <xf numFmtId="0" fontId="3" fillId="20" borderId="26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0" fillId="12" borderId="7" xfId="0" applyFont="1" applyFill="1" applyBorder="1" applyAlignment="1">
      <alignment horizontal="center" vertical="center" wrapText="1"/>
    </xf>
    <xf numFmtId="0" fontId="10" fillId="12" borderId="8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21" borderId="39" xfId="0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center"/>
    </xf>
    <xf numFmtId="0" fontId="20" fillId="0" borderId="25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0" borderId="20" xfId="0" applyFont="1" applyBorder="1" applyAlignment="1">
      <alignment horizontal="center"/>
    </xf>
  </cellXfs>
  <cellStyles count="27">
    <cellStyle name="Accent1 - 20 %" xfId="1" xr:uid="{00000000-0005-0000-0000-000000000000}"/>
    <cellStyle name="Accent1 - 40 %" xfId="2" xr:uid="{00000000-0005-0000-0000-000001000000}"/>
    <cellStyle name="Accent1 - 60 %" xfId="3" xr:uid="{00000000-0005-0000-0000-000002000000}"/>
    <cellStyle name="Accent2 - 20 %" xfId="4" xr:uid="{00000000-0005-0000-0000-000003000000}"/>
    <cellStyle name="Accent2 - 40 %" xfId="5" xr:uid="{00000000-0005-0000-0000-000004000000}"/>
    <cellStyle name="Accent2 - 60 %" xfId="6" xr:uid="{00000000-0005-0000-0000-000005000000}"/>
    <cellStyle name="Accent3 - 20 %" xfId="7" xr:uid="{00000000-0005-0000-0000-000006000000}"/>
    <cellStyle name="Accent3 - 40 %" xfId="8" xr:uid="{00000000-0005-0000-0000-000007000000}"/>
    <cellStyle name="Accent3 - 60 %" xfId="9" xr:uid="{00000000-0005-0000-0000-000008000000}"/>
    <cellStyle name="Accent4 - 20 %" xfId="10" xr:uid="{00000000-0005-0000-0000-000009000000}"/>
    <cellStyle name="Accent4 - 40 %" xfId="11" xr:uid="{00000000-0005-0000-0000-00000A000000}"/>
    <cellStyle name="Accent4 - 60 %" xfId="12" xr:uid="{00000000-0005-0000-0000-00000B000000}"/>
    <cellStyle name="Accent5 - 20 %" xfId="13" xr:uid="{00000000-0005-0000-0000-00000C000000}"/>
    <cellStyle name="Accent5 - 40 %" xfId="14" xr:uid="{00000000-0005-0000-0000-00000D000000}"/>
    <cellStyle name="Accent5 - 60 %" xfId="15" xr:uid="{00000000-0005-0000-0000-00000E000000}"/>
    <cellStyle name="Accent6 - 20 %" xfId="16" xr:uid="{00000000-0005-0000-0000-00000F000000}"/>
    <cellStyle name="Accent6 - 40 %" xfId="17" xr:uid="{00000000-0005-0000-0000-000010000000}"/>
    <cellStyle name="Accent6 - 60 %" xfId="18" xr:uid="{00000000-0005-0000-0000-000011000000}"/>
    <cellStyle name="Commentaire" xfId="19" xr:uid="{00000000-0005-0000-0000-000012000000}"/>
    <cellStyle name="Emphase 1" xfId="20" xr:uid="{00000000-0005-0000-0000-000013000000}"/>
    <cellStyle name="Emphase 2" xfId="21" xr:uid="{00000000-0005-0000-0000-000014000000}"/>
    <cellStyle name="Emphase 3" xfId="22" xr:uid="{00000000-0005-0000-0000-000015000000}"/>
    <cellStyle name="Normal" xfId="0" builtinId="0"/>
    <cellStyle name="Note" xfId="26" builtinId="10" hidden="1"/>
    <cellStyle name="Satisfaisant" xfId="23" xr:uid="{00000000-0005-0000-0000-000018000000}"/>
    <cellStyle name="Titre de la feuille" xfId="24" xr:uid="{00000000-0005-0000-0000-000019000000}"/>
    <cellStyle name="Vérification" xfId="25" xr:uid="{00000000-0005-0000-0000-00001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0">
    <tabColor indexed="52"/>
  </sheetPr>
  <dimension ref="A1:M211"/>
  <sheetViews>
    <sheetView zoomScale="125" workbookViewId="0">
      <pane ySplit="2" topLeftCell="A3" activePane="bottomLeft" state="frozenSplit"/>
      <selection pane="bottomLeft" activeCell="M9" sqref="M9"/>
    </sheetView>
  </sheetViews>
  <sheetFormatPr baseColWidth="10" defaultColWidth="11.5" defaultRowHeight="11"/>
  <cols>
    <col min="1" max="1" width="8.5" style="79" customWidth="1"/>
    <col min="2" max="2" width="22.5" style="79" customWidth="1"/>
    <col min="3" max="3" width="6.6640625" style="79" customWidth="1"/>
    <col min="4" max="4" width="6.5" style="79" customWidth="1"/>
    <col min="5" max="5" width="6.6640625" style="79" customWidth="1"/>
    <col min="6" max="6" width="6.5" style="79" customWidth="1"/>
    <col min="7" max="7" width="5.1640625" style="79" customWidth="1"/>
    <col min="8" max="8" width="7.5" style="79" customWidth="1"/>
    <col min="9" max="9" width="7.1640625" style="79" customWidth="1"/>
    <col min="10" max="10" width="8" style="79" customWidth="1"/>
    <col min="11" max="11" width="9.1640625" style="79" customWidth="1"/>
    <col min="12" max="12" width="6.5" style="79" customWidth="1"/>
    <col min="13" max="13" width="8.6640625" style="79" customWidth="1"/>
    <col min="14" max="14" width="11.5" style="79"/>
    <col min="15" max="15" width="22.83203125" style="79" bestFit="1" customWidth="1"/>
    <col min="16" max="16384" width="11.5" style="79"/>
  </cols>
  <sheetData>
    <row r="1" spans="1:13" ht="33.75" customHeight="1" thickBot="1">
      <c r="A1" s="85"/>
      <c r="B1" s="80"/>
      <c r="C1" s="80"/>
      <c r="D1" s="80"/>
      <c r="E1" s="84" t="s">
        <v>326</v>
      </c>
      <c r="F1" s="80"/>
      <c r="G1" s="80"/>
      <c r="H1" s="80"/>
      <c r="I1" s="80"/>
      <c r="J1" s="80"/>
      <c r="K1" s="80"/>
      <c r="L1" s="80"/>
      <c r="M1" s="81"/>
    </row>
    <row r="2" spans="1:13" ht="54" customHeight="1" thickBot="1">
      <c r="A2" s="155" t="s">
        <v>45</v>
      </c>
      <c r="B2" s="57" t="s">
        <v>5</v>
      </c>
      <c r="C2" s="55" t="s">
        <v>8</v>
      </c>
      <c r="D2" s="56" t="s">
        <v>335</v>
      </c>
      <c r="E2" s="55" t="s">
        <v>340</v>
      </c>
      <c r="F2" s="55" t="s">
        <v>56</v>
      </c>
      <c r="G2" s="55" t="s">
        <v>10</v>
      </c>
      <c r="H2" s="55" t="s">
        <v>17</v>
      </c>
      <c r="I2" s="55" t="s">
        <v>30</v>
      </c>
      <c r="J2" s="55" t="s">
        <v>0</v>
      </c>
      <c r="K2" s="55" t="s">
        <v>64</v>
      </c>
      <c r="L2" s="55" t="s">
        <v>37</v>
      </c>
      <c r="M2" s="55" t="s">
        <v>29</v>
      </c>
    </row>
    <row r="3" spans="1:13" ht="12" thickBot="1">
      <c r="A3" s="136">
        <v>1</v>
      </c>
      <c r="B3" s="138" t="s">
        <v>212</v>
      </c>
      <c r="C3" s="47">
        <f>'Stats lic'!AQ107</f>
        <v>181</v>
      </c>
      <c r="D3" s="18">
        <f>'Stats lic'!BF107</f>
        <v>699</v>
      </c>
      <c r="E3" s="12">
        <f>'Stats lic'!CE107</f>
        <v>188</v>
      </c>
      <c r="F3" s="12">
        <f>Equipes!AJ107</f>
        <v>480</v>
      </c>
      <c r="G3" s="12">
        <f>'Emploi-Forma.'!J107</f>
        <v>400</v>
      </c>
      <c r="H3" s="18">
        <f>'Emploi-Forma.'!N107</f>
        <v>414.1436464088398</v>
      </c>
      <c r="I3" s="12">
        <f>Détection!T107</f>
        <v>390</v>
      </c>
      <c r="J3" s="13">
        <f>'Emploi-Forma.'!E107</f>
        <v>310</v>
      </c>
      <c r="K3" s="12">
        <f>Compétitions!AK107</f>
        <v>2270</v>
      </c>
      <c r="L3" s="18">
        <f t="shared" ref="L3:L66" si="0">SUM(C3:K3)</f>
        <v>5332.1436464088401</v>
      </c>
      <c r="M3" s="96" t="s">
        <v>348</v>
      </c>
    </row>
    <row r="4" spans="1:13" ht="12" thickBot="1">
      <c r="A4" s="136">
        <v>2</v>
      </c>
      <c r="B4" s="138" t="s">
        <v>183</v>
      </c>
      <c r="C4" s="47">
        <f>'Stats lic'!AQ76</f>
        <v>398</v>
      </c>
      <c r="D4" s="18">
        <f>'Stats lic'!BF76</f>
        <v>1015</v>
      </c>
      <c r="E4" s="12">
        <f>'Stats lic'!CE76</f>
        <v>232</v>
      </c>
      <c r="F4" s="12">
        <f>Equipes!AJ76</f>
        <v>480</v>
      </c>
      <c r="G4" s="12">
        <f>'Emploi-Forma.'!J76</f>
        <v>400</v>
      </c>
      <c r="H4" s="18">
        <f>'Emploi-Forma.'!N76</f>
        <v>358.4924623115578</v>
      </c>
      <c r="I4" s="12">
        <f>Détection!T76</f>
        <v>325</v>
      </c>
      <c r="J4" s="13">
        <f>'Emploi-Forma.'!E76</f>
        <v>110</v>
      </c>
      <c r="K4" s="12">
        <f>Compétitions!AK76</f>
        <v>1875</v>
      </c>
      <c r="L4" s="18">
        <f t="shared" si="0"/>
        <v>5193.4924623115576</v>
      </c>
      <c r="M4" s="96" t="s">
        <v>349</v>
      </c>
    </row>
    <row r="5" spans="1:13" ht="12" thickBot="1">
      <c r="A5" s="136">
        <v>3</v>
      </c>
      <c r="B5" s="138" t="s">
        <v>136</v>
      </c>
      <c r="C5" s="47">
        <f>'Stats lic'!AQ28</f>
        <v>192</v>
      </c>
      <c r="D5" s="18">
        <f>'Stats lic'!BF28</f>
        <v>561</v>
      </c>
      <c r="E5" s="12">
        <f>'Stats lic'!CE28</f>
        <v>248</v>
      </c>
      <c r="F5" s="12">
        <f>Equipes!AJ28</f>
        <v>380</v>
      </c>
      <c r="G5" s="12">
        <f>'Emploi-Forma.'!J28</f>
        <v>400</v>
      </c>
      <c r="H5" s="18">
        <f>'Emploi-Forma.'!N28</f>
        <v>225</v>
      </c>
      <c r="I5" s="12">
        <f>Détection!T28</f>
        <v>125</v>
      </c>
      <c r="J5" s="13">
        <f>'Emploi-Forma.'!E28</f>
        <v>250</v>
      </c>
      <c r="K5" s="12">
        <f>Compétitions!AK28</f>
        <v>1010</v>
      </c>
      <c r="L5" s="18">
        <f t="shared" si="0"/>
        <v>3391</v>
      </c>
      <c r="M5" s="96" t="s">
        <v>350</v>
      </c>
    </row>
    <row r="6" spans="1:13" ht="12" thickBot="1">
      <c r="A6" s="136">
        <v>4</v>
      </c>
      <c r="B6" s="138" t="s">
        <v>237</v>
      </c>
      <c r="C6" s="47">
        <f>'Stats lic'!AQ132</f>
        <v>203</v>
      </c>
      <c r="D6" s="18">
        <f>'Stats lic'!BF132</f>
        <v>706</v>
      </c>
      <c r="E6" s="12">
        <f>'Stats lic'!CE132</f>
        <v>172</v>
      </c>
      <c r="F6" s="12">
        <f>Equipes!AJ132</f>
        <v>310</v>
      </c>
      <c r="G6" s="12">
        <f>'Emploi-Forma.'!J132</f>
        <v>300</v>
      </c>
      <c r="H6" s="18">
        <f>'Emploi-Forma.'!N132</f>
        <v>310.34482758620692</v>
      </c>
      <c r="I6" s="12">
        <f>Détection!T132</f>
        <v>105</v>
      </c>
      <c r="J6" s="13">
        <f>'Emploi-Forma.'!E132</f>
        <v>350</v>
      </c>
      <c r="K6" s="12">
        <f>Compétitions!AK132</f>
        <v>540</v>
      </c>
      <c r="L6" s="18">
        <f t="shared" si="0"/>
        <v>2996.344827586207</v>
      </c>
      <c r="M6" s="96"/>
    </row>
    <row r="7" spans="1:13" ht="12" thickBot="1">
      <c r="A7" s="136">
        <v>5</v>
      </c>
      <c r="B7" s="138" t="s">
        <v>276</v>
      </c>
      <c r="C7" s="47">
        <f>'Stats lic'!AQ172</f>
        <v>348</v>
      </c>
      <c r="D7" s="18">
        <f>'Stats lic'!BF172</f>
        <v>826</v>
      </c>
      <c r="E7" s="12">
        <f>'Stats lic'!CE172</f>
        <v>144</v>
      </c>
      <c r="F7" s="12">
        <f>Equipes!AJ172</f>
        <v>200</v>
      </c>
      <c r="G7" s="12">
        <f>'Emploi-Forma.'!J172</f>
        <v>300</v>
      </c>
      <c r="H7" s="18">
        <f>'Emploi-Forma.'!N172</f>
        <v>155.17241379310346</v>
      </c>
      <c r="I7" s="12">
        <f>Détection!T172</f>
        <v>70</v>
      </c>
      <c r="J7" s="13">
        <f>'Emploi-Forma.'!E172</f>
        <v>50</v>
      </c>
      <c r="K7" s="12">
        <f>Compétitions!AK172</f>
        <v>605</v>
      </c>
      <c r="L7" s="18">
        <f t="shared" si="0"/>
        <v>2698.1724137931033</v>
      </c>
      <c r="M7" s="96"/>
    </row>
    <row r="8" spans="1:13" ht="12" thickBot="1">
      <c r="A8" s="136">
        <v>6</v>
      </c>
      <c r="B8" s="138" t="s">
        <v>281</v>
      </c>
      <c r="C8" s="47">
        <f>'Stats lic'!AQ178</f>
        <v>253</v>
      </c>
      <c r="D8" s="18">
        <f>'Stats lic'!BF178</f>
        <v>734</v>
      </c>
      <c r="E8" s="12">
        <f>'Stats lic'!CE178</f>
        <v>80</v>
      </c>
      <c r="F8" s="12">
        <f>Equipes!AJ178</f>
        <v>210</v>
      </c>
      <c r="G8" s="12">
        <f>'Emploi-Forma.'!J178</f>
        <v>200</v>
      </c>
      <c r="H8" s="18">
        <f>'Emploi-Forma.'!N178</f>
        <v>300.395256916996</v>
      </c>
      <c r="I8" s="12">
        <f>Détection!T178</f>
        <v>0</v>
      </c>
      <c r="J8" s="13">
        <f>'Emploi-Forma.'!E178</f>
        <v>50</v>
      </c>
      <c r="K8" s="12">
        <f>Compétitions!AK178</f>
        <v>735</v>
      </c>
      <c r="L8" s="18">
        <f t="shared" si="0"/>
        <v>2562.395256916996</v>
      </c>
      <c r="M8" s="96"/>
    </row>
    <row r="9" spans="1:13" ht="12" thickBot="1">
      <c r="A9" s="136">
        <v>7</v>
      </c>
      <c r="B9" s="138" t="s">
        <v>298</v>
      </c>
      <c r="C9" s="47">
        <f>'Stats lic'!AQ196</f>
        <v>157</v>
      </c>
      <c r="D9" s="18">
        <f>'Stats lic'!BF196</f>
        <v>448</v>
      </c>
      <c r="E9" s="12">
        <f>'Stats lic'!CE196</f>
        <v>84</v>
      </c>
      <c r="F9" s="12">
        <f>Equipes!AJ196</f>
        <v>165</v>
      </c>
      <c r="G9" s="12">
        <f>'Emploi-Forma.'!J196</f>
        <v>250</v>
      </c>
      <c r="H9" s="18">
        <f>'Emploi-Forma.'!N196</f>
        <v>329.29936305732485</v>
      </c>
      <c r="I9" s="12">
        <f>Détection!T196</f>
        <v>230</v>
      </c>
      <c r="J9" s="13">
        <f>'Emploi-Forma.'!E196</f>
        <v>0</v>
      </c>
      <c r="K9" s="12">
        <f>Compétitions!AK196</f>
        <v>700</v>
      </c>
      <c r="L9" s="18">
        <f t="shared" si="0"/>
        <v>2363.2993630573246</v>
      </c>
      <c r="M9" s="96"/>
    </row>
    <row r="10" spans="1:13" ht="12" thickBot="1">
      <c r="A10" s="136">
        <v>8</v>
      </c>
      <c r="B10" s="138" t="s">
        <v>197</v>
      </c>
      <c r="C10" s="47">
        <f>'Stats lic'!AQ90</f>
        <v>165</v>
      </c>
      <c r="D10" s="18">
        <f>'Stats lic'!BF90</f>
        <v>490</v>
      </c>
      <c r="E10" s="12">
        <f>'Stats lic'!CE90</f>
        <v>140</v>
      </c>
      <c r="F10" s="12">
        <f>Equipes!AJ90</f>
        <v>80</v>
      </c>
      <c r="G10" s="12">
        <f>'Emploi-Forma.'!J90</f>
        <v>200</v>
      </c>
      <c r="H10" s="18">
        <f>'Emploi-Forma.'!N90</f>
        <v>306.06060606060606</v>
      </c>
      <c r="I10" s="12">
        <f>Détection!T90</f>
        <v>265</v>
      </c>
      <c r="J10" s="13">
        <f>'Emploi-Forma.'!E90</f>
        <v>0</v>
      </c>
      <c r="K10" s="12">
        <f>Compétitions!AK90</f>
        <v>540</v>
      </c>
      <c r="L10" s="18">
        <f t="shared" si="0"/>
        <v>2186.060606060606</v>
      </c>
      <c r="M10" s="96"/>
    </row>
    <row r="11" spans="1:13" ht="12" thickBot="1">
      <c r="A11" s="136">
        <v>9</v>
      </c>
      <c r="B11" s="138" t="s">
        <v>303</v>
      </c>
      <c r="C11" s="47">
        <f>'Stats lic'!AQ201</f>
        <v>163</v>
      </c>
      <c r="D11" s="18">
        <f>'Stats lic'!BF201</f>
        <v>508</v>
      </c>
      <c r="E11" s="12">
        <f>'Stats lic'!CE201</f>
        <v>100</v>
      </c>
      <c r="F11" s="12">
        <f>Equipes!AJ201</f>
        <v>70</v>
      </c>
      <c r="G11" s="12">
        <f>'Emploi-Forma.'!J201</f>
        <v>200</v>
      </c>
      <c r="H11" s="18">
        <f>'Emploi-Forma.'!N201</f>
        <v>277.91411042944787</v>
      </c>
      <c r="I11" s="12">
        <f>Détection!T201</f>
        <v>50</v>
      </c>
      <c r="J11" s="13">
        <f>'Emploi-Forma.'!E201</f>
        <v>300</v>
      </c>
      <c r="K11" s="12">
        <f>Compétitions!AK201</f>
        <v>465</v>
      </c>
      <c r="L11" s="18">
        <f t="shared" si="0"/>
        <v>2133.9141104294476</v>
      </c>
      <c r="M11" s="96"/>
    </row>
    <row r="12" spans="1:13" ht="12" thickBot="1">
      <c r="A12" s="136">
        <v>10</v>
      </c>
      <c r="B12" s="138" t="s">
        <v>143</v>
      </c>
      <c r="C12" s="47">
        <f>'Stats lic'!AQ35</f>
        <v>134</v>
      </c>
      <c r="D12" s="18">
        <f>'Stats lic'!BF35</f>
        <v>339</v>
      </c>
      <c r="E12" s="12">
        <f>'Stats lic'!CE35</f>
        <v>72</v>
      </c>
      <c r="F12" s="12">
        <f>Equipes!AJ35</f>
        <v>25</v>
      </c>
      <c r="G12" s="12">
        <f>'Emploi-Forma.'!J35</f>
        <v>200</v>
      </c>
      <c r="H12" s="18">
        <f>'Emploi-Forma.'!N35</f>
        <v>554.02985074626872</v>
      </c>
      <c r="I12" s="12">
        <f>Détection!T35</f>
        <v>330</v>
      </c>
      <c r="J12" s="13">
        <f>'Emploi-Forma.'!E35</f>
        <v>160</v>
      </c>
      <c r="K12" s="12">
        <f>Compétitions!AK35</f>
        <v>265</v>
      </c>
      <c r="L12" s="18">
        <f t="shared" si="0"/>
        <v>2079.0298507462685</v>
      </c>
      <c r="M12" s="96"/>
    </row>
    <row r="13" spans="1:13" ht="12" thickBot="1">
      <c r="A13" s="136">
        <v>11</v>
      </c>
      <c r="B13" s="138" t="s">
        <v>250</v>
      </c>
      <c r="C13" s="47">
        <f>'Stats lic'!AQ145</f>
        <v>204</v>
      </c>
      <c r="D13" s="18">
        <f>'Stats lic'!BF145</f>
        <v>562</v>
      </c>
      <c r="E13" s="12">
        <f>'Stats lic'!CE145</f>
        <v>72</v>
      </c>
      <c r="F13" s="12">
        <f>Equipes!AJ145</f>
        <v>160</v>
      </c>
      <c r="G13" s="12">
        <f>'Emploi-Forma.'!J145</f>
        <v>200</v>
      </c>
      <c r="H13" s="18">
        <f>'Emploi-Forma.'!N145</f>
        <v>226.66666666666663</v>
      </c>
      <c r="I13" s="12">
        <f>Détection!T145</f>
        <v>105</v>
      </c>
      <c r="J13" s="13">
        <f>'Emploi-Forma.'!E145</f>
        <v>160</v>
      </c>
      <c r="K13" s="12">
        <f>Compétitions!AK145</f>
        <v>365</v>
      </c>
      <c r="L13" s="18">
        <f t="shared" si="0"/>
        <v>2054.6666666666665</v>
      </c>
      <c r="M13" s="96"/>
    </row>
    <row r="14" spans="1:13" ht="12" thickBot="1">
      <c r="A14" s="136">
        <v>12</v>
      </c>
      <c r="B14" s="138" t="s">
        <v>182</v>
      </c>
      <c r="C14" s="47">
        <f>'Stats lic'!AQ75</f>
        <v>133</v>
      </c>
      <c r="D14" s="18">
        <f>'Stats lic'!BF75</f>
        <v>419</v>
      </c>
      <c r="E14" s="12">
        <f>'Stats lic'!CE75</f>
        <v>76</v>
      </c>
      <c r="F14" s="12">
        <f>Equipes!AJ75</f>
        <v>25</v>
      </c>
      <c r="G14" s="12">
        <f>'Emploi-Forma.'!J75</f>
        <v>250</v>
      </c>
      <c r="H14" s="18">
        <f>'Emploi-Forma.'!N75</f>
        <v>553.08270676691723</v>
      </c>
      <c r="I14" s="12">
        <f>Détection!T75</f>
        <v>60</v>
      </c>
      <c r="J14" s="13">
        <f>'Emploi-Forma.'!E75</f>
        <v>470</v>
      </c>
      <c r="K14" s="12">
        <f>Compétitions!AK75</f>
        <v>60</v>
      </c>
      <c r="L14" s="18">
        <f t="shared" si="0"/>
        <v>2046.0827067669172</v>
      </c>
      <c r="M14" s="96"/>
    </row>
    <row r="15" spans="1:13" ht="12" thickBot="1">
      <c r="A15" s="136">
        <v>13</v>
      </c>
      <c r="B15" s="138" t="s">
        <v>169</v>
      </c>
      <c r="C15" s="47">
        <f>'Stats lic'!AQ61</f>
        <v>110</v>
      </c>
      <c r="D15" s="18">
        <f>'Stats lic'!BF61</f>
        <v>295</v>
      </c>
      <c r="E15" s="12">
        <f>'Stats lic'!CE61</f>
        <v>148</v>
      </c>
      <c r="F15" s="12">
        <f>Equipes!AJ61</f>
        <v>180</v>
      </c>
      <c r="G15" s="12">
        <f>'Emploi-Forma.'!J61</f>
        <v>225</v>
      </c>
      <c r="H15" s="18">
        <f>'Emploi-Forma.'!N61</f>
        <v>100</v>
      </c>
      <c r="I15" s="12">
        <f>Détection!T61</f>
        <v>205</v>
      </c>
      <c r="J15" s="13">
        <f>'Emploi-Forma.'!E61</f>
        <v>150</v>
      </c>
      <c r="K15" s="12">
        <f>Compétitions!AK61</f>
        <v>435</v>
      </c>
      <c r="L15" s="18">
        <f t="shared" si="0"/>
        <v>1848</v>
      </c>
      <c r="M15" s="96"/>
    </row>
    <row r="16" spans="1:13" ht="12" thickBot="1">
      <c r="A16" s="136">
        <v>14</v>
      </c>
      <c r="B16" s="138" t="s">
        <v>159</v>
      </c>
      <c r="C16" s="47">
        <f>'Stats lic'!AQ51</f>
        <v>119</v>
      </c>
      <c r="D16" s="18">
        <f>'Stats lic'!BF51</f>
        <v>447</v>
      </c>
      <c r="E16" s="12">
        <f>'Stats lic'!CE51</f>
        <v>160</v>
      </c>
      <c r="F16" s="12">
        <f>Equipes!AJ51</f>
        <v>70</v>
      </c>
      <c r="G16" s="12">
        <f>'Emploi-Forma.'!J51</f>
        <v>300</v>
      </c>
      <c r="H16" s="18">
        <f>'Emploi-Forma.'!N51</f>
        <v>343.69747899159665</v>
      </c>
      <c r="I16" s="12">
        <f>Détection!T51</f>
        <v>40</v>
      </c>
      <c r="J16" s="13">
        <f>'Emploi-Forma.'!E51</f>
        <v>150</v>
      </c>
      <c r="K16" s="12">
        <f>Compétitions!AK51</f>
        <v>190</v>
      </c>
      <c r="L16" s="18">
        <f t="shared" si="0"/>
        <v>1819.6974789915967</v>
      </c>
      <c r="M16" s="96"/>
    </row>
    <row r="17" spans="1:13" ht="12" thickBot="1">
      <c r="A17" s="136">
        <v>15</v>
      </c>
      <c r="B17" s="138" t="s">
        <v>270</v>
      </c>
      <c r="C17" s="47">
        <f>'Stats lic'!AQ166</f>
        <v>230</v>
      </c>
      <c r="D17" s="18">
        <f>'Stats lic'!BF166</f>
        <v>638</v>
      </c>
      <c r="E17" s="12">
        <f>'Stats lic'!CE166</f>
        <v>60</v>
      </c>
      <c r="F17" s="12">
        <f>Equipes!AJ166</f>
        <v>70</v>
      </c>
      <c r="G17" s="12">
        <f>'Emploi-Forma.'!J166</f>
        <v>200</v>
      </c>
      <c r="H17" s="18">
        <f>'Emploi-Forma.'!N166</f>
        <v>278.26086956521738</v>
      </c>
      <c r="I17" s="12">
        <f>Détection!T166</f>
        <v>80</v>
      </c>
      <c r="J17" s="13">
        <f>'Emploi-Forma.'!E166</f>
        <v>50</v>
      </c>
      <c r="K17" s="12">
        <f>Compétitions!AK166</f>
        <v>185</v>
      </c>
      <c r="L17" s="18">
        <f t="shared" si="0"/>
        <v>1791.2608695652175</v>
      </c>
      <c r="M17" s="96"/>
    </row>
    <row r="18" spans="1:13" ht="12" thickBot="1">
      <c r="A18" s="136">
        <v>16</v>
      </c>
      <c r="B18" s="138" t="s">
        <v>122</v>
      </c>
      <c r="C18" s="47">
        <f>'Stats lic'!AQ12</f>
        <v>144</v>
      </c>
      <c r="D18" s="18">
        <f>'Stats lic'!BF12</f>
        <v>406</v>
      </c>
      <c r="E18" s="12">
        <f>'Stats lic'!CE12</f>
        <v>68</v>
      </c>
      <c r="F18" s="12">
        <f>Equipes!AJ12</f>
        <v>130</v>
      </c>
      <c r="G18" s="12">
        <f>'Emploi-Forma.'!J12</f>
        <v>300</v>
      </c>
      <c r="H18" s="18">
        <f>'Emploi-Forma.'!N12</f>
        <v>236.11111111111111</v>
      </c>
      <c r="I18" s="12">
        <f>Détection!T12</f>
        <v>45</v>
      </c>
      <c r="J18" s="13">
        <f>'Emploi-Forma.'!E12</f>
        <v>50</v>
      </c>
      <c r="K18" s="12">
        <f>Compétitions!AK12</f>
        <v>375</v>
      </c>
      <c r="L18" s="18">
        <f t="shared" si="0"/>
        <v>1754.1111111111111</v>
      </c>
      <c r="M18" s="96"/>
    </row>
    <row r="19" spans="1:13" ht="12" thickBot="1">
      <c r="A19" s="136">
        <v>17</v>
      </c>
      <c r="B19" s="138" t="s">
        <v>253</v>
      </c>
      <c r="C19" s="47">
        <f>'Stats lic'!AQ149</f>
        <v>131</v>
      </c>
      <c r="D19" s="18">
        <f>'Stats lic'!BF149</f>
        <v>290</v>
      </c>
      <c r="E19" s="12">
        <f>'Stats lic'!CE149</f>
        <v>100</v>
      </c>
      <c r="F19" s="12">
        <f>Equipes!AJ149</f>
        <v>60</v>
      </c>
      <c r="G19" s="12">
        <f>'Emploi-Forma.'!J149</f>
        <v>250</v>
      </c>
      <c r="H19" s="18">
        <f>'Emploi-Forma.'!N149</f>
        <v>347.93893129770993</v>
      </c>
      <c r="I19" s="12">
        <f>Détection!T149</f>
        <v>120</v>
      </c>
      <c r="J19" s="13">
        <f>'Emploi-Forma.'!E149</f>
        <v>180</v>
      </c>
      <c r="K19" s="12">
        <f>Compétitions!AK149</f>
        <v>295</v>
      </c>
      <c r="L19" s="18">
        <f t="shared" si="0"/>
        <v>1773.93893129771</v>
      </c>
      <c r="M19" s="96"/>
    </row>
    <row r="20" spans="1:13" ht="12" thickBot="1">
      <c r="A20" s="136">
        <v>18</v>
      </c>
      <c r="B20" s="138" t="s">
        <v>260</v>
      </c>
      <c r="C20" s="47">
        <f>'Stats lic'!AQ156</f>
        <v>215</v>
      </c>
      <c r="D20" s="18">
        <f>'Stats lic'!BF156</f>
        <v>481</v>
      </c>
      <c r="E20" s="12">
        <f>'Stats lic'!CE156</f>
        <v>28</v>
      </c>
      <c r="F20" s="12">
        <f>Equipes!AJ156</f>
        <v>60</v>
      </c>
      <c r="G20" s="12">
        <f>'Emploi-Forma.'!J156</f>
        <v>200</v>
      </c>
      <c r="H20" s="18">
        <f>'Emploi-Forma.'!N156</f>
        <v>404.6511627906977</v>
      </c>
      <c r="I20" s="12">
        <f>Détection!T156</f>
        <v>0</v>
      </c>
      <c r="J20" s="13">
        <f>'Emploi-Forma.'!E156</f>
        <v>250</v>
      </c>
      <c r="K20" s="12">
        <f>Compétitions!AK156</f>
        <v>0</v>
      </c>
      <c r="L20" s="18">
        <f t="shared" si="0"/>
        <v>1638.6511627906978</v>
      </c>
      <c r="M20" s="96"/>
    </row>
    <row r="21" spans="1:13" ht="12" thickBot="1">
      <c r="A21" s="136">
        <v>19</v>
      </c>
      <c r="B21" s="138" t="s">
        <v>321</v>
      </c>
      <c r="C21" s="47">
        <f>'Stats lic'!AQ148</f>
        <v>69</v>
      </c>
      <c r="D21" s="18">
        <f>'Stats lic'!BF148</f>
        <v>250</v>
      </c>
      <c r="E21" s="12">
        <f>'Stats lic'!CE148</f>
        <v>80</v>
      </c>
      <c r="F21" s="12">
        <f>Equipes!AJ148</f>
        <v>70</v>
      </c>
      <c r="G21" s="12">
        <f>'Emploi-Forma.'!J148</f>
        <v>0</v>
      </c>
      <c r="H21" s="18">
        <f>'Emploi-Forma.'!N148</f>
        <v>418.84057971014488</v>
      </c>
      <c r="I21" s="12">
        <f>Détection!T148</f>
        <v>50</v>
      </c>
      <c r="J21" s="13">
        <f>'Emploi-Forma.'!E148</f>
        <v>100</v>
      </c>
      <c r="K21" s="12">
        <f>Compétitions!AK148</f>
        <v>495</v>
      </c>
      <c r="L21" s="18">
        <f t="shared" si="0"/>
        <v>1532.840579710145</v>
      </c>
      <c r="M21" s="96" t="s">
        <v>316</v>
      </c>
    </row>
    <row r="22" spans="1:13" ht="12" thickBot="1">
      <c r="A22" s="136">
        <v>20</v>
      </c>
      <c r="B22" s="138" t="s">
        <v>204</v>
      </c>
      <c r="C22" s="47">
        <f>'Stats lic'!AQ98</f>
        <v>102</v>
      </c>
      <c r="D22" s="18">
        <f>'Stats lic'!BF98</f>
        <v>238</v>
      </c>
      <c r="E22" s="12">
        <f>'Stats lic'!CE98</f>
        <v>32</v>
      </c>
      <c r="F22" s="12">
        <f>Equipes!AJ98</f>
        <v>110</v>
      </c>
      <c r="G22" s="12">
        <f>'Emploi-Forma.'!J98</f>
        <v>200</v>
      </c>
      <c r="H22" s="18">
        <f>'Emploi-Forma.'!N98</f>
        <v>207.05882352941177</v>
      </c>
      <c r="I22" s="12">
        <f>Détection!T98</f>
        <v>60</v>
      </c>
      <c r="J22" s="13">
        <f>'Emploi-Forma.'!E98</f>
        <v>60</v>
      </c>
      <c r="K22" s="12">
        <f>Compétitions!AK98</f>
        <v>320</v>
      </c>
      <c r="L22" s="18">
        <f t="shared" si="0"/>
        <v>1329.0588235294117</v>
      </c>
      <c r="M22" s="96"/>
    </row>
    <row r="23" spans="1:13" ht="12" thickBot="1">
      <c r="A23" s="136">
        <v>21</v>
      </c>
      <c r="B23" s="138" t="s">
        <v>139</v>
      </c>
      <c r="C23" s="47">
        <f>'Stats lic'!AQ31</f>
        <v>110</v>
      </c>
      <c r="D23" s="18">
        <f>'Stats lic'!BF31</f>
        <v>338</v>
      </c>
      <c r="E23" s="12">
        <f>'Stats lic'!CE31</f>
        <v>80</v>
      </c>
      <c r="F23" s="12">
        <f>Equipes!AJ31</f>
        <v>55</v>
      </c>
      <c r="G23" s="12">
        <f>'Emploi-Forma.'!J31</f>
        <v>200</v>
      </c>
      <c r="H23" s="18">
        <f>'Emploi-Forma.'!N31</f>
        <v>181.81818181818184</v>
      </c>
      <c r="I23" s="12">
        <f>Détection!T31</f>
        <v>60</v>
      </c>
      <c r="J23" s="13">
        <f>'Emploi-Forma.'!E31</f>
        <v>0</v>
      </c>
      <c r="K23" s="12">
        <f>Compétitions!AK31</f>
        <v>265</v>
      </c>
      <c r="L23" s="18">
        <f t="shared" si="0"/>
        <v>1289.818181818182</v>
      </c>
      <c r="M23" s="96"/>
    </row>
    <row r="24" spans="1:13" ht="12" thickBot="1">
      <c r="A24" s="136">
        <v>22</v>
      </c>
      <c r="B24" s="138" t="s">
        <v>196</v>
      </c>
      <c r="C24" s="47">
        <f>'Stats lic'!AQ89</f>
        <v>126</v>
      </c>
      <c r="D24" s="18">
        <f>'Stats lic'!BF89</f>
        <v>312</v>
      </c>
      <c r="E24" s="12">
        <f>'Stats lic'!CE89</f>
        <v>68</v>
      </c>
      <c r="F24" s="12">
        <f>Equipes!AJ89</f>
        <v>130</v>
      </c>
      <c r="G24" s="12">
        <f>'Emploi-Forma.'!J89</f>
        <v>200</v>
      </c>
      <c r="H24" s="18">
        <f>'Emploi-Forma.'!N89</f>
        <v>55.555555555555557</v>
      </c>
      <c r="I24" s="12">
        <f>Détection!T89</f>
        <v>160</v>
      </c>
      <c r="J24" s="13">
        <f>'Emploi-Forma.'!E89</f>
        <v>100</v>
      </c>
      <c r="K24" s="12">
        <f>Compétitions!AK89</f>
        <v>110</v>
      </c>
      <c r="L24" s="18">
        <f t="shared" si="0"/>
        <v>1261.5555555555557</v>
      </c>
      <c r="M24" s="96"/>
    </row>
    <row r="25" spans="1:13" ht="12" thickBot="1">
      <c r="A25" s="136">
        <v>23</v>
      </c>
      <c r="B25" s="138" t="s">
        <v>116</v>
      </c>
      <c r="C25" s="47">
        <f>'Stats lic'!AQ6</f>
        <v>64</v>
      </c>
      <c r="D25" s="18">
        <f>'Stats lic'!BF6</f>
        <v>146</v>
      </c>
      <c r="E25" s="12">
        <f>'Stats lic'!CE6</f>
        <v>64</v>
      </c>
      <c r="F25" s="12">
        <f>Equipes!AJ6</f>
        <v>35</v>
      </c>
      <c r="G25" s="12">
        <f>'Emploi-Forma.'!J6</f>
        <v>200</v>
      </c>
      <c r="H25" s="18">
        <f>'Emploi-Forma.'!N6</f>
        <v>62.5</v>
      </c>
      <c r="I25" s="12">
        <f>Détection!T6</f>
        <v>65</v>
      </c>
      <c r="J25" s="13">
        <f>'Emploi-Forma.'!E6</f>
        <v>200</v>
      </c>
      <c r="K25" s="12">
        <f>Compétitions!AK6</f>
        <v>405</v>
      </c>
      <c r="L25" s="18">
        <f t="shared" si="0"/>
        <v>1241.5</v>
      </c>
      <c r="M25" s="96"/>
    </row>
    <row r="26" spans="1:13" ht="12" thickBot="1">
      <c r="A26" s="136">
        <v>24</v>
      </c>
      <c r="B26" s="138" t="s">
        <v>125</v>
      </c>
      <c r="C26" s="47">
        <f>'Stats lic'!AQ17</f>
        <v>107</v>
      </c>
      <c r="D26" s="18">
        <f>'Stats lic'!BF17</f>
        <v>268</v>
      </c>
      <c r="E26" s="12">
        <f>'Stats lic'!CE17</f>
        <v>36</v>
      </c>
      <c r="F26" s="12">
        <f>Equipes!AJ17</f>
        <v>35</v>
      </c>
      <c r="G26" s="12">
        <f>'Emploi-Forma.'!J17</f>
        <v>150</v>
      </c>
      <c r="H26" s="18">
        <f>'Emploi-Forma.'!N17</f>
        <v>214.95327102803739</v>
      </c>
      <c r="I26" s="12">
        <f>Détection!T17</f>
        <v>30</v>
      </c>
      <c r="J26" s="13">
        <f>'Emploi-Forma.'!E17</f>
        <v>250</v>
      </c>
      <c r="K26" s="12">
        <f>Compétitions!AK17</f>
        <v>105</v>
      </c>
      <c r="L26" s="18">
        <f t="shared" si="0"/>
        <v>1195.9532710280373</v>
      </c>
      <c r="M26" s="96"/>
    </row>
    <row r="27" spans="1:13" ht="12" thickBot="1">
      <c r="A27" s="136">
        <v>25</v>
      </c>
      <c r="B27" s="138" t="s">
        <v>269</v>
      </c>
      <c r="C27" s="47">
        <f>'Stats lic'!AQ165</f>
        <v>3</v>
      </c>
      <c r="D27" s="18">
        <f>'Stats lic'!BF165</f>
        <v>14</v>
      </c>
      <c r="E27" s="12">
        <f>'Stats lic'!CE165</f>
        <v>0</v>
      </c>
      <c r="F27" s="12">
        <f>Equipes!AJ165</f>
        <v>0</v>
      </c>
      <c r="G27" s="12">
        <f>'Emploi-Forma.'!J165</f>
        <v>0</v>
      </c>
      <c r="H27" s="18">
        <f>'Emploi-Forma.'!N165</f>
        <v>666.66666666666652</v>
      </c>
      <c r="I27" s="12">
        <f>Détection!T165</f>
        <v>0</v>
      </c>
      <c r="J27" s="13">
        <f>'Emploi-Forma.'!E165</f>
        <v>0</v>
      </c>
      <c r="K27" s="12">
        <f>Compétitions!AK165</f>
        <v>500</v>
      </c>
      <c r="L27" s="18">
        <f t="shared" si="0"/>
        <v>1183.6666666666665</v>
      </c>
      <c r="M27" s="96"/>
    </row>
    <row r="28" spans="1:13" ht="12" thickBot="1">
      <c r="A28" s="136">
        <v>26</v>
      </c>
      <c r="B28" s="138" t="s">
        <v>234</v>
      </c>
      <c r="C28" s="47">
        <f>'Stats lic'!AQ129</f>
        <v>98</v>
      </c>
      <c r="D28" s="18">
        <f>'Stats lic'!BF129</f>
        <v>269</v>
      </c>
      <c r="E28" s="12">
        <f>'Stats lic'!CE129</f>
        <v>96</v>
      </c>
      <c r="F28" s="12">
        <f>Equipes!AJ129</f>
        <v>20</v>
      </c>
      <c r="G28" s="12">
        <f>'Emploi-Forma.'!J129</f>
        <v>200</v>
      </c>
      <c r="H28" s="18">
        <f>'Emploi-Forma.'!N129</f>
        <v>244.89795918367346</v>
      </c>
      <c r="I28" s="12">
        <f>Détection!T129</f>
        <v>70</v>
      </c>
      <c r="J28" s="13">
        <f>'Emploi-Forma.'!E129</f>
        <v>100</v>
      </c>
      <c r="K28" s="12">
        <f>Compétitions!AK129</f>
        <v>20</v>
      </c>
      <c r="L28" s="18">
        <f t="shared" si="0"/>
        <v>1117.8979591836735</v>
      </c>
      <c r="M28" s="96"/>
    </row>
    <row r="29" spans="1:13" ht="12" thickBot="1">
      <c r="A29" s="136">
        <v>27</v>
      </c>
      <c r="B29" s="138" t="s">
        <v>305</v>
      </c>
      <c r="C29" s="47">
        <f>'Stats lic'!AQ203</f>
        <v>90</v>
      </c>
      <c r="D29" s="18">
        <f>'Stats lic'!BF203</f>
        <v>245</v>
      </c>
      <c r="E29" s="12">
        <f>'Stats lic'!CE203</f>
        <v>28</v>
      </c>
      <c r="F29" s="12">
        <f>Equipes!AJ203</f>
        <v>20</v>
      </c>
      <c r="G29" s="12">
        <f>'Emploi-Forma.'!J203</f>
        <v>150</v>
      </c>
      <c r="H29" s="18">
        <f>'Emploi-Forma.'!N203</f>
        <v>233.33333333333334</v>
      </c>
      <c r="I29" s="12">
        <f>Détection!T203</f>
        <v>140</v>
      </c>
      <c r="J29" s="13">
        <f>'Emploi-Forma.'!E203</f>
        <v>0</v>
      </c>
      <c r="K29" s="12">
        <f>Compétitions!AK203</f>
        <v>200</v>
      </c>
      <c r="L29" s="18">
        <f t="shared" si="0"/>
        <v>1106.3333333333335</v>
      </c>
      <c r="M29" s="96"/>
    </row>
    <row r="30" spans="1:13" ht="12" thickBot="1">
      <c r="A30" s="136">
        <v>28</v>
      </c>
      <c r="B30" s="138" t="s">
        <v>223</v>
      </c>
      <c r="C30" s="47">
        <f>'Stats lic'!AQ118</f>
        <v>118</v>
      </c>
      <c r="D30" s="18">
        <f>'Stats lic'!BF118</f>
        <v>279</v>
      </c>
      <c r="E30" s="12">
        <f>'Stats lic'!CE118</f>
        <v>12</v>
      </c>
      <c r="F30" s="12">
        <f>Equipes!AJ118</f>
        <v>90</v>
      </c>
      <c r="G30" s="12">
        <f>'Emploi-Forma.'!J118</f>
        <v>0</v>
      </c>
      <c r="H30" s="18">
        <f>'Emploi-Forma.'!N118</f>
        <v>186.4406779661017</v>
      </c>
      <c r="I30" s="12">
        <f>Détection!T118</f>
        <v>90</v>
      </c>
      <c r="J30" s="13">
        <f>'Emploi-Forma.'!E118</f>
        <v>100</v>
      </c>
      <c r="K30" s="12">
        <f>Compétitions!AK118</f>
        <v>220</v>
      </c>
      <c r="L30" s="18">
        <f t="shared" si="0"/>
        <v>1095.4406779661017</v>
      </c>
      <c r="M30" s="96" t="s">
        <v>345</v>
      </c>
    </row>
    <row r="31" spans="1:13" ht="12" thickBot="1">
      <c r="A31" s="136">
        <v>29</v>
      </c>
      <c r="B31" s="138" t="s">
        <v>202</v>
      </c>
      <c r="C31" s="47">
        <f>'Stats lic'!AQ95</f>
        <v>160</v>
      </c>
      <c r="D31" s="18">
        <f>'Stats lic'!BF95</f>
        <v>333</v>
      </c>
      <c r="E31" s="12">
        <f>'Stats lic'!CE95</f>
        <v>44</v>
      </c>
      <c r="F31" s="12">
        <f>Equipes!AJ95</f>
        <v>50</v>
      </c>
      <c r="G31" s="12">
        <f>'Emploi-Forma.'!J95</f>
        <v>200</v>
      </c>
      <c r="H31" s="18">
        <f>'Emploi-Forma.'!N95</f>
        <v>175</v>
      </c>
      <c r="I31" s="12">
        <f>Détection!T95</f>
        <v>50</v>
      </c>
      <c r="J31" s="13">
        <f>'Emploi-Forma.'!E95</f>
        <v>50</v>
      </c>
      <c r="K31" s="12">
        <f>Compétitions!AK95</f>
        <v>0</v>
      </c>
      <c r="L31" s="18">
        <f t="shared" si="0"/>
        <v>1062</v>
      </c>
      <c r="M31" s="96"/>
    </row>
    <row r="32" spans="1:13" ht="12" thickBot="1">
      <c r="A32" s="136">
        <v>30</v>
      </c>
      <c r="B32" s="138" t="s">
        <v>214</v>
      </c>
      <c r="C32" s="47">
        <f>'Stats lic'!AQ109</f>
        <v>125</v>
      </c>
      <c r="D32" s="18">
        <f>'Stats lic'!BF109</f>
        <v>314</v>
      </c>
      <c r="E32" s="12">
        <f>'Stats lic'!CE109</f>
        <v>44</v>
      </c>
      <c r="F32" s="12">
        <f>Equipes!AJ109</f>
        <v>0</v>
      </c>
      <c r="G32" s="12">
        <f>'Emploi-Forma.'!J109</f>
        <v>150</v>
      </c>
      <c r="H32" s="18">
        <f>'Emploi-Forma.'!N109</f>
        <v>200</v>
      </c>
      <c r="I32" s="12">
        <f>Détection!T109</f>
        <v>170</v>
      </c>
      <c r="J32" s="13">
        <f>'Emploi-Forma.'!E109</f>
        <v>50</v>
      </c>
      <c r="K32" s="12">
        <f>Compétitions!AK109</f>
        <v>30</v>
      </c>
      <c r="L32" s="18">
        <f t="shared" si="0"/>
        <v>1083</v>
      </c>
      <c r="M32" s="96"/>
    </row>
    <row r="33" spans="1:13" ht="12" thickBot="1">
      <c r="A33" s="136">
        <v>31</v>
      </c>
      <c r="B33" s="138" t="s">
        <v>190</v>
      </c>
      <c r="C33" s="47">
        <f>'Stats lic'!AQ83</f>
        <v>82</v>
      </c>
      <c r="D33" s="18">
        <f>'Stats lic'!BF83</f>
        <v>218</v>
      </c>
      <c r="E33" s="12">
        <f>'Stats lic'!CE83</f>
        <v>72</v>
      </c>
      <c r="F33" s="12">
        <f>Equipes!AJ83</f>
        <v>10</v>
      </c>
      <c r="G33" s="12">
        <f>'Emploi-Forma.'!J83</f>
        <v>200</v>
      </c>
      <c r="H33" s="18">
        <f>'Emploi-Forma.'!N83</f>
        <v>258.53658536585363</v>
      </c>
      <c r="I33" s="12">
        <f>Détection!T83</f>
        <v>55</v>
      </c>
      <c r="J33" s="13">
        <f>'Emploi-Forma.'!E83</f>
        <v>0</v>
      </c>
      <c r="K33" s="12">
        <f>Compétitions!AK83</f>
        <v>185</v>
      </c>
      <c r="L33" s="18">
        <f t="shared" si="0"/>
        <v>1080.5365853658536</v>
      </c>
      <c r="M33" s="96"/>
    </row>
    <row r="34" spans="1:13" ht="12" thickBot="1">
      <c r="A34" s="136">
        <v>32</v>
      </c>
      <c r="B34" s="138" t="s">
        <v>145</v>
      </c>
      <c r="C34" s="47">
        <f>'Stats lic'!AQ37</f>
        <v>107</v>
      </c>
      <c r="D34" s="18">
        <f>'Stats lic'!BF37</f>
        <v>275</v>
      </c>
      <c r="E34" s="12">
        <f>'Stats lic'!CE37</f>
        <v>60</v>
      </c>
      <c r="F34" s="12">
        <f>Equipes!AJ37</f>
        <v>80</v>
      </c>
      <c r="G34" s="12">
        <f>'Emploi-Forma.'!J37</f>
        <v>125</v>
      </c>
      <c r="H34" s="18">
        <f>'Emploi-Forma.'!N37</f>
        <v>174.53271028037381</v>
      </c>
      <c r="I34" s="12">
        <f>Détection!T37</f>
        <v>205</v>
      </c>
      <c r="J34" s="13">
        <f>'Emploi-Forma.'!E37</f>
        <v>0</v>
      </c>
      <c r="K34" s="12">
        <f>Compétitions!AK37</f>
        <v>20</v>
      </c>
      <c r="L34" s="18">
        <f t="shared" si="0"/>
        <v>1046.5327102803737</v>
      </c>
      <c r="M34" s="96"/>
    </row>
    <row r="35" spans="1:13" ht="12" thickBot="1">
      <c r="A35" s="136">
        <v>33</v>
      </c>
      <c r="B35" s="138" t="s">
        <v>236</v>
      </c>
      <c r="C35" s="47">
        <f>'Stats lic'!AQ131</f>
        <v>97</v>
      </c>
      <c r="D35" s="18">
        <f>'Stats lic'!BF131</f>
        <v>306</v>
      </c>
      <c r="E35" s="12">
        <f>'Stats lic'!CE131</f>
        <v>72</v>
      </c>
      <c r="F35" s="12">
        <f>Equipes!AJ131</f>
        <v>20</v>
      </c>
      <c r="G35" s="12">
        <f>'Emploi-Forma.'!J131</f>
        <v>0</v>
      </c>
      <c r="H35" s="18">
        <f>'Emploi-Forma.'!N131</f>
        <v>329.89690721649481</v>
      </c>
      <c r="I35" s="12">
        <f>Détection!T131</f>
        <v>0</v>
      </c>
      <c r="J35" s="13">
        <f>'Emploi-Forma.'!E131</f>
        <v>100</v>
      </c>
      <c r="K35" s="12">
        <f>Compétitions!AK131</f>
        <v>100</v>
      </c>
      <c r="L35" s="18">
        <f t="shared" si="0"/>
        <v>1024.8969072164948</v>
      </c>
      <c r="M35" s="96" t="s">
        <v>346</v>
      </c>
    </row>
    <row r="36" spans="1:13" ht="12" thickBot="1">
      <c r="A36" s="136">
        <v>34</v>
      </c>
      <c r="B36" s="138" t="s">
        <v>242</v>
      </c>
      <c r="C36" s="47">
        <f>'Stats lic'!AQ137</f>
        <v>105</v>
      </c>
      <c r="D36" s="18">
        <f>'Stats lic'!BF137</f>
        <v>250</v>
      </c>
      <c r="E36" s="12">
        <f>'Stats lic'!CE137</f>
        <v>80</v>
      </c>
      <c r="F36" s="12">
        <f>Equipes!AJ137</f>
        <v>100</v>
      </c>
      <c r="G36" s="12">
        <f>'Emploi-Forma.'!J137</f>
        <v>0</v>
      </c>
      <c r="H36" s="18">
        <f>'Emploi-Forma.'!N137</f>
        <v>223.8095238095238</v>
      </c>
      <c r="I36" s="12">
        <f>Détection!T137</f>
        <v>0</v>
      </c>
      <c r="J36" s="13">
        <f>'Emploi-Forma.'!E137</f>
        <v>50</v>
      </c>
      <c r="K36" s="12">
        <f>Compétitions!AK137</f>
        <v>220</v>
      </c>
      <c r="L36" s="18">
        <f t="shared" si="0"/>
        <v>1028.8095238095239</v>
      </c>
      <c r="M36" s="96"/>
    </row>
    <row r="37" spans="1:13" ht="12" thickBot="1">
      <c r="A37" s="136">
        <v>35</v>
      </c>
      <c r="B37" s="138" t="s">
        <v>163</v>
      </c>
      <c r="C37" s="47">
        <f>'Stats lic'!AQ55</f>
        <v>59</v>
      </c>
      <c r="D37" s="18">
        <f>'Stats lic'!BF55</f>
        <v>212</v>
      </c>
      <c r="E37" s="12">
        <f>'Stats lic'!CE55</f>
        <v>36</v>
      </c>
      <c r="F37" s="12">
        <f>Equipes!AJ55</f>
        <v>45</v>
      </c>
      <c r="G37" s="12">
        <f>'Emploi-Forma.'!J55</f>
        <v>200</v>
      </c>
      <c r="H37" s="18">
        <f>'Emploi-Forma.'!N55</f>
        <v>337.28813559322032</v>
      </c>
      <c r="I37" s="12">
        <f>Détection!T55</f>
        <v>10</v>
      </c>
      <c r="J37" s="13">
        <f>'Emploi-Forma.'!E55</f>
        <v>0</v>
      </c>
      <c r="K37" s="12">
        <f>Compétitions!AK55</f>
        <v>85</v>
      </c>
      <c r="L37" s="18">
        <f t="shared" si="0"/>
        <v>984.28813559322032</v>
      </c>
      <c r="M37" s="96"/>
    </row>
    <row r="38" spans="1:13" ht="12" thickBot="1">
      <c r="A38" s="136">
        <v>36</v>
      </c>
      <c r="B38" s="138" t="s">
        <v>146</v>
      </c>
      <c r="C38" s="47">
        <f>'Stats lic'!AQ38</f>
        <v>61</v>
      </c>
      <c r="D38" s="18">
        <f>'Stats lic'!BF38</f>
        <v>196</v>
      </c>
      <c r="E38" s="12">
        <f>'Stats lic'!CE38</f>
        <v>48</v>
      </c>
      <c r="F38" s="12">
        <f>Equipes!AJ38</f>
        <v>0</v>
      </c>
      <c r="G38" s="12">
        <f>'Emploi-Forma.'!J38</f>
        <v>0</v>
      </c>
      <c r="H38" s="18">
        <f>'Emploi-Forma.'!N38</f>
        <v>395.08196721311475</v>
      </c>
      <c r="I38" s="12">
        <f>Détection!T38</f>
        <v>120</v>
      </c>
      <c r="J38" s="13">
        <f>'Emploi-Forma.'!E38</f>
        <v>0</v>
      </c>
      <c r="K38" s="12">
        <f>Compétitions!AK38</f>
        <v>70</v>
      </c>
      <c r="L38" s="18">
        <f t="shared" si="0"/>
        <v>890.08196721311469</v>
      </c>
      <c r="M38" s="96"/>
    </row>
    <row r="39" spans="1:13" ht="12" thickBot="1">
      <c r="A39" s="136">
        <v>37</v>
      </c>
      <c r="B39" s="138" t="s">
        <v>134</v>
      </c>
      <c r="C39" s="47">
        <f>'Stats lic'!AQ26</f>
        <v>69</v>
      </c>
      <c r="D39" s="18">
        <f>'Stats lic'!BF26</f>
        <v>167</v>
      </c>
      <c r="E39" s="12">
        <f>'Stats lic'!CE26</f>
        <v>20</v>
      </c>
      <c r="F39" s="12">
        <f>Equipes!AJ26</f>
        <v>10</v>
      </c>
      <c r="G39" s="12">
        <f>'Emploi-Forma.'!J26</f>
        <v>200</v>
      </c>
      <c r="H39" s="18">
        <f>'Emploi-Forma.'!N26</f>
        <v>293.91304347826087</v>
      </c>
      <c r="I39" s="12">
        <f>Détection!T26</f>
        <v>0</v>
      </c>
      <c r="J39" s="13">
        <f>'Emploi-Forma.'!E26</f>
        <v>120</v>
      </c>
      <c r="K39" s="12">
        <f>Compétitions!AK26</f>
        <v>0</v>
      </c>
      <c r="L39" s="18">
        <f t="shared" si="0"/>
        <v>879.91304347826087</v>
      </c>
      <c r="M39" s="96"/>
    </row>
    <row r="40" spans="1:13" ht="12" thickBot="1">
      <c r="A40" s="136">
        <v>38</v>
      </c>
      <c r="B40" s="138" t="s">
        <v>120</v>
      </c>
      <c r="C40" s="47">
        <f>'Stats lic'!AQ10</f>
        <v>45</v>
      </c>
      <c r="D40" s="18">
        <f>'Stats lic'!BF10</f>
        <v>145</v>
      </c>
      <c r="E40" s="12">
        <f>'Stats lic'!CE10</f>
        <v>56</v>
      </c>
      <c r="F40" s="12">
        <f>Equipes!AJ10</f>
        <v>20</v>
      </c>
      <c r="G40" s="12">
        <f>'Emploi-Forma.'!J10</f>
        <v>0</v>
      </c>
      <c r="H40" s="18">
        <f>'Emploi-Forma.'!N10</f>
        <v>566.66666666666674</v>
      </c>
      <c r="I40" s="12">
        <f>Détection!T10</f>
        <v>0</v>
      </c>
      <c r="J40" s="13">
        <f>'Emploi-Forma.'!E10</f>
        <v>0</v>
      </c>
      <c r="K40" s="12">
        <f>Compétitions!AK10</f>
        <v>0</v>
      </c>
      <c r="L40" s="18">
        <f t="shared" si="0"/>
        <v>832.66666666666674</v>
      </c>
      <c r="M40" s="96"/>
    </row>
    <row r="41" spans="1:13" ht="12" thickBot="1">
      <c r="A41" s="136">
        <v>39</v>
      </c>
      <c r="B41" s="138" t="s">
        <v>153</v>
      </c>
      <c r="C41" s="47">
        <f>'Stats lic'!AQ45</f>
        <v>73</v>
      </c>
      <c r="D41" s="18">
        <f>'Stats lic'!BF45</f>
        <v>203</v>
      </c>
      <c r="E41" s="12">
        <f>'Stats lic'!CE45</f>
        <v>80</v>
      </c>
      <c r="F41" s="12">
        <f>Equipes!AJ45</f>
        <v>100</v>
      </c>
      <c r="G41" s="12">
        <f>'Emploi-Forma.'!J45</f>
        <v>0</v>
      </c>
      <c r="H41" s="18">
        <f>'Emploi-Forma.'!N45</f>
        <v>195.89041095890411</v>
      </c>
      <c r="I41" s="12">
        <f>Détection!T45</f>
        <v>0</v>
      </c>
      <c r="J41" s="13">
        <f>'Emploi-Forma.'!E45</f>
        <v>100</v>
      </c>
      <c r="K41" s="12">
        <f>Compétitions!AK45</f>
        <v>70</v>
      </c>
      <c r="L41" s="18">
        <f t="shared" si="0"/>
        <v>821.89041095890411</v>
      </c>
      <c r="M41" s="96"/>
    </row>
    <row r="42" spans="1:13" ht="12" thickBot="1">
      <c r="A42" s="136">
        <v>40</v>
      </c>
      <c r="B42" s="138" t="s">
        <v>311</v>
      </c>
      <c r="C42" s="47">
        <f>'Stats lic'!AQ209</f>
        <v>81</v>
      </c>
      <c r="D42" s="18">
        <f>'Stats lic'!BF209</f>
        <v>249</v>
      </c>
      <c r="E42" s="12">
        <f>'Stats lic'!CE209</f>
        <v>20</v>
      </c>
      <c r="F42" s="12">
        <f>Equipes!AJ209</f>
        <v>10</v>
      </c>
      <c r="G42" s="12">
        <f>'Emploi-Forma.'!J209</f>
        <v>0</v>
      </c>
      <c r="H42" s="18">
        <f>'Emploi-Forma.'!N209</f>
        <v>160.49382716049382</v>
      </c>
      <c r="I42" s="12">
        <f>Détection!T209</f>
        <v>105</v>
      </c>
      <c r="J42" s="13">
        <f>'Emploi-Forma.'!E209</f>
        <v>0</v>
      </c>
      <c r="K42" s="12">
        <f>Compétitions!AK209</f>
        <v>190</v>
      </c>
      <c r="L42" s="18">
        <f t="shared" si="0"/>
        <v>815.49382716049377</v>
      </c>
      <c r="M42" s="96"/>
    </row>
    <row r="43" spans="1:13" ht="12" thickBot="1">
      <c r="A43" s="136">
        <v>41</v>
      </c>
      <c r="B43" s="138" t="s">
        <v>188</v>
      </c>
      <c r="C43" s="47">
        <f>'Stats lic'!AQ81</f>
        <v>90</v>
      </c>
      <c r="D43" s="18">
        <f>'Stats lic'!BF81</f>
        <v>205</v>
      </c>
      <c r="E43" s="12">
        <f>'Stats lic'!CE81</f>
        <v>32</v>
      </c>
      <c r="F43" s="12">
        <f>Equipes!AJ81</f>
        <v>90</v>
      </c>
      <c r="G43" s="12">
        <f>'Emploi-Forma.'!J81</f>
        <v>0</v>
      </c>
      <c r="H43" s="18">
        <f>'Emploi-Forma.'!N81</f>
        <v>293.33333333333337</v>
      </c>
      <c r="I43" s="12">
        <f>Détection!T81</f>
        <v>0</v>
      </c>
      <c r="J43" s="13">
        <f>'Emploi-Forma.'!E81</f>
        <v>60</v>
      </c>
      <c r="K43" s="12">
        <f>Compétitions!AK81</f>
        <v>0</v>
      </c>
      <c r="L43" s="18">
        <f t="shared" si="0"/>
        <v>770.33333333333337</v>
      </c>
      <c r="M43" s="96"/>
    </row>
    <row r="44" spans="1:13" ht="12" thickBot="1">
      <c r="A44" s="136">
        <v>42</v>
      </c>
      <c r="B44" s="138" t="s">
        <v>322</v>
      </c>
      <c r="C44" s="47">
        <f>'Stats lic'!AQ174</f>
        <v>89</v>
      </c>
      <c r="D44" s="18">
        <f>'Stats lic'!BF174</f>
        <v>215</v>
      </c>
      <c r="E44" s="12">
        <f>'Stats lic'!CE174</f>
        <v>36</v>
      </c>
      <c r="F44" s="12">
        <f>Equipes!AJ174</f>
        <v>0</v>
      </c>
      <c r="G44" s="12">
        <f>'Emploi-Forma.'!J174</f>
        <v>0</v>
      </c>
      <c r="H44" s="18">
        <f>'Emploi-Forma.'!N174</f>
        <v>268.53932584269666</v>
      </c>
      <c r="I44" s="12">
        <f>Détection!T174</f>
        <v>0</v>
      </c>
      <c r="J44" s="13">
        <f>'Emploi-Forma.'!E174</f>
        <v>150</v>
      </c>
      <c r="K44" s="12">
        <f>Compétitions!AK174</f>
        <v>0</v>
      </c>
      <c r="L44" s="18">
        <f t="shared" si="0"/>
        <v>758.5393258426966</v>
      </c>
      <c r="M44" s="96"/>
    </row>
    <row r="45" spans="1:13" ht="12" thickBot="1">
      <c r="A45" s="136">
        <v>43</v>
      </c>
      <c r="B45" s="138" t="s">
        <v>278</v>
      </c>
      <c r="C45" s="47">
        <f>'Stats lic'!AQ175</f>
        <v>47</v>
      </c>
      <c r="D45" s="18">
        <f>'Stats lic'!BF175</f>
        <v>112</v>
      </c>
      <c r="E45" s="12">
        <f>'Stats lic'!CE175</f>
        <v>12</v>
      </c>
      <c r="F45" s="12">
        <f>Equipes!AJ175</f>
        <v>0</v>
      </c>
      <c r="G45" s="12">
        <f>'Emploi-Forma.'!J175</f>
        <v>110</v>
      </c>
      <c r="H45" s="18">
        <f>'Emploi-Forma.'!N175</f>
        <v>270.21276595744678</v>
      </c>
      <c r="I45" s="12">
        <f>Détection!T175</f>
        <v>125</v>
      </c>
      <c r="J45" s="13">
        <f>'Emploi-Forma.'!E175</f>
        <v>0</v>
      </c>
      <c r="K45" s="12">
        <f>Compétitions!AK175</f>
        <v>80</v>
      </c>
      <c r="L45" s="18">
        <f t="shared" si="0"/>
        <v>756.21276595744678</v>
      </c>
      <c r="M45" s="96"/>
    </row>
    <row r="46" spans="1:13" ht="12" thickBot="1">
      <c r="A46" s="136">
        <v>44</v>
      </c>
      <c r="B46" s="138" t="s">
        <v>224</v>
      </c>
      <c r="C46" s="47">
        <f>'Stats lic'!AQ119</f>
        <v>75</v>
      </c>
      <c r="D46" s="18">
        <f>'Stats lic'!BF119</f>
        <v>216</v>
      </c>
      <c r="E46" s="12">
        <f>'Stats lic'!CE119</f>
        <v>28</v>
      </c>
      <c r="F46" s="12">
        <f>Equipes!AJ119</f>
        <v>20</v>
      </c>
      <c r="G46" s="12">
        <f>'Emploi-Forma.'!J119</f>
        <v>0</v>
      </c>
      <c r="H46" s="18">
        <f>'Emploi-Forma.'!N119</f>
        <v>206.66666666666669</v>
      </c>
      <c r="I46" s="12">
        <f>Détection!T119</f>
        <v>60</v>
      </c>
      <c r="J46" s="13">
        <f>'Emploi-Forma.'!E119</f>
        <v>50</v>
      </c>
      <c r="K46" s="12">
        <f>Compétitions!AK119</f>
        <v>50</v>
      </c>
      <c r="L46" s="18">
        <f t="shared" si="0"/>
        <v>705.66666666666674</v>
      </c>
      <c r="M46" s="96"/>
    </row>
    <row r="47" spans="1:13" ht="12" thickBot="1">
      <c r="A47" s="136">
        <v>45</v>
      </c>
      <c r="B47" s="138" t="s">
        <v>167</v>
      </c>
      <c r="C47" s="47">
        <f>'Stats lic'!AQ59</f>
        <v>58</v>
      </c>
      <c r="D47" s="18">
        <f>'Stats lic'!BF59</f>
        <v>165</v>
      </c>
      <c r="E47" s="12">
        <f>'Stats lic'!CE59</f>
        <v>44</v>
      </c>
      <c r="F47" s="12">
        <f>Equipes!AJ59</f>
        <v>75</v>
      </c>
      <c r="G47" s="12">
        <f>'Emploi-Forma.'!J59</f>
        <v>0</v>
      </c>
      <c r="H47" s="18">
        <f>'Emploi-Forma.'!N59</f>
        <v>272.41379310344826</v>
      </c>
      <c r="I47" s="12">
        <f>Détection!T59</f>
        <v>80</v>
      </c>
      <c r="J47" s="13">
        <f>'Emploi-Forma.'!E59</f>
        <v>0</v>
      </c>
      <c r="K47" s="12">
        <f>Compétitions!AK59</f>
        <v>10</v>
      </c>
      <c r="L47" s="18">
        <f t="shared" si="0"/>
        <v>704.41379310344826</v>
      </c>
      <c r="M47" s="96"/>
    </row>
    <row r="48" spans="1:13" ht="12" thickBot="1">
      <c r="A48" s="136">
        <v>46</v>
      </c>
      <c r="B48" s="138" t="s">
        <v>194</v>
      </c>
      <c r="C48" s="47">
        <f>'Stats lic'!AQ87</f>
        <v>57</v>
      </c>
      <c r="D48" s="18">
        <f>'Stats lic'!BF87</f>
        <v>232</v>
      </c>
      <c r="E48" s="12">
        <f>'Stats lic'!CE87</f>
        <v>20</v>
      </c>
      <c r="F48" s="12">
        <f>Equipes!AJ87</f>
        <v>0</v>
      </c>
      <c r="G48" s="12">
        <f>'Emploi-Forma.'!J87</f>
        <v>0</v>
      </c>
      <c r="H48" s="18">
        <f>'Emploi-Forma.'!N87</f>
        <v>175.43859649122805</v>
      </c>
      <c r="I48" s="12">
        <f>Détection!T87</f>
        <v>10</v>
      </c>
      <c r="J48" s="13">
        <f>'Emploi-Forma.'!E87</f>
        <v>0</v>
      </c>
      <c r="K48" s="12">
        <f>Compétitions!AK87</f>
        <v>200</v>
      </c>
      <c r="L48" s="18">
        <f t="shared" si="0"/>
        <v>694.43859649122805</v>
      </c>
      <c r="M48" s="96"/>
    </row>
    <row r="49" spans="1:13" ht="12" thickBot="1">
      <c r="A49" s="136">
        <v>47</v>
      </c>
      <c r="B49" s="138" t="s">
        <v>239</v>
      </c>
      <c r="C49" s="47">
        <f>'Stats lic'!AQ134</f>
        <v>34</v>
      </c>
      <c r="D49" s="18">
        <f>'Stats lic'!BF134</f>
        <v>72</v>
      </c>
      <c r="E49" s="12">
        <f>'Stats lic'!CE134</f>
        <v>16</v>
      </c>
      <c r="F49" s="12">
        <f>Equipes!AJ134</f>
        <v>0</v>
      </c>
      <c r="G49" s="12">
        <f>'Emploi-Forma.'!J134</f>
        <v>0</v>
      </c>
      <c r="H49" s="18">
        <f>'Emploi-Forma.'!N134</f>
        <v>337.64705882352939</v>
      </c>
      <c r="I49" s="12">
        <f>Détection!T134</f>
        <v>0</v>
      </c>
      <c r="J49" s="13">
        <f>'Emploi-Forma.'!E134</f>
        <v>220</v>
      </c>
      <c r="K49" s="12">
        <f>Compétitions!AK134</f>
        <v>0</v>
      </c>
      <c r="L49" s="18">
        <f t="shared" si="0"/>
        <v>679.64705882352939</v>
      </c>
      <c r="M49" s="96"/>
    </row>
    <row r="50" spans="1:13" ht="12" thickBot="1">
      <c r="A50" s="136">
        <v>48</v>
      </c>
      <c r="B50" s="138" t="s">
        <v>161</v>
      </c>
      <c r="C50" s="47">
        <f>'Stats lic'!AQ53</f>
        <v>57</v>
      </c>
      <c r="D50" s="18">
        <f>'Stats lic'!BF53</f>
        <v>161</v>
      </c>
      <c r="E50" s="12">
        <f>'Stats lic'!CE53</f>
        <v>60</v>
      </c>
      <c r="F50" s="12">
        <f>Equipes!AJ53</f>
        <v>20</v>
      </c>
      <c r="G50" s="12">
        <f>'Emploi-Forma.'!J53</f>
        <v>0</v>
      </c>
      <c r="H50" s="18">
        <f>'Emploi-Forma.'!N53</f>
        <v>157.89473684210526</v>
      </c>
      <c r="I50" s="12">
        <f>Détection!T53</f>
        <v>20</v>
      </c>
      <c r="J50" s="13">
        <f>'Emploi-Forma.'!E53</f>
        <v>200</v>
      </c>
      <c r="K50" s="12">
        <f>Compétitions!AK53</f>
        <v>0</v>
      </c>
      <c r="L50" s="18">
        <f t="shared" si="0"/>
        <v>675.8947368421052</v>
      </c>
      <c r="M50" s="96"/>
    </row>
    <row r="51" spans="1:13" ht="12" thickBot="1">
      <c r="A51" s="136">
        <v>49</v>
      </c>
      <c r="B51" s="138" t="s">
        <v>113</v>
      </c>
      <c r="C51" s="47">
        <f>'Stats lic'!AQ3</f>
        <v>56</v>
      </c>
      <c r="D51" s="18">
        <f>'Stats lic'!BF3</f>
        <v>136</v>
      </c>
      <c r="E51" s="12">
        <f>'Stats lic'!CE3</f>
        <v>32</v>
      </c>
      <c r="F51" s="12">
        <f>Equipes!AJ3</f>
        <v>20</v>
      </c>
      <c r="G51" s="12">
        <f>'Emploi-Forma.'!J3</f>
        <v>0</v>
      </c>
      <c r="H51" s="18">
        <f>'Emploi-Forma.'!N3</f>
        <v>242.85714285714283</v>
      </c>
      <c r="I51" s="12">
        <f>Détection!T3</f>
        <v>10</v>
      </c>
      <c r="J51" s="13">
        <f>'Emploi-Forma.'!E3</f>
        <v>0</v>
      </c>
      <c r="K51" s="12">
        <f>Compétitions!AK3</f>
        <v>140</v>
      </c>
      <c r="L51" s="18">
        <f t="shared" si="0"/>
        <v>636.85714285714289</v>
      </c>
      <c r="M51" s="96"/>
    </row>
    <row r="52" spans="1:13" ht="12" thickBot="1">
      <c r="A52" s="136">
        <v>50</v>
      </c>
      <c r="B52" s="138" t="s">
        <v>135</v>
      </c>
      <c r="C52" s="47">
        <f>'Stats lic'!AQ27</f>
        <v>48</v>
      </c>
      <c r="D52" s="18">
        <f>'Stats lic'!BF27</f>
        <v>118</v>
      </c>
      <c r="E52" s="12">
        <f>'Stats lic'!CE27</f>
        <v>20</v>
      </c>
      <c r="F52" s="12">
        <f>Equipes!AJ27</f>
        <v>0</v>
      </c>
      <c r="G52" s="12">
        <f>'Emploi-Forma.'!J27</f>
        <v>0</v>
      </c>
      <c r="H52" s="18">
        <f>'Emploi-Forma.'!N27</f>
        <v>350</v>
      </c>
      <c r="I52" s="12">
        <f>Détection!T27</f>
        <v>10</v>
      </c>
      <c r="J52" s="13">
        <f>'Emploi-Forma.'!E27</f>
        <v>0</v>
      </c>
      <c r="K52" s="12">
        <f>Compétitions!AK27</f>
        <v>85</v>
      </c>
      <c r="L52" s="18">
        <f t="shared" si="0"/>
        <v>631</v>
      </c>
      <c r="M52" s="96"/>
    </row>
    <row r="53" spans="1:13" ht="12" thickBot="1">
      <c r="A53" s="136">
        <v>51</v>
      </c>
      <c r="B53" s="138" t="s">
        <v>137</v>
      </c>
      <c r="C53" s="47">
        <f>'Stats lic'!AQ29</f>
        <v>64</v>
      </c>
      <c r="D53" s="18">
        <f>'Stats lic'!BF29</f>
        <v>145</v>
      </c>
      <c r="E53" s="12">
        <f>'Stats lic'!CE29</f>
        <v>40</v>
      </c>
      <c r="F53" s="12">
        <f>Equipes!AJ29</f>
        <v>0</v>
      </c>
      <c r="G53" s="12">
        <f>'Emploi-Forma.'!J29</f>
        <v>0</v>
      </c>
      <c r="H53" s="18">
        <f>'Emploi-Forma.'!N29</f>
        <v>371.875</v>
      </c>
      <c r="I53" s="12">
        <f>Détection!T29</f>
        <v>0</v>
      </c>
      <c r="J53" s="13">
        <f>'Emploi-Forma.'!E29</f>
        <v>0</v>
      </c>
      <c r="K53" s="12">
        <f>Compétitions!AK29</f>
        <v>0</v>
      </c>
      <c r="L53" s="18">
        <f t="shared" si="0"/>
        <v>620.875</v>
      </c>
      <c r="M53" s="96"/>
    </row>
    <row r="54" spans="1:13" ht="12" thickBot="1">
      <c r="A54" s="136">
        <v>52</v>
      </c>
      <c r="B54" s="138" t="s">
        <v>267</v>
      </c>
      <c r="C54" s="47">
        <f>'Stats lic'!AQ163</f>
        <v>4</v>
      </c>
      <c r="D54" s="18">
        <f>'Stats lic'!BF163</f>
        <v>16</v>
      </c>
      <c r="E54" s="12">
        <f>'Stats lic'!CE163</f>
        <v>0</v>
      </c>
      <c r="F54" s="12">
        <f>Equipes!AJ163</f>
        <v>0</v>
      </c>
      <c r="G54" s="12">
        <f>'Emploi-Forma.'!J163</f>
        <v>0</v>
      </c>
      <c r="H54" s="18">
        <f>'Emploi-Forma.'!N163</f>
        <v>600</v>
      </c>
      <c r="I54" s="12">
        <f>Détection!T163</f>
        <v>0</v>
      </c>
      <c r="J54" s="13">
        <f>'Emploi-Forma.'!E163</f>
        <v>0</v>
      </c>
      <c r="K54" s="12">
        <f>Compétitions!AK163</f>
        <v>0</v>
      </c>
      <c r="L54" s="18">
        <f t="shared" si="0"/>
        <v>620</v>
      </c>
      <c r="M54" s="96"/>
    </row>
    <row r="55" spans="1:13" ht="12" thickBot="1">
      <c r="A55" s="136">
        <v>53</v>
      </c>
      <c r="B55" s="138" t="s">
        <v>264</v>
      </c>
      <c r="C55" s="47">
        <f>'Stats lic'!AQ160</f>
        <v>68</v>
      </c>
      <c r="D55" s="18">
        <f>'Stats lic'!BF160</f>
        <v>159</v>
      </c>
      <c r="E55" s="12">
        <f>'Stats lic'!CE160</f>
        <v>24</v>
      </c>
      <c r="F55" s="12">
        <f>Equipes!AJ160</f>
        <v>40</v>
      </c>
      <c r="G55" s="12">
        <f>'Emploi-Forma.'!J160</f>
        <v>200</v>
      </c>
      <c r="H55" s="18">
        <f>'Emploi-Forma.'!N160</f>
        <v>102.94117647058823</v>
      </c>
      <c r="I55" s="12">
        <f>Détection!T160</f>
        <v>0</v>
      </c>
      <c r="J55" s="13">
        <f>'Emploi-Forma.'!E160</f>
        <v>0</v>
      </c>
      <c r="K55" s="12">
        <f>Compétitions!AK160</f>
        <v>10</v>
      </c>
      <c r="L55" s="18">
        <f t="shared" si="0"/>
        <v>603.94117647058829</v>
      </c>
      <c r="M55" s="96"/>
    </row>
    <row r="56" spans="1:13" ht="12" thickBot="1">
      <c r="A56" s="136">
        <v>54</v>
      </c>
      <c r="B56" s="138" t="s">
        <v>232</v>
      </c>
      <c r="C56" s="47">
        <f>'Stats lic'!AQ127</f>
        <v>16</v>
      </c>
      <c r="D56" s="18">
        <f>'Stats lic'!BF127</f>
        <v>47</v>
      </c>
      <c r="E56" s="12">
        <f>'Stats lic'!CE127</f>
        <v>16</v>
      </c>
      <c r="F56" s="12">
        <f>Equipes!AJ127</f>
        <v>0</v>
      </c>
      <c r="G56" s="12">
        <f>'Emploi-Forma.'!J127</f>
        <v>0</v>
      </c>
      <c r="H56" s="18">
        <f>'Emploi-Forma.'!N127</f>
        <v>512.5</v>
      </c>
      <c r="I56" s="12">
        <f>Détection!T127</f>
        <v>0</v>
      </c>
      <c r="J56" s="13">
        <f>'Emploi-Forma.'!E127</f>
        <v>0</v>
      </c>
      <c r="K56" s="12">
        <f>Compétitions!AK127</f>
        <v>0</v>
      </c>
      <c r="L56" s="18">
        <f t="shared" si="0"/>
        <v>591.5</v>
      </c>
      <c r="M56" s="96"/>
    </row>
    <row r="57" spans="1:13" ht="12" thickBot="1">
      <c r="A57" s="136">
        <v>55</v>
      </c>
      <c r="B57" s="138" t="s">
        <v>168</v>
      </c>
      <c r="C57" s="47">
        <f>'Stats lic'!AQ60</f>
        <v>48</v>
      </c>
      <c r="D57" s="18">
        <f>'Stats lic'!BF60</f>
        <v>137</v>
      </c>
      <c r="E57" s="12">
        <f>'Stats lic'!CE60</f>
        <v>0</v>
      </c>
      <c r="F57" s="12">
        <f>Equipes!AJ60</f>
        <v>10</v>
      </c>
      <c r="G57" s="12">
        <f>'Emploi-Forma.'!J60</f>
        <v>0</v>
      </c>
      <c r="H57" s="18">
        <f>'Emploi-Forma.'!N60</f>
        <v>270.83333333333331</v>
      </c>
      <c r="I57" s="12">
        <f>Détection!T60</f>
        <v>0</v>
      </c>
      <c r="J57" s="13">
        <f>'Emploi-Forma.'!E60</f>
        <v>100</v>
      </c>
      <c r="K57" s="12">
        <f>Compétitions!AK60</f>
        <v>0</v>
      </c>
      <c r="L57" s="18">
        <f t="shared" si="0"/>
        <v>565.83333333333326</v>
      </c>
      <c r="M57" s="96"/>
    </row>
    <row r="58" spans="1:13" ht="12" thickBot="1">
      <c r="A58" s="136">
        <v>56</v>
      </c>
      <c r="B58" s="138" t="s">
        <v>220</v>
      </c>
      <c r="C58" s="47">
        <f>'Stats lic'!AQ115</f>
        <v>56</v>
      </c>
      <c r="D58" s="18">
        <f>'Stats lic'!BF115</f>
        <v>153</v>
      </c>
      <c r="E58" s="12">
        <f>'Stats lic'!CE115</f>
        <v>12</v>
      </c>
      <c r="F58" s="12">
        <f>Equipes!AJ115</f>
        <v>17.5</v>
      </c>
      <c r="G58" s="12">
        <f>'Emploi-Forma.'!J115</f>
        <v>120</v>
      </c>
      <c r="H58" s="18">
        <f>'Emploi-Forma.'!N115</f>
        <v>207.14285714285714</v>
      </c>
      <c r="I58" s="12">
        <f>Détection!T115</f>
        <v>0</v>
      </c>
      <c r="J58" s="13">
        <f>'Emploi-Forma.'!E115</f>
        <v>0</v>
      </c>
      <c r="K58" s="12">
        <f>Compétitions!AK115</f>
        <v>0</v>
      </c>
      <c r="L58" s="18">
        <f t="shared" si="0"/>
        <v>565.64285714285711</v>
      </c>
      <c r="M58" s="96"/>
    </row>
    <row r="59" spans="1:13" ht="12" thickBot="1">
      <c r="A59" s="136">
        <v>57</v>
      </c>
      <c r="B59" s="138" t="s">
        <v>274</v>
      </c>
      <c r="C59" s="47">
        <f>'Stats lic'!AQ170</f>
        <v>34</v>
      </c>
      <c r="D59" s="18">
        <f>'Stats lic'!BF170</f>
        <v>106</v>
      </c>
      <c r="E59" s="12">
        <f>'Stats lic'!CE170</f>
        <v>56</v>
      </c>
      <c r="F59" s="12">
        <f>Equipes!AJ170</f>
        <v>35</v>
      </c>
      <c r="G59" s="12">
        <f>'Emploi-Forma.'!J170</f>
        <v>0</v>
      </c>
      <c r="H59" s="18">
        <f>'Emploi-Forma.'!N170</f>
        <v>217.64705882352939</v>
      </c>
      <c r="I59" s="12">
        <f>Détection!T170</f>
        <v>0</v>
      </c>
      <c r="J59" s="13">
        <f>'Emploi-Forma.'!E170</f>
        <v>50</v>
      </c>
      <c r="K59" s="12">
        <f>Compétitions!AK170</f>
        <v>50</v>
      </c>
      <c r="L59" s="18">
        <f t="shared" si="0"/>
        <v>548.64705882352939</v>
      </c>
      <c r="M59" s="96"/>
    </row>
    <row r="60" spans="1:13" ht="12" thickBot="1">
      <c r="A60" s="136">
        <v>58</v>
      </c>
      <c r="B60" s="138" t="s">
        <v>195</v>
      </c>
      <c r="C60" s="47">
        <f>'Stats lic'!AQ88</f>
        <v>78</v>
      </c>
      <c r="D60" s="18">
        <f>'Stats lic'!BF88</f>
        <v>199</v>
      </c>
      <c r="E60" s="12">
        <f>'Stats lic'!CE88</f>
        <v>60</v>
      </c>
      <c r="F60" s="12">
        <f>Equipes!AJ88</f>
        <v>0</v>
      </c>
      <c r="G60" s="12">
        <f>'Emploi-Forma.'!J88</f>
        <v>0</v>
      </c>
      <c r="H60" s="18">
        <f>'Emploi-Forma.'!N88</f>
        <v>179.4871794871795</v>
      </c>
      <c r="I60" s="12">
        <f>Détection!T88</f>
        <v>20</v>
      </c>
      <c r="J60" s="13">
        <f>'Emploi-Forma.'!E88</f>
        <v>0</v>
      </c>
      <c r="K60" s="12">
        <f>Compétitions!AK88</f>
        <v>10</v>
      </c>
      <c r="L60" s="18">
        <f t="shared" si="0"/>
        <v>546.48717948717945</v>
      </c>
      <c r="M60" s="96"/>
    </row>
    <row r="61" spans="1:13" ht="12" thickBot="1">
      <c r="A61" s="136">
        <v>59</v>
      </c>
      <c r="B61" s="138" t="s">
        <v>309</v>
      </c>
      <c r="C61" s="47">
        <f>'Stats lic'!AQ207</f>
        <v>59</v>
      </c>
      <c r="D61" s="18">
        <f>'Stats lic'!BF207</f>
        <v>142</v>
      </c>
      <c r="E61" s="12">
        <f>'Stats lic'!CE207</f>
        <v>24</v>
      </c>
      <c r="F61" s="12">
        <f>Equipes!AJ207</f>
        <v>0</v>
      </c>
      <c r="G61" s="12">
        <f>'Emploi-Forma.'!J207</f>
        <v>0</v>
      </c>
      <c r="H61" s="18">
        <f>'Emploi-Forma.'!N207</f>
        <v>320.33898305084745</v>
      </c>
      <c r="I61" s="12">
        <f>Détection!T207</f>
        <v>0</v>
      </c>
      <c r="J61" s="13">
        <f>'Emploi-Forma.'!E207</f>
        <v>0</v>
      </c>
      <c r="K61" s="12">
        <f>Compétitions!AK207</f>
        <v>0</v>
      </c>
      <c r="L61" s="18">
        <f t="shared" si="0"/>
        <v>545.33898305084745</v>
      </c>
      <c r="M61" s="96"/>
    </row>
    <row r="62" spans="1:13" ht="12" thickBot="1">
      <c r="A62" s="136">
        <v>60</v>
      </c>
      <c r="B62" s="138" t="s">
        <v>219</v>
      </c>
      <c r="C62" s="47">
        <f>'Stats lic'!AQ114</f>
        <v>52</v>
      </c>
      <c r="D62" s="18">
        <f>'Stats lic'!BF114</f>
        <v>112</v>
      </c>
      <c r="E62" s="12">
        <f>'Stats lic'!CE114</f>
        <v>36</v>
      </c>
      <c r="F62" s="12">
        <f>Equipes!AJ114</f>
        <v>0</v>
      </c>
      <c r="G62" s="12">
        <f>'Emploi-Forma.'!J114</f>
        <v>0</v>
      </c>
      <c r="H62" s="18">
        <f>'Emploi-Forma.'!N114</f>
        <v>234.61538461538461</v>
      </c>
      <c r="I62" s="12">
        <f>Détection!T114</f>
        <v>10</v>
      </c>
      <c r="J62" s="13">
        <f>'Emploi-Forma.'!E114</f>
        <v>0</v>
      </c>
      <c r="K62" s="12">
        <f>Compétitions!AK114</f>
        <v>100</v>
      </c>
      <c r="L62" s="18">
        <f t="shared" si="0"/>
        <v>544.61538461538464</v>
      </c>
      <c r="M62" s="96"/>
    </row>
    <row r="63" spans="1:13" ht="12" thickBot="1">
      <c r="A63" s="136">
        <v>61</v>
      </c>
      <c r="B63" s="138" t="s">
        <v>268</v>
      </c>
      <c r="C63" s="47">
        <f>'Stats lic'!AQ164</f>
        <v>36</v>
      </c>
      <c r="D63" s="18">
        <f>'Stats lic'!BF164</f>
        <v>88</v>
      </c>
      <c r="E63" s="12">
        <f>'Stats lic'!CE164</f>
        <v>4</v>
      </c>
      <c r="F63" s="12">
        <f>Equipes!AJ164</f>
        <v>10</v>
      </c>
      <c r="G63" s="12">
        <f>'Emploi-Forma.'!J164</f>
        <v>0</v>
      </c>
      <c r="H63" s="18">
        <f>'Emploi-Forma.'!N164</f>
        <v>111.11111111111111</v>
      </c>
      <c r="I63" s="12">
        <f>Détection!T164</f>
        <v>0</v>
      </c>
      <c r="J63" s="13">
        <f>'Emploi-Forma.'!E164</f>
        <v>0</v>
      </c>
      <c r="K63" s="12">
        <f>Compétitions!AK164</f>
        <v>295</v>
      </c>
      <c r="L63" s="18">
        <f t="shared" si="0"/>
        <v>544.11111111111109</v>
      </c>
      <c r="M63" s="96"/>
    </row>
    <row r="64" spans="1:13" ht="12" thickBot="1">
      <c r="A64" s="136">
        <v>62</v>
      </c>
      <c r="B64" s="138" t="s">
        <v>124</v>
      </c>
      <c r="C64" s="47">
        <f>'Stats lic'!AQ15</f>
        <v>34</v>
      </c>
      <c r="D64" s="18">
        <f>'Stats lic'!BF15</f>
        <v>101</v>
      </c>
      <c r="E64" s="12">
        <f>'Stats lic'!CE15</f>
        <v>36</v>
      </c>
      <c r="F64" s="12">
        <f>Equipes!AJ15</f>
        <v>25</v>
      </c>
      <c r="G64" s="12">
        <f>'Emploi-Forma.'!J15</f>
        <v>0</v>
      </c>
      <c r="H64" s="18">
        <f>'Emploi-Forma.'!N15</f>
        <v>247.05882352941177</v>
      </c>
      <c r="I64" s="12">
        <f>Détection!T15</f>
        <v>0</v>
      </c>
      <c r="J64" s="13">
        <f>'Emploi-Forma.'!E15</f>
        <v>100</v>
      </c>
      <c r="K64" s="12">
        <f>Compétitions!AK15</f>
        <v>0</v>
      </c>
      <c r="L64" s="18">
        <f t="shared" si="0"/>
        <v>543.05882352941171</v>
      </c>
      <c r="M64" s="96"/>
    </row>
    <row r="65" spans="1:13" ht="12" thickBot="1">
      <c r="A65" s="136">
        <v>63</v>
      </c>
      <c r="B65" s="138" t="s">
        <v>256</v>
      </c>
      <c r="C65" s="47">
        <f>'Stats lic'!AQ152</f>
        <v>33</v>
      </c>
      <c r="D65" s="18">
        <f>'Stats lic'!BF152</f>
        <v>82</v>
      </c>
      <c r="E65" s="12">
        <f>'Stats lic'!CE152</f>
        <v>4</v>
      </c>
      <c r="F65" s="12">
        <f>Equipes!AJ152</f>
        <v>0</v>
      </c>
      <c r="G65" s="12">
        <f>'Emploi-Forma.'!J152</f>
        <v>0</v>
      </c>
      <c r="H65" s="18">
        <f>'Emploi-Forma.'!N152</f>
        <v>342.42424242424244</v>
      </c>
      <c r="I65" s="12">
        <f>Détection!T152</f>
        <v>0</v>
      </c>
      <c r="J65" s="13">
        <f>'Emploi-Forma.'!E152</f>
        <v>0</v>
      </c>
      <c r="K65" s="12">
        <f>Compétitions!AK152</f>
        <v>80</v>
      </c>
      <c r="L65" s="18">
        <f t="shared" si="0"/>
        <v>541.42424242424249</v>
      </c>
      <c r="M65" s="96"/>
    </row>
    <row r="66" spans="1:13" ht="12" thickBot="1">
      <c r="A66" s="136">
        <v>64</v>
      </c>
      <c r="B66" s="138" t="s">
        <v>175</v>
      </c>
      <c r="C66" s="47">
        <f>'Stats lic'!AQ68</f>
        <v>2</v>
      </c>
      <c r="D66" s="18">
        <f>'Stats lic'!BF68</f>
        <v>3</v>
      </c>
      <c r="E66" s="12">
        <f>'Stats lic'!CE68</f>
        <v>0</v>
      </c>
      <c r="F66" s="12">
        <f>Equipes!AJ68</f>
        <v>0</v>
      </c>
      <c r="G66" s="12">
        <f>'Emploi-Forma.'!J68</f>
        <v>0</v>
      </c>
      <c r="H66" s="18">
        <f>'Emploi-Forma.'!N68</f>
        <v>0</v>
      </c>
      <c r="I66" s="12">
        <f>Détection!T68</f>
        <v>0</v>
      </c>
      <c r="J66" s="13">
        <f>'Emploi-Forma.'!E68</f>
        <v>0</v>
      </c>
      <c r="K66" s="12">
        <f>Compétitions!AK68</f>
        <v>535</v>
      </c>
      <c r="L66" s="18">
        <f t="shared" si="0"/>
        <v>540</v>
      </c>
      <c r="M66" s="96"/>
    </row>
    <row r="67" spans="1:13" ht="12" thickBot="1">
      <c r="A67" s="136">
        <v>65</v>
      </c>
      <c r="B67" s="138" t="s">
        <v>164</v>
      </c>
      <c r="C67" s="47">
        <f>'Stats lic'!AQ56</f>
        <v>55</v>
      </c>
      <c r="D67" s="18">
        <f>'Stats lic'!BF56</f>
        <v>138</v>
      </c>
      <c r="E67" s="12">
        <f>'Stats lic'!CE56</f>
        <v>20</v>
      </c>
      <c r="F67" s="12">
        <f>Equipes!AJ56</f>
        <v>20</v>
      </c>
      <c r="G67" s="12">
        <f>'Emploi-Forma.'!J56</f>
        <v>0</v>
      </c>
      <c r="H67" s="18">
        <f>'Emploi-Forma.'!N56</f>
        <v>300</v>
      </c>
      <c r="I67" s="12">
        <f>Détection!T56</f>
        <v>0</v>
      </c>
      <c r="J67" s="13">
        <f>'Emploi-Forma.'!E56</f>
        <v>0</v>
      </c>
      <c r="K67" s="12">
        <f>Compétitions!AK56</f>
        <v>0</v>
      </c>
      <c r="L67" s="18">
        <f t="shared" ref="L67:L130" si="1">SUM(C67:K67)</f>
        <v>533</v>
      </c>
      <c r="M67" s="96"/>
    </row>
    <row r="68" spans="1:13" ht="12" thickBot="1">
      <c r="A68" s="136">
        <v>66</v>
      </c>
      <c r="B68" s="138" t="s">
        <v>217</v>
      </c>
      <c r="C68" s="47">
        <f>'Stats lic'!AQ112</f>
        <v>78</v>
      </c>
      <c r="D68" s="18">
        <f>'Stats lic'!BF112</f>
        <v>147</v>
      </c>
      <c r="E68" s="12">
        <f>'Stats lic'!CE112</f>
        <v>16</v>
      </c>
      <c r="F68" s="12">
        <f>Equipes!AJ112</f>
        <v>0</v>
      </c>
      <c r="G68" s="12">
        <f>'Emploi-Forma.'!J112</f>
        <v>0</v>
      </c>
      <c r="H68" s="18">
        <f>'Emploi-Forma.'!N112</f>
        <v>241.02564102564102</v>
      </c>
      <c r="I68" s="12">
        <f>Détection!T112</f>
        <v>0</v>
      </c>
      <c r="J68" s="13">
        <f>'Emploi-Forma.'!E112</f>
        <v>50</v>
      </c>
      <c r="K68" s="12">
        <f>Compétitions!AK112</f>
        <v>0</v>
      </c>
      <c r="L68" s="18">
        <f t="shared" si="1"/>
        <v>532.02564102564099</v>
      </c>
      <c r="M68" s="96"/>
    </row>
    <row r="69" spans="1:13" ht="12" thickBot="1">
      <c r="A69" s="136">
        <v>67</v>
      </c>
      <c r="B69" s="138" t="s">
        <v>138</v>
      </c>
      <c r="C69" s="47">
        <f>'Stats lic'!AQ30</f>
        <v>41</v>
      </c>
      <c r="D69" s="18">
        <f>'Stats lic'!BF30</f>
        <v>188</v>
      </c>
      <c r="E69" s="12">
        <f>'Stats lic'!CE30</f>
        <v>40</v>
      </c>
      <c r="F69" s="12">
        <f>Equipes!AJ30</f>
        <v>40</v>
      </c>
      <c r="G69" s="12">
        <f>'Emploi-Forma.'!J30</f>
        <v>0</v>
      </c>
      <c r="H69" s="18">
        <f>'Emploi-Forma.'!N30</f>
        <v>121.95121951219512</v>
      </c>
      <c r="I69" s="12">
        <f>Détection!T30</f>
        <v>70</v>
      </c>
      <c r="J69" s="13">
        <f>'Emploi-Forma.'!E30</f>
        <v>0</v>
      </c>
      <c r="K69" s="12">
        <f>Compétitions!AK30</f>
        <v>30</v>
      </c>
      <c r="L69" s="18">
        <f t="shared" si="1"/>
        <v>530.95121951219517</v>
      </c>
      <c r="M69" s="96"/>
    </row>
    <row r="70" spans="1:13" ht="12" thickBot="1">
      <c r="A70" s="136">
        <v>68</v>
      </c>
      <c r="B70" s="138" t="s">
        <v>149</v>
      </c>
      <c r="C70" s="47">
        <f>'Stats lic'!AQ41</f>
        <v>61</v>
      </c>
      <c r="D70" s="18">
        <f>'Stats lic'!BF41</f>
        <v>146</v>
      </c>
      <c r="E70" s="12">
        <f>'Stats lic'!CE41</f>
        <v>28</v>
      </c>
      <c r="F70" s="12">
        <f>Equipes!AJ41</f>
        <v>35</v>
      </c>
      <c r="G70" s="12">
        <f>'Emploi-Forma.'!J41</f>
        <v>0</v>
      </c>
      <c r="H70" s="18">
        <f>'Emploi-Forma.'!N41</f>
        <v>147.54098360655738</v>
      </c>
      <c r="I70" s="12">
        <f>Détection!T41</f>
        <v>10</v>
      </c>
      <c r="J70" s="13">
        <f>'Emploi-Forma.'!E41</f>
        <v>100</v>
      </c>
      <c r="K70" s="12">
        <f>Compétitions!AK41</f>
        <v>0</v>
      </c>
      <c r="L70" s="18">
        <f t="shared" si="1"/>
        <v>527.54098360655735</v>
      </c>
      <c r="M70" s="96"/>
    </row>
    <row r="71" spans="1:13" ht="12" thickBot="1">
      <c r="A71" s="136">
        <v>69</v>
      </c>
      <c r="B71" s="138" t="s">
        <v>288</v>
      </c>
      <c r="C71" s="47">
        <f>'Stats lic'!AQ186</f>
        <v>53</v>
      </c>
      <c r="D71" s="18">
        <f>'Stats lic'!BF186</f>
        <v>162</v>
      </c>
      <c r="E71" s="12">
        <f>'Stats lic'!CE186</f>
        <v>20</v>
      </c>
      <c r="F71" s="12">
        <f>Equipes!AJ186</f>
        <v>0</v>
      </c>
      <c r="G71" s="12">
        <f>'Emploi-Forma.'!J186</f>
        <v>0</v>
      </c>
      <c r="H71" s="18">
        <f>'Emploi-Forma.'!N186</f>
        <v>150.9433962264151</v>
      </c>
      <c r="I71" s="12">
        <f>Détection!T186</f>
        <v>70</v>
      </c>
      <c r="J71" s="13">
        <f>'Emploi-Forma.'!E186</f>
        <v>50</v>
      </c>
      <c r="K71" s="12">
        <f>Compétitions!AK186</f>
        <v>20</v>
      </c>
      <c r="L71" s="18">
        <f t="shared" si="1"/>
        <v>525.94339622641508</v>
      </c>
      <c r="M71" s="96"/>
    </row>
    <row r="72" spans="1:13" ht="12" thickBot="1">
      <c r="A72" s="136">
        <v>70</v>
      </c>
      <c r="B72" s="138" t="s">
        <v>119</v>
      </c>
      <c r="C72" s="47">
        <f>'Stats lic'!AQ9</f>
        <v>57</v>
      </c>
      <c r="D72" s="18">
        <f>'Stats lic'!BF9</f>
        <v>178</v>
      </c>
      <c r="E72" s="12">
        <f>'Stats lic'!CE9</f>
        <v>72</v>
      </c>
      <c r="F72" s="12">
        <f>Equipes!AJ9</f>
        <v>40</v>
      </c>
      <c r="G72" s="12">
        <f>'Emploi-Forma.'!J9</f>
        <v>0</v>
      </c>
      <c r="H72" s="18">
        <f>'Emploi-Forma.'!N9</f>
        <v>157.89473684210526</v>
      </c>
      <c r="I72" s="12">
        <f>Détection!T9</f>
        <v>20</v>
      </c>
      <c r="J72" s="13">
        <f>'Emploi-Forma.'!E9</f>
        <v>0</v>
      </c>
      <c r="K72" s="12">
        <f>Compétitions!AK9</f>
        <v>0</v>
      </c>
      <c r="L72" s="18">
        <f t="shared" si="1"/>
        <v>524.8947368421052</v>
      </c>
      <c r="M72" s="96"/>
    </row>
    <row r="73" spans="1:13" ht="12" thickBot="1">
      <c r="A73" s="136">
        <v>71</v>
      </c>
      <c r="B73" s="138" t="s">
        <v>171</v>
      </c>
      <c r="C73" s="47">
        <f>'Stats lic'!AQ63</f>
        <v>45</v>
      </c>
      <c r="D73" s="18">
        <f>'Stats lic'!BF63</f>
        <v>148</v>
      </c>
      <c r="E73" s="12">
        <f>'Stats lic'!CE63</f>
        <v>16</v>
      </c>
      <c r="F73" s="12">
        <f>Equipes!AJ63</f>
        <v>40</v>
      </c>
      <c r="G73" s="12">
        <f>'Emploi-Forma.'!J63</f>
        <v>0</v>
      </c>
      <c r="H73" s="18">
        <f>'Emploi-Forma.'!N63</f>
        <v>200</v>
      </c>
      <c r="I73" s="12">
        <f>Détection!T63</f>
        <v>20</v>
      </c>
      <c r="J73" s="13">
        <f>'Emploi-Forma.'!E63</f>
        <v>0</v>
      </c>
      <c r="K73" s="12">
        <f>Compétitions!AK63</f>
        <v>55</v>
      </c>
      <c r="L73" s="18">
        <f t="shared" si="1"/>
        <v>524</v>
      </c>
      <c r="M73" s="96"/>
    </row>
    <row r="74" spans="1:13" ht="12" thickBot="1">
      <c r="A74" s="136">
        <v>72</v>
      </c>
      <c r="B74" s="138" t="s">
        <v>291</v>
      </c>
      <c r="C74" s="47">
        <f>'Stats lic'!AQ189</f>
        <v>57</v>
      </c>
      <c r="D74" s="18">
        <f>'Stats lic'!BF189</f>
        <v>134</v>
      </c>
      <c r="E74" s="12">
        <f>'Stats lic'!CE189</f>
        <v>12</v>
      </c>
      <c r="F74" s="12">
        <f>Equipes!AJ189</f>
        <v>70</v>
      </c>
      <c r="G74" s="12">
        <f>'Emploi-Forma.'!J189</f>
        <v>0</v>
      </c>
      <c r="H74" s="18">
        <f>'Emploi-Forma.'!N189</f>
        <v>222.80701754385964</v>
      </c>
      <c r="I74" s="12">
        <f>Détection!T189</f>
        <v>20</v>
      </c>
      <c r="J74" s="13">
        <f>'Emploi-Forma.'!E189</f>
        <v>0</v>
      </c>
      <c r="K74" s="12">
        <f>Compétitions!AK189</f>
        <v>0</v>
      </c>
      <c r="L74" s="18">
        <f t="shared" si="1"/>
        <v>515.80701754385962</v>
      </c>
      <c r="M74" s="96"/>
    </row>
    <row r="75" spans="1:13" ht="12" thickBot="1">
      <c r="A75" s="136">
        <v>73</v>
      </c>
      <c r="B75" s="138" t="s">
        <v>301</v>
      </c>
      <c r="C75" s="47">
        <f>'Stats lic'!AQ199</f>
        <v>49</v>
      </c>
      <c r="D75" s="18">
        <f>'Stats lic'!BF199</f>
        <v>105</v>
      </c>
      <c r="E75" s="12">
        <f>'Stats lic'!CE199</f>
        <v>32</v>
      </c>
      <c r="F75" s="12">
        <f>Equipes!AJ199</f>
        <v>35</v>
      </c>
      <c r="G75" s="12">
        <f>'Emploi-Forma.'!J199</f>
        <v>0</v>
      </c>
      <c r="H75" s="18">
        <f>'Emploi-Forma.'!N199</f>
        <v>161.22448979591837</v>
      </c>
      <c r="I75" s="12">
        <f>Détection!T199</f>
        <v>0</v>
      </c>
      <c r="J75" s="13">
        <f>'Emploi-Forma.'!E199</f>
        <v>0</v>
      </c>
      <c r="K75" s="12">
        <f>Compétitions!AK199</f>
        <v>130</v>
      </c>
      <c r="L75" s="18">
        <f t="shared" si="1"/>
        <v>512.22448979591832</v>
      </c>
      <c r="M75" s="96"/>
    </row>
    <row r="76" spans="1:13" ht="12" thickBot="1">
      <c r="A76" s="136">
        <v>74</v>
      </c>
      <c r="B76" s="138" t="s">
        <v>158</v>
      </c>
      <c r="C76" s="47">
        <f>'Stats lic'!AQ50</f>
        <v>79</v>
      </c>
      <c r="D76" s="18">
        <f>'Stats lic'!BF50</f>
        <v>159</v>
      </c>
      <c r="E76" s="12">
        <f>'Stats lic'!CE50</f>
        <v>52</v>
      </c>
      <c r="F76" s="12">
        <f>Equipes!AJ50</f>
        <v>20</v>
      </c>
      <c r="G76" s="12">
        <f>'Emploi-Forma.'!J50</f>
        <v>0</v>
      </c>
      <c r="H76" s="18">
        <f>'Emploi-Forma.'!N50</f>
        <v>201.26582278481013</v>
      </c>
      <c r="I76" s="12">
        <f>Détection!T50</f>
        <v>0</v>
      </c>
      <c r="J76" s="13">
        <f>'Emploi-Forma.'!E50</f>
        <v>0</v>
      </c>
      <c r="K76" s="12">
        <f>Compétitions!AK50</f>
        <v>0</v>
      </c>
      <c r="L76" s="18">
        <f t="shared" si="1"/>
        <v>511.2658227848101</v>
      </c>
      <c r="M76" s="96"/>
    </row>
    <row r="77" spans="1:13" ht="12" thickBot="1">
      <c r="A77" s="136">
        <v>75</v>
      </c>
      <c r="B77" s="138" t="s">
        <v>166</v>
      </c>
      <c r="C77" s="47">
        <f>'Stats lic'!AQ58</f>
        <v>36</v>
      </c>
      <c r="D77" s="18">
        <f>'Stats lic'!BF58</f>
        <v>82</v>
      </c>
      <c r="E77" s="12">
        <f>'Stats lic'!CE58</f>
        <v>20</v>
      </c>
      <c r="F77" s="12">
        <f>Equipes!AJ58</f>
        <v>40</v>
      </c>
      <c r="G77" s="12">
        <f>'Emploi-Forma.'!J58</f>
        <v>0</v>
      </c>
      <c r="H77" s="18">
        <f>'Emploi-Forma.'!N58</f>
        <v>83.333333333333314</v>
      </c>
      <c r="I77" s="12">
        <f>Détection!T58</f>
        <v>0</v>
      </c>
      <c r="J77" s="13">
        <f>'Emploi-Forma.'!E58</f>
        <v>150</v>
      </c>
      <c r="K77" s="12">
        <f>Compétitions!AK58</f>
        <v>70</v>
      </c>
      <c r="L77" s="18">
        <f t="shared" si="1"/>
        <v>481.33333333333331</v>
      </c>
      <c r="M77" s="96"/>
    </row>
    <row r="78" spans="1:13" ht="12" thickBot="1">
      <c r="A78" s="136">
        <v>76</v>
      </c>
      <c r="B78" s="138" t="s">
        <v>282</v>
      </c>
      <c r="C78" s="47">
        <f>'Stats lic'!AQ179</f>
        <v>38</v>
      </c>
      <c r="D78" s="18">
        <f>'Stats lic'!BF179</f>
        <v>98</v>
      </c>
      <c r="E78" s="12">
        <f>'Stats lic'!CE179</f>
        <v>12</v>
      </c>
      <c r="F78" s="12">
        <f>Equipes!AJ179</f>
        <v>30</v>
      </c>
      <c r="G78" s="12">
        <f>'Emploi-Forma.'!J179</f>
        <v>130</v>
      </c>
      <c r="H78" s="18">
        <f>'Emploi-Forma.'!N179</f>
        <v>131.57894736842104</v>
      </c>
      <c r="I78" s="12">
        <f>Détection!T179</f>
        <v>20</v>
      </c>
      <c r="J78" s="13">
        <f>'Emploi-Forma.'!E179</f>
        <v>0</v>
      </c>
      <c r="K78" s="12">
        <f>Compétitions!AK179</f>
        <v>20</v>
      </c>
      <c r="L78" s="18">
        <f t="shared" si="1"/>
        <v>479.57894736842104</v>
      </c>
      <c r="M78" s="96"/>
    </row>
    <row r="79" spans="1:13" ht="12" thickBot="1">
      <c r="A79" s="136">
        <v>77</v>
      </c>
      <c r="B79" s="138" t="s">
        <v>206</v>
      </c>
      <c r="C79" s="47">
        <f>'Stats lic'!AQ100</f>
        <v>83</v>
      </c>
      <c r="D79" s="18">
        <f>'Stats lic'!BF100</f>
        <v>159</v>
      </c>
      <c r="E79" s="12">
        <f>'Stats lic'!CE100</f>
        <v>12</v>
      </c>
      <c r="F79" s="12">
        <f>Equipes!AJ100</f>
        <v>40</v>
      </c>
      <c r="G79" s="12">
        <f>'Emploi-Forma.'!J100</f>
        <v>0</v>
      </c>
      <c r="H79" s="18">
        <f>'Emploi-Forma.'!N100</f>
        <v>72.289156626506013</v>
      </c>
      <c r="I79" s="12">
        <f>Détection!T100</f>
        <v>0</v>
      </c>
      <c r="J79" s="13">
        <f>'Emploi-Forma.'!E100</f>
        <v>100</v>
      </c>
      <c r="K79" s="12">
        <f>Compétitions!AK100</f>
        <v>10</v>
      </c>
      <c r="L79" s="18">
        <f t="shared" si="1"/>
        <v>476.28915662650604</v>
      </c>
      <c r="M79" s="96"/>
    </row>
    <row r="80" spans="1:13" ht="12" thickBot="1">
      <c r="A80" s="136">
        <v>78</v>
      </c>
      <c r="B80" s="138" t="s">
        <v>189</v>
      </c>
      <c r="C80" s="47">
        <f>'Stats lic'!AQ82</f>
        <v>53</v>
      </c>
      <c r="D80" s="18">
        <f>'Stats lic'!BF82</f>
        <v>139</v>
      </c>
      <c r="E80" s="12">
        <f>'Stats lic'!CE82</f>
        <v>20</v>
      </c>
      <c r="F80" s="12">
        <f>Equipes!AJ82</f>
        <v>17.5</v>
      </c>
      <c r="G80" s="12">
        <f>'Emploi-Forma.'!J82</f>
        <v>0</v>
      </c>
      <c r="H80" s="18">
        <f>'Emploi-Forma.'!N82</f>
        <v>226.41509433962267</v>
      </c>
      <c r="I80" s="12">
        <f>Détection!T82</f>
        <v>10</v>
      </c>
      <c r="J80" s="13">
        <f>'Emploi-Forma.'!E82</f>
        <v>0</v>
      </c>
      <c r="K80" s="12">
        <f>Compétitions!AK82</f>
        <v>10</v>
      </c>
      <c r="L80" s="18">
        <f t="shared" si="1"/>
        <v>475.91509433962267</v>
      </c>
      <c r="M80" s="96"/>
    </row>
    <row r="81" spans="1:13" ht="12" thickBot="1">
      <c r="A81" s="136">
        <v>79</v>
      </c>
      <c r="B81" s="138" t="s">
        <v>238</v>
      </c>
      <c r="C81" s="47">
        <f>'Stats lic'!AQ133</f>
        <v>50</v>
      </c>
      <c r="D81" s="18">
        <f>'Stats lic'!BF133</f>
        <v>132</v>
      </c>
      <c r="E81" s="12">
        <f>'Stats lic'!CE133</f>
        <v>44</v>
      </c>
      <c r="F81" s="12">
        <f>Equipes!AJ133</f>
        <v>60</v>
      </c>
      <c r="G81" s="12">
        <f>'Emploi-Forma.'!J133</f>
        <v>0</v>
      </c>
      <c r="H81" s="18">
        <f>'Emploi-Forma.'!N133</f>
        <v>60</v>
      </c>
      <c r="I81" s="12">
        <f>Détection!T133</f>
        <v>0</v>
      </c>
      <c r="J81" s="13">
        <f>'Emploi-Forma.'!E133</f>
        <v>0</v>
      </c>
      <c r="K81" s="12">
        <f>Compétitions!AK133</f>
        <v>120</v>
      </c>
      <c r="L81" s="18">
        <f t="shared" si="1"/>
        <v>466</v>
      </c>
      <c r="M81" s="96"/>
    </row>
    <row r="82" spans="1:13" ht="12" thickBot="1">
      <c r="A82" s="136">
        <v>80</v>
      </c>
      <c r="B82" s="138" t="s">
        <v>114</v>
      </c>
      <c r="C82" s="47">
        <f>'Stats lic'!AQ4</f>
        <v>70</v>
      </c>
      <c r="D82" s="18">
        <f>'Stats lic'!BF4</f>
        <v>157</v>
      </c>
      <c r="E82" s="12">
        <f>'Stats lic'!CE4</f>
        <v>24</v>
      </c>
      <c r="F82" s="12">
        <f>Equipes!AJ4</f>
        <v>25</v>
      </c>
      <c r="G82" s="12">
        <f>'Emploi-Forma.'!J4</f>
        <v>0</v>
      </c>
      <c r="H82" s="18">
        <f>'Emploi-Forma.'!N4</f>
        <v>128.57142857142856</v>
      </c>
      <c r="I82" s="12">
        <f>Détection!T4</f>
        <v>0</v>
      </c>
      <c r="J82" s="13">
        <f>'Emploi-Forma.'!E4</f>
        <v>0</v>
      </c>
      <c r="K82" s="12">
        <f>Compétitions!AK4</f>
        <v>55</v>
      </c>
      <c r="L82" s="18">
        <f t="shared" si="1"/>
        <v>459.57142857142856</v>
      </c>
      <c r="M82" s="96"/>
    </row>
    <row r="83" spans="1:13" ht="12" thickBot="1">
      <c r="A83" s="136">
        <v>81</v>
      </c>
      <c r="B83" s="138" t="s">
        <v>162</v>
      </c>
      <c r="C83" s="47">
        <f>'Stats lic'!AQ54</f>
        <v>55</v>
      </c>
      <c r="D83" s="18">
        <f>'Stats lic'!BF54</f>
        <v>115</v>
      </c>
      <c r="E83" s="12">
        <f>'Stats lic'!CE54</f>
        <v>8</v>
      </c>
      <c r="F83" s="12">
        <f>Equipes!AJ54</f>
        <v>0</v>
      </c>
      <c r="G83" s="12">
        <f>'Emploi-Forma.'!J54</f>
        <v>0</v>
      </c>
      <c r="H83" s="18">
        <f>'Emploi-Forma.'!N54</f>
        <v>245.45454545454544</v>
      </c>
      <c r="I83" s="12">
        <f>Détection!T54</f>
        <v>30</v>
      </c>
      <c r="J83" s="13">
        <f>'Emploi-Forma.'!E54</f>
        <v>0</v>
      </c>
      <c r="K83" s="12">
        <f>Compétitions!AK54</f>
        <v>0</v>
      </c>
      <c r="L83" s="18">
        <f t="shared" si="1"/>
        <v>453.45454545454544</v>
      </c>
      <c r="M83" s="96"/>
    </row>
    <row r="84" spans="1:13" ht="12" thickBot="1">
      <c r="A84" s="136">
        <v>82</v>
      </c>
      <c r="B84" s="138" t="s">
        <v>266</v>
      </c>
      <c r="C84" s="47">
        <f>'Stats lic'!AQ162</f>
        <v>47</v>
      </c>
      <c r="D84" s="18">
        <f>'Stats lic'!BF162</f>
        <v>112</v>
      </c>
      <c r="E84" s="12">
        <f>'Stats lic'!CE162</f>
        <v>4</v>
      </c>
      <c r="F84" s="12">
        <f>Equipes!AJ162</f>
        <v>0</v>
      </c>
      <c r="G84" s="12">
        <f>'Emploi-Forma.'!J162</f>
        <v>0</v>
      </c>
      <c r="H84" s="18">
        <f>'Emploi-Forma.'!N162</f>
        <v>270.21276595744678</v>
      </c>
      <c r="I84" s="12">
        <f>Détection!T162</f>
        <v>20</v>
      </c>
      <c r="J84" s="13">
        <f>'Emploi-Forma.'!E162</f>
        <v>0</v>
      </c>
      <c r="K84" s="12">
        <f>Compétitions!AK162</f>
        <v>0</v>
      </c>
      <c r="L84" s="18">
        <f t="shared" si="1"/>
        <v>453.21276595744678</v>
      </c>
      <c r="M84" s="96"/>
    </row>
    <row r="85" spans="1:13" ht="12" thickBot="1">
      <c r="A85" s="136">
        <v>83</v>
      </c>
      <c r="B85" s="138" t="s">
        <v>286</v>
      </c>
      <c r="C85" s="47">
        <f>'Stats lic'!AQ184</f>
        <v>3</v>
      </c>
      <c r="D85" s="18">
        <f>'Stats lic'!BF184</f>
        <v>10</v>
      </c>
      <c r="E85" s="12">
        <f>'Stats lic'!CE184</f>
        <v>0</v>
      </c>
      <c r="F85" s="12">
        <f>Equipes!AJ184</f>
        <v>0</v>
      </c>
      <c r="G85" s="12">
        <f>'Emploi-Forma.'!J184</f>
        <v>0</v>
      </c>
      <c r="H85" s="18">
        <f>'Emploi-Forma.'!N184</f>
        <v>433.33333333333326</v>
      </c>
      <c r="I85" s="12">
        <f>Détection!T184</f>
        <v>0</v>
      </c>
      <c r="J85" s="13">
        <f>'Emploi-Forma.'!E184</f>
        <v>0</v>
      </c>
      <c r="K85" s="12">
        <f>Compétitions!AK184</f>
        <v>0</v>
      </c>
      <c r="L85" s="18">
        <f t="shared" si="1"/>
        <v>446.33333333333326</v>
      </c>
      <c r="M85" s="96"/>
    </row>
    <row r="86" spans="1:13" ht="12" thickBot="1">
      <c r="A86" s="136">
        <v>84</v>
      </c>
      <c r="B86" s="138" t="s">
        <v>142</v>
      </c>
      <c r="C86" s="47">
        <f>'Stats lic'!AQ34</f>
        <v>46</v>
      </c>
      <c r="D86" s="18">
        <f>'Stats lic'!BF34</f>
        <v>110</v>
      </c>
      <c r="E86" s="12">
        <f>'Stats lic'!CE34</f>
        <v>36</v>
      </c>
      <c r="F86" s="12">
        <f>Equipes!AJ34</f>
        <v>0</v>
      </c>
      <c r="G86" s="12">
        <f>'Emploi-Forma.'!J34</f>
        <v>0</v>
      </c>
      <c r="H86" s="18">
        <f>'Emploi-Forma.'!N34</f>
        <v>252.17391304347828</v>
      </c>
      <c r="I86" s="12">
        <f>Détection!T34</f>
        <v>0</v>
      </c>
      <c r="J86" s="13">
        <f>'Emploi-Forma.'!E34</f>
        <v>0</v>
      </c>
      <c r="K86" s="12">
        <f>Compétitions!AK34</f>
        <v>0</v>
      </c>
      <c r="L86" s="18">
        <f t="shared" si="1"/>
        <v>444.17391304347825</v>
      </c>
      <c r="M86" s="96"/>
    </row>
    <row r="87" spans="1:13" ht="12" thickBot="1">
      <c r="A87" s="136">
        <v>85</v>
      </c>
      <c r="B87" s="138" t="s">
        <v>273</v>
      </c>
      <c r="C87" s="47">
        <f>'Stats lic'!AQ169</f>
        <v>84</v>
      </c>
      <c r="D87" s="18">
        <f>'Stats lic'!BF169</f>
        <v>209</v>
      </c>
      <c r="E87" s="12">
        <f>'Stats lic'!CE169</f>
        <v>8</v>
      </c>
      <c r="F87" s="12">
        <f>Equipes!AJ169</f>
        <v>0</v>
      </c>
      <c r="G87" s="12">
        <f>'Emploi-Forma.'!J169</f>
        <v>0</v>
      </c>
      <c r="H87" s="18">
        <f>'Emploi-Forma.'!N169</f>
        <v>142.85714285714283</v>
      </c>
      <c r="I87" s="12">
        <f>Détection!T169</f>
        <v>0</v>
      </c>
      <c r="J87" s="13">
        <f>'Emploi-Forma.'!E169</f>
        <v>0</v>
      </c>
      <c r="K87" s="12">
        <f>Compétitions!AK169</f>
        <v>0</v>
      </c>
      <c r="L87" s="18">
        <f t="shared" si="1"/>
        <v>443.85714285714283</v>
      </c>
      <c r="M87" s="96"/>
    </row>
    <row r="88" spans="1:13" ht="12" thickBot="1">
      <c r="A88" s="136">
        <v>86</v>
      </c>
      <c r="B88" s="138" t="s">
        <v>213</v>
      </c>
      <c r="C88" s="47">
        <f>'Stats lic'!AQ108</f>
        <v>27</v>
      </c>
      <c r="D88" s="18">
        <f>'Stats lic'!BF108</f>
        <v>58</v>
      </c>
      <c r="E88" s="12">
        <f>'Stats lic'!CE108</f>
        <v>0</v>
      </c>
      <c r="F88" s="12">
        <f>Equipes!AJ108</f>
        <v>0</v>
      </c>
      <c r="G88" s="12">
        <f>'Emploi-Forma.'!J108</f>
        <v>0</v>
      </c>
      <c r="H88" s="18">
        <f>'Emploi-Forma.'!N108</f>
        <v>348.14814814814815</v>
      </c>
      <c r="I88" s="12">
        <f>Détection!T108</f>
        <v>0</v>
      </c>
      <c r="J88" s="13">
        <f>'Emploi-Forma.'!E108</f>
        <v>0</v>
      </c>
      <c r="K88" s="12">
        <f>Compétitions!AK108</f>
        <v>0</v>
      </c>
      <c r="L88" s="18">
        <f t="shared" si="1"/>
        <v>433.14814814814815</v>
      </c>
      <c r="M88" s="96"/>
    </row>
    <row r="89" spans="1:13" ht="12" thickBot="1">
      <c r="A89" s="136">
        <v>87</v>
      </c>
      <c r="B89" s="138" t="s">
        <v>246</v>
      </c>
      <c r="C89" s="47">
        <f>'Stats lic'!AQ141</f>
        <v>39</v>
      </c>
      <c r="D89" s="18">
        <f>'Stats lic'!BF141</f>
        <v>105</v>
      </c>
      <c r="E89" s="12">
        <f>'Stats lic'!CE141</f>
        <v>28</v>
      </c>
      <c r="F89" s="12">
        <f>Equipes!AJ141</f>
        <v>20</v>
      </c>
      <c r="G89" s="12">
        <f>'Emploi-Forma.'!J141</f>
        <v>0</v>
      </c>
      <c r="H89" s="18">
        <f>'Emploi-Forma.'!N141</f>
        <v>128.2051282051282</v>
      </c>
      <c r="I89" s="12">
        <f>Détection!T141</f>
        <v>55</v>
      </c>
      <c r="J89" s="13">
        <f>'Emploi-Forma.'!E141</f>
        <v>0</v>
      </c>
      <c r="K89" s="12">
        <f>Compétitions!AK141</f>
        <v>50</v>
      </c>
      <c r="L89" s="18">
        <f t="shared" si="1"/>
        <v>425.20512820512818</v>
      </c>
      <c r="M89" s="96"/>
    </row>
    <row r="90" spans="1:13" ht="12" thickBot="1">
      <c r="A90" s="136">
        <v>88</v>
      </c>
      <c r="B90" s="138" t="s">
        <v>157</v>
      </c>
      <c r="C90" s="47">
        <f>'Stats lic'!AQ49</f>
        <v>17</v>
      </c>
      <c r="D90" s="18">
        <f>'Stats lic'!BF49</f>
        <v>44</v>
      </c>
      <c r="E90" s="12">
        <f>'Stats lic'!CE49</f>
        <v>20</v>
      </c>
      <c r="F90" s="12">
        <f>Equipes!AJ49</f>
        <v>0</v>
      </c>
      <c r="G90" s="12">
        <f>'Emploi-Forma.'!J49</f>
        <v>0</v>
      </c>
      <c r="H90" s="18">
        <f>'Emploi-Forma.'!N49</f>
        <v>335.29411764705878</v>
      </c>
      <c r="I90" s="12">
        <f>Détection!T49</f>
        <v>0</v>
      </c>
      <c r="J90" s="13">
        <f>'Emploi-Forma.'!E49</f>
        <v>0</v>
      </c>
      <c r="K90" s="12">
        <f>Compétitions!AK49</f>
        <v>0</v>
      </c>
      <c r="L90" s="18">
        <f t="shared" si="1"/>
        <v>416.29411764705878</v>
      </c>
      <c r="M90" s="96"/>
    </row>
    <row r="91" spans="1:13" ht="12" thickBot="1">
      <c r="A91" s="136">
        <v>89</v>
      </c>
      <c r="B91" s="138" t="s">
        <v>252</v>
      </c>
      <c r="C91" s="47">
        <f>'Stats lic'!AQ147</f>
        <v>10</v>
      </c>
      <c r="D91" s="18">
        <f>'Stats lic'!BF147</f>
        <v>21</v>
      </c>
      <c r="E91" s="12">
        <f>'Stats lic'!CE147</f>
        <v>0</v>
      </c>
      <c r="F91" s="12">
        <f>Equipes!AJ147</f>
        <v>0</v>
      </c>
      <c r="G91" s="12">
        <f>'Emploi-Forma.'!J147</f>
        <v>0</v>
      </c>
      <c r="H91" s="18">
        <f>'Emploi-Forma.'!N147</f>
        <v>100</v>
      </c>
      <c r="I91" s="12">
        <f>Détection!T147</f>
        <v>0</v>
      </c>
      <c r="J91" s="13">
        <f>'Emploi-Forma.'!E147</f>
        <v>0</v>
      </c>
      <c r="K91" s="12">
        <f>Compétitions!AK147</f>
        <v>285</v>
      </c>
      <c r="L91" s="18">
        <f t="shared" si="1"/>
        <v>416</v>
      </c>
      <c r="M91" s="96"/>
    </row>
    <row r="92" spans="1:13" ht="12" thickBot="1">
      <c r="A92" s="136">
        <v>90</v>
      </c>
      <c r="B92" s="138" t="s">
        <v>258</v>
      </c>
      <c r="C92" s="47">
        <f>'Stats lic'!AQ154</f>
        <v>40</v>
      </c>
      <c r="D92" s="18">
        <f>'Stats lic'!BF154</f>
        <v>118</v>
      </c>
      <c r="E92" s="12">
        <f>'Stats lic'!CE154</f>
        <v>64</v>
      </c>
      <c r="F92" s="12">
        <f>Equipes!AJ154</f>
        <v>0</v>
      </c>
      <c r="G92" s="12">
        <f>'Emploi-Forma.'!J154</f>
        <v>0</v>
      </c>
      <c r="H92" s="18">
        <f>'Emploi-Forma.'!N154</f>
        <v>150</v>
      </c>
      <c r="I92" s="12">
        <f>Détection!T154</f>
        <v>30</v>
      </c>
      <c r="J92" s="13">
        <f>'Emploi-Forma.'!E154</f>
        <v>0</v>
      </c>
      <c r="K92" s="12">
        <f>Compétitions!AK154</f>
        <v>10</v>
      </c>
      <c r="L92" s="18">
        <f t="shared" si="1"/>
        <v>412</v>
      </c>
      <c r="M92" s="96"/>
    </row>
    <row r="93" spans="1:13" ht="12" thickBot="1">
      <c r="A93" s="136">
        <v>91</v>
      </c>
      <c r="B93" s="138" t="s">
        <v>151</v>
      </c>
      <c r="C93" s="47">
        <f>'Stats lic'!AQ43</f>
        <v>38</v>
      </c>
      <c r="D93" s="18">
        <f>'Stats lic'!BF43</f>
        <v>108</v>
      </c>
      <c r="E93" s="12">
        <f>'Stats lic'!CE43</f>
        <v>4</v>
      </c>
      <c r="F93" s="12">
        <f>Equipes!AJ43</f>
        <v>20</v>
      </c>
      <c r="G93" s="12">
        <f>'Emploi-Forma.'!J43</f>
        <v>0</v>
      </c>
      <c r="H93" s="18">
        <f>'Emploi-Forma.'!N43</f>
        <v>184.21052631578945</v>
      </c>
      <c r="I93" s="12">
        <f>Détection!T43</f>
        <v>30</v>
      </c>
      <c r="J93" s="13">
        <f>'Emploi-Forma.'!E43</f>
        <v>0</v>
      </c>
      <c r="K93" s="12">
        <f>Compétitions!AK43</f>
        <v>20</v>
      </c>
      <c r="L93" s="18">
        <f t="shared" si="1"/>
        <v>404.21052631578948</v>
      </c>
      <c r="M93" s="96"/>
    </row>
    <row r="94" spans="1:13" ht="12" thickBot="1">
      <c r="A94" s="136">
        <v>92</v>
      </c>
      <c r="B94" s="138" t="s">
        <v>144</v>
      </c>
      <c r="C94" s="47">
        <f>'Stats lic'!AQ36</f>
        <v>53</v>
      </c>
      <c r="D94" s="18">
        <f>'Stats lic'!BF36</f>
        <v>110</v>
      </c>
      <c r="E94" s="12">
        <f>'Stats lic'!CE36</f>
        <v>48</v>
      </c>
      <c r="F94" s="12">
        <f>Equipes!AJ36</f>
        <v>0</v>
      </c>
      <c r="G94" s="12">
        <f>'Emploi-Forma.'!J36</f>
        <v>0</v>
      </c>
      <c r="H94" s="18">
        <f>'Emploi-Forma.'!N36</f>
        <v>56.603773584905667</v>
      </c>
      <c r="I94" s="12">
        <f>Détection!T36</f>
        <v>40</v>
      </c>
      <c r="J94" s="13">
        <f>'Emploi-Forma.'!E36</f>
        <v>0</v>
      </c>
      <c r="K94" s="12">
        <f>Compétitions!AK36</f>
        <v>95</v>
      </c>
      <c r="L94" s="18">
        <f t="shared" si="1"/>
        <v>402.60377358490564</v>
      </c>
      <c r="M94" s="96"/>
    </row>
    <row r="95" spans="1:13" ht="12" thickBot="1">
      <c r="A95" s="136">
        <v>93</v>
      </c>
      <c r="B95" s="138" t="s">
        <v>152</v>
      </c>
      <c r="C95" s="47">
        <f>'Stats lic'!AQ44</f>
        <v>32</v>
      </c>
      <c r="D95" s="18">
        <f>'Stats lic'!BF44</f>
        <v>67</v>
      </c>
      <c r="E95" s="12">
        <f>'Stats lic'!CE44</f>
        <v>16</v>
      </c>
      <c r="F95" s="12">
        <f>Equipes!AJ44</f>
        <v>0</v>
      </c>
      <c r="G95" s="12">
        <f>'Emploi-Forma.'!J44</f>
        <v>0</v>
      </c>
      <c r="H95" s="18">
        <f>'Emploi-Forma.'!N44</f>
        <v>287.5</v>
      </c>
      <c r="I95" s="12">
        <f>Détection!T44</f>
        <v>0</v>
      </c>
      <c r="J95" s="13">
        <f>'Emploi-Forma.'!E44</f>
        <v>0</v>
      </c>
      <c r="K95" s="12">
        <f>Compétitions!AK44</f>
        <v>0</v>
      </c>
      <c r="L95" s="18">
        <f t="shared" si="1"/>
        <v>402.5</v>
      </c>
      <c r="M95" s="96"/>
    </row>
    <row r="96" spans="1:13" ht="12" thickBot="1">
      <c r="A96" s="136">
        <v>94</v>
      </c>
      <c r="B96" s="138" t="s">
        <v>323</v>
      </c>
      <c r="C96" s="47">
        <f>'Stats lic'!AQ183</f>
        <v>49</v>
      </c>
      <c r="D96" s="18">
        <f>'Stats lic'!BF183</f>
        <v>125</v>
      </c>
      <c r="E96" s="12">
        <f>'Stats lic'!CE183</f>
        <v>4</v>
      </c>
      <c r="F96" s="12">
        <f>Equipes!AJ183</f>
        <v>0</v>
      </c>
      <c r="G96" s="12">
        <f>'Emploi-Forma.'!J183</f>
        <v>0</v>
      </c>
      <c r="H96" s="18">
        <f>'Emploi-Forma.'!N183</f>
        <v>122.44897959183673</v>
      </c>
      <c r="I96" s="12">
        <f>Détection!T183</f>
        <v>0</v>
      </c>
      <c r="J96" s="13">
        <f>'Emploi-Forma.'!E183</f>
        <v>100</v>
      </c>
      <c r="K96" s="12">
        <f>Compétitions!AK183</f>
        <v>0</v>
      </c>
      <c r="L96" s="18">
        <f t="shared" si="1"/>
        <v>400.44897959183675</v>
      </c>
      <c r="M96" s="96"/>
    </row>
    <row r="97" spans="1:13" ht="12" thickBot="1">
      <c r="A97" s="136">
        <v>95</v>
      </c>
      <c r="B97" s="138" t="s">
        <v>121</v>
      </c>
      <c r="C97" s="47">
        <f>'Stats lic'!AQ11</f>
        <v>39</v>
      </c>
      <c r="D97" s="18">
        <f>'Stats lic'!BF11</f>
        <v>70</v>
      </c>
      <c r="E97" s="12">
        <f>'Stats lic'!CE11</f>
        <v>4</v>
      </c>
      <c r="F97" s="12">
        <f>Equipes!AJ11</f>
        <v>25</v>
      </c>
      <c r="G97" s="12">
        <f>'Emploi-Forma.'!J11</f>
        <v>110</v>
      </c>
      <c r="H97" s="18">
        <f>'Emploi-Forma.'!N11</f>
        <v>151.28205128205127</v>
      </c>
      <c r="I97" s="12">
        <f>Détection!T11</f>
        <v>0</v>
      </c>
      <c r="J97" s="13">
        <f>'Emploi-Forma.'!E11</f>
        <v>0</v>
      </c>
      <c r="K97" s="12">
        <f>Compétitions!AK11</f>
        <v>0</v>
      </c>
      <c r="L97" s="18">
        <f t="shared" si="1"/>
        <v>399.28205128205127</v>
      </c>
      <c r="M97" s="96"/>
    </row>
    <row r="98" spans="1:13" ht="12" thickBot="1">
      <c r="A98" s="136">
        <v>96</v>
      </c>
      <c r="B98" s="138" t="s">
        <v>255</v>
      </c>
      <c r="C98" s="47">
        <f>'Stats lic'!AQ151</f>
        <v>35</v>
      </c>
      <c r="D98" s="18">
        <f>'Stats lic'!BF151</f>
        <v>75</v>
      </c>
      <c r="E98" s="12">
        <f>'Stats lic'!CE151</f>
        <v>24</v>
      </c>
      <c r="F98" s="12">
        <f>Equipes!AJ151</f>
        <v>0</v>
      </c>
      <c r="G98" s="12">
        <f>'Emploi-Forma.'!J151</f>
        <v>0</v>
      </c>
      <c r="H98" s="18">
        <f>'Emploi-Forma.'!N151</f>
        <v>114.28571428571429</v>
      </c>
      <c r="I98" s="12">
        <f>Détection!T151</f>
        <v>0</v>
      </c>
      <c r="J98" s="13">
        <f>'Emploi-Forma.'!E151</f>
        <v>150</v>
      </c>
      <c r="K98" s="12">
        <f>Compétitions!AK151</f>
        <v>0</v>
      </c>
      <c r="L98" s="18">
        <f t="shared" si="1"/>
        <v>398.28571428571428</v>
      </c>
      <c r="M98" s="96"/>
    </row>
    <row r="99" spans="1:13" ht="12" thickBot="1">
      <c r="A99" s="136">
        <v>97</v>
      </c>
      <c r="B99" s="138" t="s">
        <v>133</v>
      </c>
      <c r="C99" s="47">
        <f>'Stats lic'!AQ25</f>
        <v>32</v>
      </c>
      <c r="D99" s="18">
        <f>'Stats lic'!BF25</f>
        <v>91</v>
      </c>
      <c r="E99" s="12">
        <f>'Stats lic'!CE25</f>
        <v>24</v>
      </c>
      <c r="F99" s="12">
        <f>Equipes!AJ25</f>
        <v>0</v>
      </c>
      <c r="G99" s="12">
        <f>'Emploi-Forma.'!J25</f>
        <v>0</v>
      </c>
      <c r="H99" s="18">
        <f>'Emploi-Forma.'!N25</f>
        <v>250</v>
      </c>
      <c r="I99" s="12">
        <f>Détection!T25</f>
        <v>0</v>
      </c>
      <c r="J99" s="13">
        <f>'Emploi-Forma.'!E25</f>
        <v>0</v>
      </c>
      <c r="K99" s="12">
        <f>Compétitions!AK25</f>
        <v>0</v>
      </c>
      <c r="L99" s="18">
        <f t="shared" si="1"/>
        <v>397</v>
      </c>
      <c r="M99" s="96"/>
    </row>
    <row r="100" spans="1:13" ht="12" thickBot="1">
      <c r="A100" s="136">
        <v>98</v>
      </c>
      <c r="B100" s="138" t="s">
        <v>289</v>
      </c>
      <c r="C100" s="47">
        <f>'Stats lic'!AQ187</f>
        <v>47</v>
      </c>
      <c r="D100" s="18">
        <f>'Stats lic'!BF187</f>
        <v>117</v>
      </c>
      <c r="E100" s="12">
        <f>'Stats lic'!CE187</f>
        <v>12</v>
      </c>
      <c r="F100" s="12">
        <f>Equipes!AJ187</f>
        <v>30</v>
      </c>
      <c r="G100" s="12">
        <f>'Emploi-Forma.'!J187</f>
        <v>0</v>
      </c>
      <c r="H100" s="18">
        <f>'Emploi-Forma.'!N187</f>
        <v>85.106382978723403</v>
      </c>
      <c r="I100" s="12">
        <f>Détection!T187</f>
        <v>75</v>
      </c>
      <c r="J100" s="13">
        <f>'Emploi-Forma.'!E187</f>
        <v>0</v>
      </c>
      <c r="K100" s="12">
        <f>Compétitions!AK187</f>
        <v>30</v>
      </c>
      <c r="L100" s="18">
        <f t="shared" si="1"/>
        <v>396.10638297872339</v>
      </c>
      <c r="M100" s="96"/>
    </row>
    <row r="101" spans="1:13" ht="12" thickBot="1">
      <c r="A101" s="136">
        <v>99</v>
      </c>
      <c r="B101" s="138" t="s">
        <v>180</v>
      </c>
      <c r="C101" s="47">
        <f>'Stats lic'!AQ73</f>
        <v>28</v>
      </c>
      <c r="D101" s="18">
        <f>'Stats lic'!BF73</f>
        <v>88</v>
      </c>
      <c r="E101" s="12">
        <f>'Stats lic'!CE73</f>
        <v>0</v>
      </c>
      <c r="F101" s="12">
        <f>Equipes!AJ73</f>
        <v>0</v>
      </c>
      <c r="G101" s="12">
        <f>'Emploi-Forma.'!J73</f>
        <v>0</v>
      </c>
      <c r="H101" s="18">
        <f>'Emploi-Forma.'!N73</f>
        <v>278.57142857142856</v>
      </c>
      <c r="I101" s="12">
        <f>Détection!T73</f>
        <v>0</v>
      </c>
      <c r="J101" s="13">
        <f>'Emploi-Forma.'!E73</f>
        <v>0</v>
      </c>
      <c r="K101" s="12">
        <f>Compétitions!AK73</f>
        <v>0</v>
      </c>
      <c r="L101" s="18">
        <f t="shared" si="1"/>
        <v>394.57142857142856</v>
      </c>
      <c r="M101" s="96"/>
    </row>
    <row r="102" spans="1:13" ht="12" thickBot="1">
      <c r="A102" s="136">
        <v>100</v>
      </c>
      <c r="B102" s="138" t="s">
        <v>300</v>
      </c>
      <c r="C102" s="47">
        <f>'Stats lic'!AQ198</f>
        <v>35</v>
      </c>
      <c r="D102" s="18">
        <f>'Stats lic'!BF198</f>
        <v>80</v>
      </c>
      <c r="E102" s="12">
        <f>'Stats lic'!CE198</f>
        <v>0</v>
      </c>
      <c r="F102" s="12">
        <f>Equipes!AJ198</f>
        <v>10</v>
      </c>
      <c r="G102" s="12">
        <f>'Emploi-Forma.'!J198</f>
        <v>0</v>
      </c>
      <c r="H102" s="18">
        <f>'Emploi-Forma.'!N198</f>
        <v>57.142857142857146</v>
      </c>
      <c r="I102" s="12">
        <f>Détection!T198</f>
        <v>0</v>
      </c>
      <c r="J102" s="13">
        <f>'Emploi-Forma.'!E198</f>
        <v>200</v>
      </c>
      <c r="K102" s="12">
        <f>Compétitions!AK198</f>
        <v>10</v>
      </c>
      <c r="L102" s="18">
        <f t="shared" si="1"/>
        <v>392.14285714285711</v>
      </c>
      <c r="M102" s="96"/>
    </row>
    <row r="103" spans="1:13" ht="12" thickBot="1">
      <c r="A103" s="136">
        <v>101</v>
      </c>
      <c r="B103" s="138" t="s">
        <v>179</v>
      </c>
      <c r="C103" s="47">
        <f>'Stats lic'!AQ72</f>
        <v>27</v>
      </c>
      <c r="D103" s="18">
        <f>'Stats lic'!BF72</f>
        <v>80</v>
      </c>
      <c r="E103" s="12">
        <f>'Stats lic'!CE72</f>
        <v>4</v>
      </c>
      <c r="F103" s="12">
        <f>Equipes!AJ72</f>
        <v>0</v>
      </c>
      <c r="G103" s="12">
        <f>'Emploi-Forma.'!J72</f>
        <v>0</v>
      </c>
      <c r="H103" s="18">
        <f>'Emploi-Forma.'!N72</f>
        <v>259.25925925925924</v>
      </c>
      <c r="I103" s="12">
        <f>Détection!T72</f>
        <v>0</v>
      </c>
      <c r="J103" s="13">
        <f>'Emploi-Forma.'!E72</f>
        <v>0</v>
      </c>
      <c r="K103" s="12">
        <f>Compétitions!AK72</f>
        <v>20</v>
      </c>
      <c r="L103" s="18">
        <f t="shared" si="1"/>
        <v>390.25925925925924</v>
      </c>
      <c r="M103" s="96"/>
    </row>
    <row r="104" spans="1:13" ht="12" thickBot="1">
      <c r="A104" s="136">
        <v>102</v>
      </c>
      <c r="B104" s="138" t="s">
        <v>262</v>
      </c>
      <c r="C104" s="47">
        <f>'Stats lic'!AQ158</f>
        <v>29</v>
      </c>
      <c r="D104" s="18">
        <f>'Stats lic'!BF158</f>
        <v>62</v>
      </c>
      <c r="E104" s="12">
        <f>'Stats lic'!CE158</f>
        <v>8</v>
      </c>
      <c r="F104" s="12">
        <f>Equipes!AJ158</f>
        <v>20</v>
      </c>
      <c r="G104" s="12">
        <f>'Emploi-Forma.'!J158</f>
        <v>0</v>
      </c>
      <c r="H104" s="18">
        <f>'Emploi-Forma.'!N158</f>
        <v>237.93103448275861</v>
      </c>
      <c r="I104" s="12">
        <f>Détection!T158</f>
        <v>30</v>
      </c>
      <c r="J104" s="13">
        <f>'Emploi-Forma.'!E158</f>
        <v>0</v>
      </c>
      <c r="K104" s="12">
        <f>Compétitions!AK158</f>
        <v>0</v>
      </c>
      <c r="L104" s="18">
        <f t="shared" si="1"/>
        <v>386.93103448275861</v>
      </c>
      <c r="M104" s="96"/>
    </row>
    <row r="105" spans="1:13" ht="12" thickBot="1">
      <c r="A105" s="136">
        <v>103</v>
      </c>
      <c r="B105" s="138" t="s">
        <v>198</v>
      </c>
      <c r="C105" s="47">
        <f>'Stats lic'!AQ91</f>
        <v>53</v>
      </c>
      <c r="D105" s="18">
        <f>'Stats lic'!BF91</f>
        <v>97</v>
      </c>
      <c r="E105" s="12">
        <f>'Stats lic'!CE91</f>
        <v>12</v>
      </c>
      <c r="F105" s="12">
        <f>Equipes!AJ91</f>
        <v>20</v>
      </c>
      <c r="G105" s="12">
        <f>'Emploi-Forma.'!J91</f>
        <v>110</v>
      </c>
      <c r="H105" s="18">
        <f>'Emploi-Forma.'!N91</f>
        <v>94.339622641509436</v>
      </c>
      <c r="I105" s="12">
        <f>Détection!T91</f>
        <v>0</v>
      </c>
      <c r="J105" s="13">
        <f>'Emploi-Forma.'!E91</f>
        <v>0</v>
      </c>
      <c r="K105" s="12">
        <f>Compétitions!AK91</f>
        <v>0</v>
      </c>
      <c r="L105" s="18">
        <f t="shared" si="1"/>
        <v>386.33962264150944</v>
      </c>
      <c r="M105" s="96"/>
    </row>
    <row r="106" spans="1:13" ht="12" thickBot="1">
      <c r="A106" s="136">
        <v>104</v>
      </c>
      <c r="B106" s="138" t="s">
        <v>225</v>
      </c>
      <c r="C106" s="47">
        <f>'Stats lic'!AQ120</f>
        <v>4</v>
      </c>
      <c r="D106" s="18">
        <f>'Stats lic'!BF120</f>
        <v>12</v>
      </c>
      <c r="E106" s="12">
        <f>'Stats lic'!CE120</f>
        <v>0</v>
      </c>
      <c r="F106" s="12">
        <f>Equipes!AJ120</f>
        <v>0</v>
      </c>
      <c r="G106" s="12">
        <f>'Emploi-Forma.'!J120</f>
        <v>0</v>
      </c>
      <c r="H106" s="18">
        <f>'Emploi-Forma.'!N120</f>
        <v>350</v>
      </c>
      <c r="I106" s="12">
        <f>Détection!T120</f>
        <v>0</v>
      </c>
      <c r="J106" s="13">
        <f>'Emploi-Forma.'!E120</f>
        <v>0</v>
      </c>
      <c r="K106" s="12">
        <f>Compétitions!AK120</f>
        <v>20</v>
      </c>
      <c r="L106" s="18">
        <f t="shared" si="1"/>
        <v>386</v>
      </c>
      <c r="M106" s="96"/>
    </row>
    <row r="107" spans="1:13" ht="12" thickBot="1">
      <c r="A107" s="136">
        <v>105</v>
      </c>
      <c r="B107" s="138" t="s">
        <v>233</v>
      </c>
      <c r="C107" s="47">
        <f>'Stats lic'!AQ128</f>
        <v>25</v>
      </c>
      <c r="D107" s="18">
        <f>'Stats lic'!BF128</f>
        <v>82</v>
      </c>
      <c r="E107" s="12">
        <f>'Stats lic'!CE128</f>
        <v>8</v>
      </c>
      <c r="F107" s="12">
        <f>Equipes!AJ128</f>
        <v>10</v>
      </c>
      <c r="G107" s="12">
        <f>'Emploi-Forma.'!J128</f>
        <v>0</v>
      </c>
      <c r="H107" s="18">
        <f>'Emploi-Forma.'!N128</f>
        <v>240</v>
      </c>
      <c r="I107" s="12">
        <f>Détection!T128</f>
        <v>20</v>
      </c>
      <c r="J107" s="13">
        <f>'Emploi-Forma.'!E128</f>
        <v>0</v>
      </c>
      <c r="K107" s="12">
        <f>Compétitions!AK128</f>
        <v>0</v>
      </c>
      <c r="L107" s="18">
        <f t="shared" si="1"/>
        <v>385</v>
      </c>
      <c r="M107" s="96"/>
    </row>
    <row r="108" spans="1:13" ht="12" thickBot="1">
      <c r="A108" s="136">
        <v>106</v>
      </c>
      <c r="B108" s="138" t="s">
        <v>228</v>
      </c>
      <c r="C108" s="47">
        <f>'Stats lic'!AQ123</f>
        <v>8</v>
      </c>
      <c r="D108" s="18">
        <f>'Stats lic'!BF123</f>
        <v>23</v>
      </c>
      <c r="E108" s="12">
        <f>'Stats lic'!CE123</f>
        <v>0</v>
      </c>
      <c r="F108" s="12">
        <f>Equipes!AJ123</f>
        <v>0</v>
      </c>
      <c r="G108" s="12">
        <f>'Emploi-Forma.'!J123</f>
        <v>0</v>
      </c>
      <c r="H108" s="18">
        <f>'Emploi-Forma.'!N123</f>
        <v>350</v>
      </c>
      <c r="I108" s="12">
        <f>Détection!T123</f>
        <v>0</v>
      </c>
      <c r="J108" s="13">
        <f>'Emploi-Forma.'!E123</f>
        <v>0</v>
      </c>
      <c r="K108" s="12">
        <f>Compétitions!AK123</f>
        <v>0</v>
      </c>
      <c r="L108" s="18">
        <f t="shared" si="1"/>
        <v>381</v>
      </c>
      <c r="M108" s="96"/>
    </row>
    <row r="109" spans="1:13" ht="12" thickBot="1">
      <c r="A109" s="136">
        <v>107</v>
      </c>
      <c r="B109" s="138" t="s">
        <v>192</v>
      </c>
      <c r="C109" s="47">
        <f>'Stats lic'!AQ85</f>
        <v>46</v>
      </c>
      <c r="D109" s="18">
        <f>'Stats lic'!BF85</f>
        <v>97</v>
      </c>
      <c r="E109" s="12">
        <f>'Stats lic'!CE85</f>
        <v>16</v>
      </c>
      <c r="F109" s="12">
        <f>Equipes!AJ85</f>
        <v>10</v>
      </c>
      <c r="G109" s="12">
        <f>'Emploi-Forma.'!J85</f>
        <v>0</v>
      </c>
      <c r="H109" s="18">
        <f>'Emploi-Forma.'!N85</f>
        <v>130.43478260869566</v>
      </c>
      <c r="I109" s="12">
        <f>Détection!T85</f>
        <v>0</v>
      </c>
      <c r="J109" s="13">
        <f>'Emploi-Forma.'!E85</f>
        <v>0</v>
      </c>
      <c r="K109" s="12">
        <f>Compétitions!AK85</f>
        <v>80</v>
      </c>
      <c r="L109" s="18">
        <f t="shared" si="1"/>
        <v>379.43478260869563</v>
      </c>
      <c r="M109" s="96"/>
    </row>
    <row r="110" spans="1:13" ht="12" thickBot="1">
      <c r="A110" s="136">
        <v>108</v>
      </c>
      <c r="B110" s="138" t="s">
        <v>186</v>
      </c>
      <c r="C110" s="47">
        <f>'Stats lic'!AQ79</f>
        <v>37</v>
      </c>
      <c r="D110" s="18">
        <f>'Stats lic'!BF79</f>
        <v>153</v>
      </c>
      <c r="E110" s="12">
        <f>'Stats lic'!CE79</f>
        <v>8</v>
      </c>
      <c r="F110" s="12">
        <f>Equipes!AJ79</f>
        <v>0</v>
      </c>
      <c r="G110" s="12">
        <f>'Emploi-Forma.'!J79</f>
        <v>0</v>
      </c>
      <c r="H110" s="18">
        <f>'Emploi-Forma.'!N79</f>
        <v>181.08108108108109</v>
      </c>
      <c r="I110" s="12">
        <f>Détection!T79</f>
        <v>0</v>
      </c>
      <c r="J110" s="13">
        <f>'Emploi-Forma.'!E79</f>
        <v>0</v>
      </c>
      <c r="K110" s="12">
        <f>Compétitions!AK79</f>
        <v>0</v>
      </c>
      <c r="L110" s="18">
        <f t="shared" si="1"/>
        <v>379.08108108108109</v>
      </c>
      <c r="M110" s="96"/>
    </row>
    <row r="111" spans="1:13" ht="12" thickBot="1">
      <c r="A111" s="136">
        <v>109</v>
      </c>
      <c r="B111" s="138" t="s">
        <v>207</v>
      </c>
      <c r="C111" s="47">
        <f>'Stats lic'!AQ101</f>
        <v>43</v>
      </c>
      <c r="D111" s="18">
        <f>'Stats lic'!BF101</f>
        <v>86</v>
      </c>
      <c r="E111" s="12">
        <f>'Stats lic'!CE101</f>
        <v>0</v>
      </c>
      <c r="F111" s="12">
        <f>Equipes!AJ101</f>
        <v>0</v>
      </c>
      <c r="G111" s="12">
        <f>'Emploi-Forma.'!J101</f>
        <v>0</v>
      </c>
      <c r="H111" s="18">
        <f>'Emploi-Forma.'!N101</f>
        <v>162.7906976744186</v>
      </c>
      <c r="I111" s="12">
        <f>Détection!T101</f>
        <v>0</v>
      </c>
      <c r="J111" s="13">
        <f>'Emploi-Forma.'!E101</f>
        <v>0</v>
      </c>
      <c r="K111" s="12">
        <f>Compétitions!AK101</f>
        <v>85</v>
      </c>
      <c r="L111" s="18">
        <f t="shared" si="1"/>
        <v>376.7906976744186</v>
      </c>
      <c r="M111" s="96"/>
    </row>
    <row r="112" spans="1:13" ht="12" thickBot="1">
      <c r="A112" s="136">
        <v>110</v>
      </c>
      <c r="B112" s="138" t="s">
        <v>306</v>
      </c>
      <c r="C112" s="47">
        <f>'Stats lic'!AQ204</f>
        <v>41</v>
      </c>
      <c r="D112" s="18">
        <f>'Stats lic'!BF204</f>
        <v>111</v>
      </c>
      <c r="E112" s="12">
        <f>'Stats lic'!CE204</f>
        <v>0</v>
      </c>
      <c r="F112" s="12">
        <f>Equipes!AJ204</f>
        <v>10</v>
      </c>
      <c r="G112" s="12">
        <f>'Emploi-Forma.'!J204</f>
        <v>0</v>
      </c>
      <c r="H112" s="18">
        <f>'Emploi-Forma.'!N204</f>
        <v>170.73170731707319</v>
      </c>
      <c r="I112" s="12">
        <f>Détection!T204</f>
        <v>0</v>
      </c>
      <c r="J112" s="13">
        <f>'Emploi-Forma.'!E204</f>
        <v>0</v>
      </c>
      <c r="K112" s="12">
        <f>Compétitions!AK204</f>
        <v>40</v>
      </c>
      <c r="L112" s="18">
        <f t="shared" si="1"/>
        <v>372.73170731707319</v>
      </c>
      <c r="M112" s="96"/>
    </row>
    <row r="113" spans="1:13" ht="12" thickBot="1">
      <c r="A113" s="136">
        <v>111</v>
      </c>
      <c r="B113" s="138" t="s">
        <v>148</v>
      </c>
      <c r="C113" s="47">
        <f>'Stats lic'!AQ40</f>
        <v>25</v>
      </c>
      <c r="D113" s="18">
        <f>'Stats lic'!BF40</f>
        <v>68</v>
      </c>
      <c r="E113" s="12">
        <f>'Stats lic'!CE40</f>
        <v>16</v>
      </c>
      <c r="F113" s="12">
        <f>Equipes!AJ40</f>
        <v>60</v>
      </c>
      <c r="G113" s="12">
        <f>'Emploi-Forma.'!J40</f>
        <v>0</v>
      </c>
      <c r="H113" s="18">
        <f>'Emploi-Forma.'!N40</f>
        <v>200</v>
      </c>
      <c r="I113" s="12">
        <f>Détection!T40</f>
        <v>0</v>
      </c>
      <c r="J113" s="13">
        <f>'Emploi-Forma.'!E40</f>
        <v>0</v>
      </c>
      <c r="K113" s="12">
        <f>Compétitions!AK40</f>
        <v>0</v>
      </c>
      <c r="L113" s="18">
        <f t="shared" si="1"/>
        <v>369</v>
      </c>
      <c r="M113" s="96"/>
    </row>
    <row r="114" spans="1:13" ht="12" thickBot="1">
      <c r="A114" s="136">
        <v>112</v>
      </c>
      <c r="B114" s="138" t="s">
        <v>210</v>
      </c>
      <c r="C114" s="47">
        <f>'Stats lic'!AQ104</f>
        <v>55</v>
      </c>
      <c r="D114" s="18">
        <f>'Stats lic'!BF104</f>
        <v>129</v>
      </c>
      <c r="E114" s="12">
        <f>'Stats lic'!CE104</f>
        <v>20</v>
      </c>
      <c r="F114" s="12">
        <f>Equipes!AJ104</f>
        <v>0</v>
      </c>
      <c r="G114" s="12">
        <f>'Emploi-Forma.'!J104</f>
        <v>110</v>
      </c>
      <c r="H114" s="18">
        <f>'Emploi-Forma.'!N104</f>
        <v>54.54545454545454</v>
      </c>
      <c r="I114" s="12">
        <f>Détection!T104</f>
        <v>0</v>
      </c>
      <c r="J114" s="13">
        <f>'Emploi-Forma.'!E104</f>
        <v>0</v>
      </c>
      <c r="K114" s="12">
        <f>Compétitions!AK104</f>
        <v>0</v>
      </c>
      <c r="L114" s="18">
        <f t="shared" si="1"/>
        <v>368.54545454545456</v>
      </c>
      <c r="M114" s="96"/>
    </row>
    <row r="115" spans="1:13" ht="12" thickBot="1">
      <c r="A115" s="136">
        <v>113</v>
      </c>
      <c r="B115" s="138" t="s">
        <v>247</v>
      </c>
      <c r="C115" s="47">
        <f>'Stats lic'!AQ142</f>
        <v>41</v>
      </c>
      <c r="D115" s="18">
        <f>'Stats lic'!BF142</f>
        <v>95</v>
      </c>
      <c r="E115" s="12">
        <f>'Stats lic'!CE142</f>
        <v>48</v>
      </c>
      <c r="F115" s="12">
        <f>Equipes!AJ142</f>
        <v>10</v>
      </c>
      <c r="G115" s="12">
        <f>'Emploi-Forma.'!J142</f>
        <v>0</v>
      </c>
      <c r="H115" s="18">
        <f>'Emploi-Forma.'!N142</f>
        <v>173.17073170731706</v>
      </c>
      <c r="I115" s="12">
        <f>Détection!T142</f>
        <v>0</v>
      </c>
      <c r="J115" s="13">
        <f>'Emploi-Forma.'!E142</f>
        <v>0</v>
      </c>
      <c r="K115" s="12">
        <f>Compétitions!AK142</f>
        <v>0</v>
      </c>
      <c r="L115" s="18">
        <f t="shared" si="1"/>
        <v>367.17073170731703</v>
      </c>
      <c r="M115" s="96"/>
    </row>
    <row r="116" spans="1:13" ht="12" thickBot="1">
      <c r="A116" s="136">
        <v>114</v>
      </c>
      <c r="B116" s="138" t="s">
        <v>241</v>
      </c>
      <c r="C116" s="47">
        <f>'Stats lic'!AQ136</f>
        <v>3</v>
      </c>
      <c r="D116" s="18">
        <f>'Stats lic'!BF136</f>
        <v>9</v>
      </c>
      <c r="E116" s="12">
        <f>'Stats lic'!CE136</f>
        <v>0</v>
      </c>
      <c r="F116" s="12">
        <f>Equipes!AJ136</f>
        <v>0</v>
      </c>
      <c r="G116" s="12">
        <f>'Emploi-Forma.'!J136</f>
        <v>0</v>
      </c>
      <c r="H116" s="18">
        <f>'Emploi-Forma.'!N136</f>
        <v>333.33333333333326</v>
      </c>
      <c r="I116" s="12">
        <f>Détection!T136</f>
        <v>0</v>
      </c>
      <c r="J116" s="13">
        <f>'Emploi-Forma.'!E136</f>
        <v>0</v>
      </c>
      <c r="K116" s="12">
        <f>Compétitions!AK136</f>
        <v>20</v>
      </c>
      <c r="L116" s="18">
        <f t="shared" si="1"/>
        <v>365.33333333333326</v>
      </c>
      <c r="M116" s="96"/>
    </row>
    <row r="117" spans="1:13" ht="12" thickBot="1">
      <c r="A117" s="136">
        <v>115</v>
      </c>
      <c r="B117" s="138" t="s">
        <v>165</v>
      </c>
      <c r="C117" s="47">
        <f>'Stats lic'!AQ57</f>
        <v>21</v>
      </c>
      <c r="D117" s="18">
        <f>'Stats lic'!BF57</f>
        <v>57</v>
      </c>
      <c r="E117" s="12">
        <f>'Stats lic'!CE57</f>
        <v>4</v>
      </c>
      <c r="F117" s="12">
        <f>Equipes!AJ57</f>
        <v>0</v>
      </c>
      <c r="G117" s="12">
        <f>'Emploi-Forma.'!J57</f>
        <v>0</v>
      </c>
      <c r="H117" s="18">
        <f>'Emploi-Forma.'!N57</f>
        <v>238.09523809523807</v>
      </c>
      <c r="I117" s="12">
        <f>Détection!T57</f>
        <v>0</v>
      </c>
      <c r="J117" s="13">
        <f>'Emploi-Forma.'!E57</f>
        <v>0</v>
      </c>
      <c r="K117" s="12">
        <f>Compétitions!AK57</f>
        <v>40</v>
      </c>
      <c r="L117" s="18">
        <f t="shared" si="1"/>
        <v>360.09523809523807</v>
      </c>
      <c r="M117" s="96"/>
    </row>
    <row r="118" spans="1:13" ht="12" thickBot="1">
      <c r="A118" s="136">
        <v>116</v>
      </c>
      <c r="B118" s="138" t="s">
        <v>123</v>
      </c>
      <c r="C118" s="47">
        <f>'Stats lic'!AQ13</f>
        <v>41</v>
      </c>
      <c r="D118" s="18">
        <f>'Stats lic'!BF13</f>
        <v>148</v>
      </c>
      <c r="E118" s="12">
        <f>'Stats lic'!CE13</f>
        <v>24</v>
      </c>
      <c r="F118" s="12">
        <f>Equipes!AJ13</f>
        <v>0</v>
      </c>
      <c r="G118" s="12">
        <f>'Emploi-Forma.'!J13</f>
        <v>0</v>
      </c>
      <c r="H118" s="18">
        <f>'Emploi-Forma.'!N13</f>
        <v>146.34146341463412</v>
      </c>
      <c r="I118" s="12">
        <f>Détection!T13</f>
        <v>0</v>
      </c>
      <c r="J118" s="13">
        <f>'Emploi-Forma.'!E13</f>
        <v>0</v>
      </c>
      <c r="K118" s="12">
        <f>Compétitions!AK13</f>
        <v>0</v>
      </c>
      <c r="L118" s="18">
        <f t="shared" si="1"/>
        <v>359.34146341463412</v>
      </c>
      <c r="M118" s="96"/>
    </row>
    <row r="119" spans="1:13" ht="12" thickBot="1">
      <c r="A119" s="136">
        <v>117</v>
      </c>
      <c r="B119" s="138" t="s">
        <v>193</v>
      </c>
      <c r="C119" s="47">
        <f>'Stats lic'!AQ86</f>
        <v>69</v>
      </c>
      <c r="D119" s="18">
        <f>'Stats lic'!BF86</f>
        <v>150</v>
      </c>
      <c r="E119" s="12">
        <f>'Stats lic'!CE86</f>
        <v>36</v>
      </c>
      <c r="F119" s="12">
        <f>Equipes!AJ86</f>
        <v>10</v>
      </c>
      <c r="G119" s="12">
        <f>'Emploi-Forma.'!J86</f>
        <v>0</v>
      </c>
      <c r="H119" s="18">
        <f>'Emploi-Forma.'!N86</f>
        <v>72.463768115942031</v>
      </c>
      <c r="I119" s="12">
        <f>Détection!T86</f>
        <v>0</v>
      </c>
      <c r="J119" s="13">
        <f>'Emploi-Forma.'!E86</f>
        <v>0</v>
      </c>
      <c r="K119" s="12">
        <f>Compétitions!AK86</f>
        <v>20</v>
      </c>
      <c r="L119" s="18">
        <f t="shared" si="1"/>
        <v>357.463768115942</v>
      </c>
      <c r="M119" s="96"/>
    </row>
    <row r="120" spans="1:13" ht="12" thickBot="1">
      <c r="A120" s="136">
        <v>118</v>
      </c>
      <c r="B120" s="138" t="s">
        <v>248</v>
      </c>
      <c r="C120" s="47">
        <f>'Stats lic'!AQ143</f>
        <v>17</v>
      </c>
      <c r="D120" s="18">
        <f>'Stats lic'!BF143</f>
        <v>51</v>
      </c>
      <c r="E120" s="12">
        <f>'Stats lic'!CE143</f>
        <v>8</v>
      </c>
      <c r="F120" s="12">
        <f>Equipes!AJ143</f>
        <v>0</v>
      </c>
      <c r="G120" s="12">
        <f>'Emploi-Forma.'!J143</f>
        <v>0</v>
      </c>
      <c r="H120" s="18">
        <f>'Emploi-Forma.'!N143</f>
        <v>276.47058823529414</v>
      </c>
      <c r="I120" s="12">
        <f>Détection!T143</f>
        <v>0</v>
      </c>
      <c r="J120" s="13">
        <f>'Emploi-Forma.'!E143</f>
        <v>0</v>
      </c>
      <c r="K120" s="12">
        <f>Compétitions!AK143</f>
        <v>0</v>
      </c>
      <c r="L120" s="18">
        <f t="shared" si="1"/>
        <v>352.47058823529414</v>
      </c>
      <c r="M120" s="96"/>
    </row>
    <row r="121" spans="1:13" ht="12" thickBot="1">
      <c r="A121" s="136">
        <v>119</v>
      </c>
      <c r="B121" s="138" t="s">
        <v>283</v>
      </c>
      <c r="C121" s="47">
        <f>'Stats lic'!AQ180</f>
        <v>40</v>
      </c>
      <c r="D121" s="18">
        <f>'Stats lic'!BF180</f>
        <v>113</v>
      </c>
      <c r="E121" s="12">
        <f>'Stats lic'!CE180</f>
        <v>28</v>
      </c>
      <c r="F121" s="12">
        <f>Equipes!AJ180</f>
        <v>35</v>
      </c>
      <c r="G121" s="12">
        <f>'Emploi-Forma.'!J180</f>
        <v>0</v>
      </c>
      <c r="H121" s="18">
        <f>'Emploi-Forma.'!N180</f>
        <v>125</v>
      </c>
      <c r="I121" s="12">
        <f>Détection!T180</f>
        <v>0</v>
      </c>
      <c r="J121" s="13">
        <f>'Emploi-Forma.'!E180</f>
        <v>0</v>
      </c>
      <c r="K121" s="12">
        <f>Compétitions!AK180</f>
        <v>10</v>
      </c>
      <c r="L121" s="18">
        <f t="shared" si="1"/>
        <v>351</v>
      </c>
      <c r="M121" s="96"/>
    </row>
    <row r="122" spans="1:13" ht="12" thickBot="1">
      <c r="A122" s="136">
        <v>120</v>
      </c>
      <c r="B122" s="138" t="s">
        <v>320</v>
      </c>
      <c r="C122" s="47">
        <f>'Stats lic'!AQ105</f>
        <v>50</v>
      </c>
      <c r="D122" s="18">
        <f>'Stats lic'!BF105</f>
        <v>118</v>
      </c>
      <c r="E122" s="12">
        <f>'Stats lic'!CE105</f>
        <v>0</v>
      </c>
      <c r="F122" s="12">
        <f>Equipes!AJ105</f>
        <v>0</v>
      </c>
      <c r="G122" s="12">
        <f>'Emploi-Forma.'!J105</f>
        <v>0</v>
      </c>
      <c r="H122" s="18">
        <f>'Emploi-Forma.'!N105</f>
        <v>180</v>
      </c>
      <c r="I122" s="12">
        <f>Détection!T105</f>
        <v>0</v>
      </c>
      <c r="J122" s="13">
        <f>'Emploi-Forma.'!E105</f>
        <v>0</v>
      </c>
      <c r="K122" s="12">
        <f>Compétitions!AK105</f>
        <v>0</v>
      </c>
      <c r="L122" s="18">
        <f t="shared" si="1"/>
        <v>348</v>
      </c>
      <c r="M122" s="96"/>
    </row>
    <row r="123" spans="1:13" ht="12" thickBot="1">
      <c r="A123" s="136">
        <v>121</v>
      </c>
      <c r="B123" s="138" t="s">
        <v>290</v>
      </c>
      <c r="C123" s="47">
        <f>'Stats lic'!AQ188</f>
        <v>64</v>
      </c>
      <c r="D123" s="18">
        <f>'Stats lic'!BF188</f>
        <v>171</v>
      </c>
      <c r="E123" s="12">
        <f>'Stats lic'!CE188</f>
        <v>0</v>
      </c>
      <c r="F123" s="12">
        <f>Equipes!AJ188</f>
        <v>25</v>
      </c>
      <c r="G123" s="12">
        <f>'Emploi-Forma.'!J188</f>
        <v>0</v>
      </c>
      <c r="H123" s="18">
        <f>'Emploi-Forma.'!N188</f>
        <v>62.5</v>
      </c>
      <c r="I123" s="12">
        <f>Détection!T188</f>
        <v>0</v>
      </c>
      <c r="J123" s="13">
        <f>'Emploi-Forma.'!E188</f>
        <v>0</v>
      </c>
      <c r="K123" s="12">
        <f>Compétitions!AK188</f>
        <v>20</v>
      </c>
      <c r="L123" s="18">
        <f t="shared" si="1"/>
        <v>342.5</v>
      </c>
      <c r="M123" s="96"/>
    </row>
    <row r="124" spans="1:13" ht="12" thickBot="1">
      <c r="A124" s="136">
        <v>122</v>
      </c>
      <c r="B124" s="138" t="s">
        <v>191</v>
      </c>
      <c r="C124" s="47">
        <f>'Stats lic'!AQ84</f>
        <v>61</v>
      </c>
      <c r="D124" s="18">
        <f>'Stats lic'!BF84</f>
        <v>134</v>
      </c>
      <c r="E124" s="12">
        <f>'Stats lic'!CE84</f>
        <v>44</v>
      </c>
      <c r="F124" s="12">
        <f>Equipes!AJ84</f>
        <v>20</v>
      </c>
      <c r="G124" s="12">
        <f>'Emploi-Forma.'!J84</f>
        <v>0</v>
      </c>
      <c r="H124" s="18">
        <f>'Emploi-Forma.'!N84</f>
        <v>81.967213114754088</v>
      </c>
      <c r="I124" s="12">
        <f>Détection!T84</f>
        <v>0</v>
      </c>
      <c r="J124" s="13">
        <f>'Emploi-Forma.'!E84</f>
        <v>0</v>
      </c>
      <c r="K124" s="12">
        <f>Compétitions!AK84</f>
        <v>0</v>
      </c>
      <c r="L124" s="18">
        <f t="shared" si="1"/>
        <v>340.96721311475409</v>
      </c>
      <c r="M124" s="96"/>
    </row>
    <row r="125" spans="1:13" ht="12" thickBot="1">
      <c r="A125" s="136">
        <v>123</v>
      </c>
      <c r="B125" s="138" t="s">
        <v>249</v>
      </c>
      <c r="C125" s="47">
        <f>'Stats lic'!AQ144</f>
        <v>10</v>
      </c>
      <c r="D125" s="18">
        <f>'Stats lic'!BF144</f>
        <v>24</v>
      </c>
      <c r="E125" s="12">
        <f>'Stats lic'!CE144</f>
        <v>0</v>
      </c>
      <c r="F125" s="12">
        <f>Equipes!AJ144</f>
        <v>0</v>
      </c>
      <c r="G125" s="12">
        <f>'Emploi-Forma.'!J144</f>
        <v>0</v>
      </c>
      <c r="H125" s="18">
        <f>'Emploi-Forma.'!N144</f>
        <v>300</v>
      </c>
      <c r="I125" s="12">
        <f>Détection!T144</f>
        <v>0</v>
      </c>
      <c r="J125" s="13">
        <f>'Emploi-Forma.'!E144</f>
        <v>0</v>
      </c>
      <c r="K125" s="12">
        <f>Compétitions!AK144</f>
        <v>0</v>
      </c>
      <c r="L125" s="18">
        <f t="shared" si="1"/>
        <v>334</v>
      </c>
      <c r="M125" s="96"/>
    </row>
    <row r="126" spans="1:13" ht="12" thickBot="1">
      <c r="A126" s="136">
        <v>124</v>
      </c>
      <c r="B126" s="138" t="s">
        <v>209</v>
      </c>
      <c r="C126" s="47">
        <f>'Stats lic'!AQ103</f>
        <v>32</v>
      </c>
      <c r="D126" s="18">
        <f>'Stats lic'!BF103</f>
        <v>130</v>
      </c>
      <c r="E126" s="12">
        <f>'Stats lic'!CE103</f>
        <v>16</v>
      </c>
      <c r="F126" s="12">
        <f>Equipes!AJ103</f>
        <v>0</v>
      </c>
      <c r="G126" s="12">
        <f>'Emploi-Forma.'!J103</f>
        <v>0</v>
      </c>
      <c r="H126" s="18">
        <f>'Emploi-Forma.'!N103</f>
        <v>125</v>
      </c>
      <c r="I126" s="12">
        <f>Détection!T103</f>
        <v>30</v>
      </c>
      <c r="J126" s="13">
        <f>'Emploi-Forma.'!E103</f>
        <v>0</v>
      </c>
      <c r="K126" s="12">
        <f>Compétitions!AK103</f>
        <v>0</v>
      </c>
      <c r="L126" s="18">
        <f t="shared" si="1"/>
        <v>333</v>
      </c>
      <c r="M126" s="96"/>
    </row>
    <row r="127" spans="1:13" ht="12" thickBot="1">
      <c r="A127" s="136">
        <v>125</v>
      </c>
      <c r="B127" s="138" t="s">
        <v>218</v>
      </c>
      <c r="C127" s="47">
        <f>'Stats lic'!AQ113</f>
        <v>32</v>
      </c>
      <c r="D127" s="18">
        <f>'Stats lic'!BF113</f>
        <v>70</v>
      </c>
      <c r="E127" s="12">
        <f>'Stats lic'!CE113</f>
        <v>0</v>
      </c>
      <c r="F127" s="12">
        <f>Equipes!AJ113</f>
        <v>60</v>
      </c>
      <c r="G127" s="12">
        <f>'Emploi-Forma.'!J113</f>
        <v>0</v>
      </c>
      <c r="H127" s="18">
        <f>'Emploi-Forma.'!N113</f>
        <v>93.75</v>
      </c>
      <c r="I127" s="12">
        <f>Détection!T113</f>
        <v>0</v>
      </c>
      <c r="J127" s="13">
        <f>'Emploi-Forma.'!E113</f>
        <v>50</v>
      </c>
      <c r="K127" s="12">
        <f>Compétitions!AK113</f>
        <v>20</v>
      </c>
      <c r="L127" s="18">
        <f t="shared" si="1"/>
        <v>325.75</v>
      </c>
      <c r="M127" s="96"/>
    </row>
    <row r="128" spans="1:13" ht="12" thickBot="1">
      <c r="A128" s="136">
        <v>126</v>
      </c>
      <c r="B128" s="138" t="s">
        <v>271</v>
      </c>
      <c r="C128" s="47">
        <f>'Stats lic'!AQ167</f>
        <v>38</v>
      </c>
      <c r="D128" s="18">
        <f>'Stats lic'!BF167</f>
        <v>70</v>
      </c>
      <c r="E128" s="12">
        <f>'Stats lic'!CE167</f>
        <v>0</v>
      </c>
      <c r="F128" s="12">
        <f>Equipes!AJ167</f>
        <v>10</v>
      </c>
      <c r="G128" s="12">
        <f>'Emploi-Forma.'!J167</f>
        <v>0</v>
      </c>
      <c r="H128" s="18">
        <f>'Emploi-Forma.'!N167</f>
        <v>205.26315789473682</v>
      </c>
      <c r="I128" s="12">
        <f>Détection!T167</f>
        <v>0</v>
      </c>
      <c r="J128" s="13">
        <f>'Emploi-Forma.'!E167</f>
        <v>0</v>
      </c>
      <c r="K128" s="12">
        <f>Compétitions!AK167</f>
        <v>0</v>
      </c>
      <c r="L128" s="18">
        <f t="shared" si="1"/>
        <v>323.26315789473682</v>
      </c>
      <c r="M128" s="96"/>
    </row>
    <row r="129" spans="1:13" ht="12" thickBot="1">
      <c r="A129" s="136">
        <v>127</v>
      </c>
      <c r="B129" s="138" t="s">
        <v>285</v>
      </c>
      <c r="C129" s="47">
        <f>'Stats lic'!AQ182</f>
        <v>1</v>
      </c>
      <c r="D129" s="18">
        <f>'Stats lic'!BF182</f>
        <v>2</v>
      </c>
      <c r="E129" s="12">
        <f>'Stats lic'!CE182</f>
        <v>0</v>
      </c>
      <c r="F129" s="12">
        <f>Equipes!AJ182</f>
        <v>0</v>
      </c>
      <c r="G129" s="12">
        <f>'Emploi-Forma.'!J182</f>
        <v>0</v>
      </c>
      <c r="H129" s="18">
        <f>'Emploi-Forma.'!N182</f>
        <v>0</v>
      </c>
      <c r="I129" s="12">
        <f>Détection!T182</f>
        <v>0</v>
      </c>
      <c r="J129" s="13">
        <f>'Emploi-Forma.'!E182</f>
        <v>0</v>
      </c>
      <c r="K129" s="12">
        <f>Compétitions!AK182</f>
        <v>320</v>
      </c>
      <c r="L129" s="18">
        <f t="shared" si="1"/>
        <v>323</v>
      </c>
      <c r="M129" s="96"/>
    </row>
    <row r="130" spans="1:13" ht="12" thickBot="1">
      <c r="A130" s="136">
        <v>128</v>
      </c>
      <c r="B130" s="138" t="s">
        <v>257</v>
      </c>
      <c r="C130" s="47">
        <f>'Stats lic'!AQ153</f>
        <v>8</v>
      </c>
      <c r="D130" s="18">
        <f>'Stats lic'!BF153</f>
        <v>8</v>
      </c>
      <c r="E130" s="12">
        <f>'Stats lic'!CE153</f>
        <v>0</v>
      </c>
      <c r="F130" s="12">
        <f>Equipes!AJ153</f>
        <v>0</v>
      </c>
      <c r="G130" s="12">
        <f>'Emploi-Forma.'!J153</f>
        <v>0</v>
      </c>
      <c r="H130" s="18">
        <f>'Emploi-Forma.'!N153</f>
        <v>0</v>
      </c>
      <c r="I130" s="12">
        <f>Détection!T153</f>
        <v>0</v>
      </c>
      <c r="J130" s="13">
        <f>'Emploi-Forma.'!E153</f>
        <v>0</v>
      </c>
      <c r="K130" s="12">
        <f>Compétitions!AK153</f>
        <v>300</v>
      </c>
      <c r="L130" s="18">
        <f t="shared" si="1"/>
        <v>316</v>
      </c>
      <c r="M130" s="96"/>
    </row>
    <row r="131" spans="1:13" ht="12" thickBot="1">
      <c r="A131" s="136">
        <v>129</v>
      </c>
      <c r="B131" s="138" t="s">
        <v>277</v>
      </c>
      <c r="C131" s="47">
        <f>'Stats lic'!AQ173</f>
        <v>20</v>
      </c>
      <c r="D131" s="18">
        <f>'Stats lic'!BF173</f>
        <v>44</v>
      </c>
      <c r="E131" s="12">
        <f>'Stats lic'!CE173</f>
        <v>0</v>
      </c>
      <c r="F131" s="12">
        <f>Equipes!AJ173</f>
        <v>0</v>
      </c>
      <c r="G131" s="12">
        <f>'Emploi-Forma.'!J173</f>
        <v>0</v>
      </c>
      <c r="H131" s="18">
        <f>'Emploi-Forma.'!N173</f>
        <v>250</v>
      </c>
      <c r="I131" s="12">
        <f>Détection!T173</f>
        <v>0</v>
      </c>
      <c r="J131" s="13">
        <f>'Emploi-Forma.'!E173</f>
        <v>0</v>
      </c>
      <c r="K131" s="12">
        <f>Compétitions!AK173</f>
        <v>0</v>
      </c>
      <c r="L131" s="18">
        <f t="shared" ref="L131:L194" si="2">SUM(C131:K131)</f>
        <v>314</v>
      </c>
      <c r="M131" s="96"/>
    </row>
    <row r="132" spans="1:13" ht="12" thickBot="1">
      <c r="A132" s="136">
        <v>130</v>
      </c>
      <c r="B132" s="138" t="s">
        <v>173</v>
      </c>
      <c r="C132" s="47">
        <f>'Stats lic'!AQ66</f>
        <v>17</v>
      </c>
      <c r="D132" s="18">
        <f>'Stats lic'!BF66</f>
        <v>49</v>
      </c>
      <c r="E132" s="12">
        <f>'Stats lic'!CE66</f>
        <v>8</v>
      </c>
      <c r="F132" s="12">
        <f>Equipes!AJ66</f>
        <v>0</v>
      </c>
      <c r="G132" s="12">
        <f>'Emploi-Forma.'!J66</f>
        <v>0</v>
      </c>
      <c r="H132" s="18">
        <f>'Emploi-Forma.'!N66</f>
        <v>235.29411764705881</v>
      </c>
      <c r="I132" s="12">
        <f>Détection!T66</f>
        <v>0</v>
      </c>
      <c r="J132" s="13">
        <f>'Emploi-Forma.'!E66</f>
        <v>0</v>
      </c>
      <c r="K132" s="12">
        <f>Compétitions!AK66</f>
        <v>0</v>
      </c>
      <c r="L132" s="18">
        <f t="shared" si="2"/>
        <v>309.29411764705878</v>
      </c>
      <c r="M132" s="96"/>
    </row>
    <row r="133" spans="1:13" ht="12" thickBot="1">
      <c r="A133" s="136">
        <v>131</v>
      </c>
      <c r="B133" s="138" t="s">
        <v>208</v>
      </c>
      <c r="C133" s="47">
        <f>'Stats lic'!AQ102</f>
        <v>30</v>
      </c>
      <c r="D133" s="18">
        <f>'Stats lic'!BF102</f>
        <v>74</v>
      </c>
      <c r="E133" s="12">
        <f>'Stats lic'!CE102</f>
        <v>12</v>
      </c>
      <c r="F133" s="12">
        <f>Equipes!AJ102</f>
        <v>20</v>
      </c>
      <c r="G133" s="12">
        <f>'Emploi-Forma.'!J102</f>
        <v>0</v>
      </c>
      <c r="H133" s="18">
        <f>'Emploi-Forma.'!N102</f>
        <v>166.66666666666663</v>
      </c>
      <c r="I133" s="12">
        <f>Détection!T102</f>
        <v>0</v>
      </c>
      <c r="J133" s="13">
        <f>'Emploi-Forma.'!E102</f>
        <v>0</v>
      </c>
      <c r="K133" s="12">
        <f>Compétitions!AK102</f>
        <v>0</v>
      </c>
      <c r="L133" s="18">
        <f t="shared" si="2"/>
        <v>302.66666666666663</v>
      </c>
      <c r="M133" s="96"/>
    </row>
    <row r="134" spans="1:13" ht="12" thickBot="1">
      <c r="A134" s="136">
        <v>132</v>
      </c>
      <c r="B134" s="138" t="s">
        <v>215</v>
      </c>
      <c r="C134" s="47">
        <f>'Stats lic'!AQ110</f>
        <v>31</v>
      </c>
      <c r="D134" s="18">
        <f>'Stats lic'!BF110</f>
        <v>77</v>
      </c>
      <c r="E134" s="12">
        <f>'Stats lic'!CE110</f>
        <v>0</v>
      </c>
      <c r="F134" s="12">
        <f>Equipes!AJ110</f>
        <v>0</v>
      </c>
      <c r="G134" s="12">
        <f>'Emploi-Forma.'!J110</f>
        <v>0</v>
      </c>
      <c r="H134" s="18">
        <f>'Emploi-Forma.'!N110</f>
        <v>193.54838709677421</v>
      </c>
      <c r="I134" s="12">
        <f>Détection!T110</f>
        <v>0</v>
      </c>
      <c r="J134" s="13">
        <f>'Emploi-Forma.'!E110</f>
        <v>0</v>
      </c>
      <c r="K134" s="12">
        <f>Compétitions!AK110</f>
        <v>0</v>
      </c>
      <c r="L134" s="18">
        <f t="shared" si="2"/>
        <v>301.54838709677421</v>
      </c>
      <c r="M134" s="96"/>
    </row>
    <row r="135" spans="1:13" ht="12" thickBot="1">
      <c r="A135" s="136">
        <v>133</v>
      </c>
      <c r="B135" s="138" t="s">
        <v>118</v>
      </c>
      <c r="C135" s="47">
        <f>'Stats lic'!AQ8</f>
        <v>43</v>
      </c>
      <c r="D135" s="18">
        <f>'Stats lic'!BF8</f>
        <v>88</v>
      </c>
      <c r="E135" s="12">
        <f>'Stats lic'!CE8</f>
        <v>12</v>
      </c>
      <c r="F135" s="12">
        <f>Equipes!AJ8</f>
        <v>0</v>
      </c>
      <c r="G135" s="12">
        <f>'Emploi-Forma.'!J8</f>
        <v>0</v>
      </c>
      <c r="H135" s="18">
        <f>'Emploi-Forma.'!N8</f>
        <v>116.27906976744185</v>
      </c>
      <c r="I135" s="12">
        <f>Détection!T8</f>
        <v>0</v>
      </c>
      <c r="J135" s="13">
        <f>'Emploi-Forma.'!E8</f>
        <v>0</v>
      </c>
      <c r="K135" s="12">
        <f>Compétitions!AK8</f>
        <v>40</v>
      </c>
      <c r="L135" s="18">
        <f t="shared" si="2"/>
        <v>299.27906976744185</v>
      </c>
      <c r="M135" s="96"/>
    </row>
    <row r="136" spans="1:13" ht="12" thickBot="1">
      <c r="A136" s="136">
        <v>134</v>
      </c>
      <c r="B136" s="138" t="s">
        <v>132</v>
      </c>
      <c r="C136" s="47">
        <f>'Stats lic'!AQ24</f>
        <v>12</v>
      </c>
      <c r="D136" s="18">
        <f>'Stats lic'!BF24</f>
        <v>30</v>
      </c>
      <c r="E136" s="12">
        <f>'Stats lic'!CE24</f>
        <v>0</v>
      </c>
      <c r="F136" s="12">
        <f>Equipes!AJ24</f>
        <v>0</v>
      </c>
      <c r="G136" s="12">
        <f>'Emploi-Forma.'!J24</f>
        <v>0</v>
      </c>
      <c r="H136" s="18">
        <f>'Emploi-Forma.'!N24</f>
        <v>250</v>
      </c>
      <c r="I136" s="12">
        <f>Détection!T24</f>
        <v>0</v>
      </c>
      <c r="J136" s="13">
        <f>'Emploi-Forma.'!E24</f>
        <v>0</v>
      </c>
      <c r="K136" s="12">
        <f>Compétitions!AK24</f>
        <v>0</v>
      </c>
      <c r="L136" s="18">
        <f t="shared" si="2"/>
        <v>292</v>
      </c>
      <c r="M136" s="96"/>
    </row>
    <row r="137" spans="1:13" ht="12" thickBot="1">
      <c r="A137" s="136">
        <v>135</v>
      </c>
      <c r="B137" s="138" t="s">
        <v>140</v>
      </c>
      <c r="C137" s="47">
        <f>'Stats lic'!AQ32</f>
        <v>24</v>
      </c>
      <c r="D137" s="18">
        <f>'Stats lic'!BF32</f>
        <v>61</v>
      </c>
      <c r="E137" s="12">
        <f>'Stats lic'!CE32</f>
        <v>16</v>
      </c>
      <c r="F137" s="12">
        <f>Equipes!AJ32</f>
        <v>0</v>
      </c>
      <c r="G137" s="12">
        <f>'Emploi-Forma.'!J32</f>
        <v>0</v>
      </c>
      <c r="H137" s="18">
        <f>'Emploi-Forma.'!N32</f>
        <v>183.33333333333331</v>
      </c>
      <c r="I137" s="12">
        <f>Détection!T32</f>
        <v>0</v>
      </c>
      <c r="J137" s="13">
        <f>'Emploi-Forma.'!E32</f>
        <v>0</v>
      </c>
      <c r="K137" s="12">
        <f>Compétitions!AK32</f>
        <v>0</v>
      </c>
      <c r="L137" s="18">
        <f t="shared" si="2"/>
        <v>284.33333333333331</v>
      </c>
      <c r="M137" s="96"/>
    </row>
    <row r="138" spans="1:13" ht="12" thickBot="1">
      <c r="A138" s="136">
        <v>136</v>
      </c>
      <c r="B138" s="138" t="s">
        <v>235</v>
      </c>
      <c r="C138" s="47">
        <f>'Stats lic'!AQ130</f>
        <v>30</v>
      </c>
      <c r="D138" s="18">
        <f>'Stats lic'!BF130</f>
        <v>65</v>
      </c>
      <c r="E138" s="12">
        <f>'Stats lic'!CE130</f>
        <v>20</v>
      </c>
      <c r="F138" s="12">
        <f>Equipes!AJ130</f>
        <v>0</v>
      </c>
      <c r="G138" s="12">
        <f>'Emploi-Forma.'!J130</f>
        <v>0</v>
      </c>
      <c r="H138" s="18">
        <f>'Emploi-Forma.'!N130</f>
        <v>166.66666666666663</v>
      </c>
      <c r="I138" s="12">
        <f>Détection!T130</f>
        <v>0</v>
      </c>
      <c r="J138" s="13">
        <f>'Emploi-Forma.'!E130</f>
        <v>0</v>
      </c>
      <c r="K138" s="12">
        <f>Compétitions!AK130</f>
        <v>0</v>
      </c>
      <c r="L138" s="18">
        <f t="shared" si="2"/>
        <v>281.66666666666663</v>
      </c>
      <c r="M138" s="96"/>
    </row>
    <row r="139" spans="1:13" ht="12" thickBot="1">
      <c r="A139" s="136">
        <v>137</v>
      </c>
      <c r="B139" s="138" t="s">
        <v>160</v>
      </c>
      <c r="C139" s="47">
        <f>'Stats lic'!AQ52</f>
        <v>14</v>
      </c>
      <c r="D139" s="18">
        <f>'Stats lic'!BF52</f>
        <v>35</v>
      </c>
      <c r="E139" s="12">
        <f>'Stats lic'!CE52</f>
        <v>4</v>
      </c>
      <c r="F139" s="12">
        <f>Equipes!AJ52</f>
        <v>10</v>
      </c>
      <c r="G139" s="12">
        <f>'Emploi-Forma.'!J52</f>
        <v>0</v>
      </c>
      <c r="H139" s="18">
        <f>'Emploi-Forma.'!N52</f>
        <v>214.28571428571428</v>
      </c>
      <c r="I139" s="12">
        <f>Détection!T52</f>
        <v>0</v>
      </c>
      <c r="J139" s="13">
        <f>'Emploi-Forma.'!E52</f>
        <v>0</v>
      </c>
      <c r="K139" s="12">
        <f>Compétitions!AK52</f>
        <v>0</v>
      </c>
      <c r="L139" s="18">
        <f t="shared" si="2"/>
        <v>277.28571428571428</v>
      </c>
      <c r="M139" s="96"/>
    </row>
    <row r="140" spans="1:13" ht="12" thickBot="1">
      <c r="A140" s="136">
        <v>138</v>
      </c>
      <c r="B140" s="138" t="s">
        <v>200</v>
      </c>
      <c r="C140" s="47">
        <f>'Stats lic'!AQ93</f>
        <v>47</v>
      </c>
      <c r="D140" s="18">
        <f>'Stats lic'!BF93</f>
        <v>114</v>
      </c>
      <c r="E140" s="12">
        <f>'Stats lic'!CE93</f>
        <v>20</v>
      </c>
      <c r="F140" s="12">
        <f>Equipes!AJ93</f>
        <v>0</v>
      </c>
      <c r="G140" s="12">
        <f>'Emploi-Forma.'!J93</f>
        <v>0</v>
      </c>
      <c r="H140" s="18">
        <f>'Emploi-Forma.'!N93</f>
        <v>85.106382978723403</v>
      </c>
      <c r="I140" s="12">
        <f>Détection!T93</f>
        <v>10</v>
      </c>
      <c r="J140" s="13">
        <f>'Emploi-Forma.'!E93</f>
        <v>0</v>
      </c>
      <c r="K140" s="12">
        <f>Compétitions!AK93</f>
        <v>0</v>
      </c>
      <c r="L140" s="18">
        <f t="shared" si="2"/>
        <v>276.10638297872339</v>
      </c>
      <c r="M140" s="96"/>
    </row>
    <row r="141" spans="1:13" ht="12" thickBot="1">
      <c r="A141" s="136">
        <v>139</v>
      </c>
      <c r="B141" s="138" t="s">
        <v>187</v>
      </c>
      <c r="C141" s="47">
        <f>'Stats lic'!AQ80</f>
        <v>39</v>
      </c>
      <c r="D141" s="18">
        <f>'Stats lic'!BF80</f>
        <v>72</v>
      </c>
      <c r="E141" s="12">
        <f>'Stats lic'!CE80</f>
        <v>16</v>
      </c>
      <c r="F141" s="12">
        <f>Equipes!AJ80</f>
        <v>0</v>
      </c>
      <c r="G141" s="12">
        <f>'Emploi-Forma.'!J80</f>
        <v>0</v>
      </c>
      <c r="H141" s="18">
        <f>'Emploi-Forma.'!N80</f>
        <v>76.92307692307692</v>
      </c>
      <c r="I141" s="12">
        <f>Détection!T80</f>
        <v>20</v>
      </c>
      <c r="J141" s="13">
        <f>'Emploi-Forma.'!E80</f>
        <v>50</v>
      </c>
      <c r="K141" s="12">
        <f>Compétitions!AK80</f>
        <v>0</v>
      </c>
      <c r="L141" s="18">
        <f t="shared" si="2"/>
        <v>273.92307692307691</v>
      </c>
      <c r="M141" s="96"/>
    </row>
    <row r="142" spans="1:13" ht="12" thickBot="1">
      <c r="A142" s="136">
        <v>140</v>
      </c>
      <c r="B142" s="138" t="s">
        <v>172</v>
      </c>
      <c r="C142" s="47">
        <f>'Stats lic'!AQ65</f>
        <v>34</v>
      </c>
      <c r="D142" s="18">
        <f>'Stats lic'!BF65</f>
        <v>85</v>
      </c>
      <c r="E142" s="12">
        <f>'Stats lic'!CE65</f>
        <v>28</v>
      </c>
      <c r="F142" s="12">
        <f>Equipes!AJ65</f>
        <v>20</v>
      </c>
      <c r="G142" s="12">
        <f>'Emploi-Forma.'!J65</f>
        <v>0</v>
      </c>
      <c r="H142" s="18">
        <f>'Emploi-Forma.'!N65</f>
        <v>0</v>
      </c>
      <c r="I142" s="12">
        <f>Détection!T65</f>
        <v>0</v>
      </c>
      <c r="J142" s="13">
        <f>'Emploi-Forma.'!E65</f>
        <v>100</v>
      </c>
      <c r="K142" s="12">
        <f>Compétitions!AK65</f>
        <v>0</v>
      </c>
      <c r="L142" s="18">
        <f t="shared" si="2"/>
        <v>267</v>
      </c>
      <c r="M142" s="96"/>
    </row>
    <row r="143" spans="1:13" ht="12" thickBot="1">
      <c r="A143" s="136">
        <v>141</v>
      </c>
      <c r="B143" s="138" t="s">
        <v>130</v>
      </c>
      <c r="C143" s="47">
        <f>'Stats lic'!AQ22</f>
        <v>32</v>
      </c>
      <c r="D143" s="18">
        <f>'Stats lic'!BF22</f>
        <v>79</v>
      </c>
      <c r="E143" s="12">
        <f>'Stats lic'!CE22</f>
        <v>60</v>
      </c>
      <c r="F143" s="12">
        <f>Equipes!AJ22</f>
        <v>0</v>
      </c>
      <c r="G143" s="12">
        <f>'Emploi-Forma.'!J22</f>
        <v>0</v>
      </c>
      <c r="H143" s="18">
        <f>'Emploi-Forma.'!N22</f>
        <v>62.5</v>
      </c>
      <c r="I143" s="12">
        <f>Détection!T22</f>
        <v>20</v>
      </c>
      <c r="J143" s="13">
        <f>'Emploi-Forma.'!E22</f>
        <v>0</v>
      </c>
      <c r="K143" s="12">
        <f>Compétitions!AK22</f>
        <v>20</v>
      </c>
      <c r="L143" s="18">
        <f t="shared" si="2"/>
        <v>273.5</v>
      </c>
      <c r="M143" s="96"/>
    </row>
    <row r="144" spans="1:13" ht="12" thickBot="1">
      <c r="A144" s="136">
        <v>142</v>
      </c>
      <c r="B144" s="138" t="s">
        <v>229</v>
      </c>
      <c r="C144" s="47">
        <f>'Stats lic'!AQ124</f>
        <v>4</v>
      </c>
      <c r="D144" s="18">
        <f>'Stats lic'!BF124</f>
        <v>8</v>
      </c>
      <c r="E144" s="12">
        <f>'Stats lic'!CE124</f>
        <v>0</v>
      </c>
      <c r="F144" s="12">
        <f>Equipes!AJ124</f>
        <v>0</v>
      </c>
      <c r="G144" s="12">
        <f>'Emploi-Forma.'!J124</f>
        <v>0</v>
      </c>
      <c r="H144" s="18">
        <f>'Emploi-Forma.'!N124</f>
        <v>250</v>
      </c>
      <c r="I144" s="12">
        <f>Détection!T124</f>
        <v>0</v>
      </c>
      <c r="J144" s="13">
        <f>'Emploi-Forma.'!E124</f>
        <v>0</v>
      </c>
      <c r="K144" s="12">
        <f>Compétitions!AK124</f>
        <v>0</v>
      </c>
      <c r="L144" s="18">
        <f t="shared" si="2"/>
        <v>262</v>
      </c>
      <c r="M144" s="96"/>
    </row>
    <row r="145" spans="1:13" ht="12" thickBot="1">
      <c r="A145" s="136">
        <v>143</v>
      </c>
      <c r="B145" s="138" t="s">
        <v>176</v>
      </c>
      <c r="C145" s="47">
        <f>'Stats lic'!AQ69</f>
        <v>15</v>
      </c>
      <c r="D145" s="18">
        <f>'Stats lic'!BF69</f>
        <v>46</v>
      </c>
      <c r="E145" s="12">
        <f>'Stats lic'!CE69</f>
        <v>0</v>
      </c>
      <c r="F145" s="12">
        <f>Equipes!AJ69</f>
        <v>0</v>
      </c>
      <c r="G145" s="12">
        <f>'Emploi-Forma.'!J69</f>
        <v>0</v>
      </c>
      <c r="H145" s="18">
        <f>'Emploi-Forma.'!N69</f>
        <v>200</v>
      </c>
      <c r="I145" s="12">
        <f>Détection!T69</f>
        <v>0</v>
      </c>
      <c r="J145" s="13">
        <f>'Emploi-Forma.'!E69</f>
        <v>0</v>
      </c>
      <c r="K145" s="12">
        <f>Compétitions!AK69</f>
        <v>0</v>
      </c>
      <c r="L145" s="18">
        <f t="shared" si="2"/>
        <v>261</v>
      </c>
      <c r="M145" s="96"/>
    </row>
    <row r="146" spans="1:13" ht="12" thickBot="1">
      <c r="A146" s="136">
        <v>144</v>
      </c>
      <c r="B146" s="138" t="s">
        <v>280</v>
      </c>
      <c r="C146" s="47">
        <f>'Stats lic'!AQ177</f>
        <v>24</v>
      </c>
      <c r="D146" s="18">
        <f>'Stats lic'!BF177</f>
        <v>59</v>
      </c>
      <c r="E146" s="12">
        <f>'Stats lic'!CE177</f>
        <v>0</v>
      </c>
      <c r="F146" s="12">
        <f>Equipes!AJ177</f>
        <v>10</v>
      </c>
      <c r="G146" s="12">
        <f>'Emploi-Forma.'!J177</f>
        <v>0</v>
      </c>
      <c r="H146" s="18">
        <f>'Emploi-Forma.'!N177</f>
        <v>166.66666666666663</v>
      </c>
      <c r="I146" s="12">
        <f>Détection!T177</f>
        <v>0</v>
      </c>
      <c r="J146" s="13">
        <f>'Emploi-Forma.'!E177</f>
        <v>0</v>
      </c>
      <c r="K146" s="12">
        <f>Compétitions!AK177</f>
        <v>0</v>
      </c>
      <c r="L146" s="18">
        <f t="shared" si="2"/>
        <v>259.66666666666663</v>
      </c>
      <c r="M146" s="96"/>
    </row>
    <row r="147" spans="1:13" ht="12" thickBot="1">
      <c r="A147" s="136">
        <v>145</v>
      </c>
      <c r="B147" s="138" t="s">
        <v>245</v>
      </c>
      <c r="C147" s="47">
        <f>'Stats lic'!AQ140</f>
        <v>48</v>
      </c>
      <c r="D147" s="18">
        <f>'Stats lic'!BF140</f>
        <v>128</v>
      </c>
      <c r="E147" s="12">
        <f>'Stats lic'!CE140</f>
        <v>12</v>
      </c>
      <c r="F147" s="12">
        <f>Equipes!AJ140</f>
        <v>0</v>
      </c>
      <c r="G147" s="12">
        <f>'Emploi-Forma.'!J140</f>
        <v>0</v>
      </c>
      <c r="H147" s="18">
        <f>'Emploi-Forma.'!N140</f>
        <v>41.666666666666657</v>
      </c>
      <c r="I147" s="12">
        <f>Détection!T140</f>
        <v>0</v>
      </c>
      <c r="J147" s="13">
        <f>'Emploi-Forma.'!E140</f>
        <v>0</v>
      </c>
      <c r="K147" s="12">
        <f>Compétitions!AK140</f>
        <v>30</v>
      </c>
      <c r="L147" s="18">
        <f t="shared" si="2"/>
        <v>259.66666666666663</v>
      </c>
      <c r="M147" s="96"/>
    </row>
    <row r="148" spans="1:13" ht="12" thickBot="1">
      <c r="A148" s="136">
        <v>146</v>
      </c>
      <c r="B148" s="138" t="s">
        <v>170</v>
      </c>
      <c r="C148" s="47">
        <f>'Stats lic'!AQ62</f>
        <v>29</v>
      </c>
      <c r="D148" s="18">
        <f>'Stats lic'!BF62</f>
        <v>126</v>
      </c>
      <c r="E148" s="12">
        <f>'Stats lic'!CE62</f>
        <v>0</v>
      </c>
      <c r="F148" s="12">
        <f>Equipes!AJ62</f>
        <v>0</v>
      </c>
      <c r="G148" s="12">
        <f>'Emploi-Forma.'!J62</f>
        <v>0</v>
      </c>
      <c r="H148" s="18">
        <f>'Emploi-Forma.'!N62</f>
        <v>103.44827586206897</v>
      </c>
      <c r="I148" s="12">
        <f>Détection!T62</f>
        <v>0</v>
      </c>
      <c r="J148" s="13">
        <f>'Emploi-Forma.'!E62</f>
        <v>0</v>
      </c>
      <c r="K148" s="12">
        <f>Compétitions!AK62</f>
        <v>0</v>
      </c>
      <c r="L148" s="18">
        <f t="shared" si="2"/>
        <v>258.44827586206895</v>
      </c>
      <c r="M148" s="96"/>
    </row>
    <row r="149" spans="1:13" ht="12" thickBot="1">
      <c r="A149" s="136">
        <v>147</v>
      </c>
      <c r="B149" s="138" t="s">
        <v>184</v>
      </c>
      <c r="C149" s="47">
        <f>'Stats lic'!AQ77</f>
        <v>30</v>
      </c>
      <c r="D149" s="18">
        <f>'Stats lic'!BF77</f>
        <v>77</v>
      </c>
      <c r="E149" s="12">
        <f>'Stats lic'!CE77</f>
        <v>28</v>
      </c>
      <c r="F149" s="12">
        <f>Equipes!AJ77</f>
        <v>0</v>
      </c>
      <c r="G149" s="12">
        <f>'Emploi-Forma.'!J77</f>
        <v>0</v>
      </c>
      <c r="H149" s="18">
        <f>'Emploi-Forma.'!N77</f>
        <v>100</v>
      </c>
      <c r="I149" s="12">
        <f>Détection!T77</f>
        <v>20</v>
      </c>
      <c r="J149" s="13">
        <f>'Emploi-Forma.'!E77</f>
        <v>0</v>
      </c>
      <c r="K149" s="12">
        <f>Compétitions!AK77</f>
        <v>0</v>
      </c>
      <c r="L149" s="18">
        <f t="shared" si="2"/>
        <v>255</v>
      </c>
      <c r="M149" s="96">
        <v>-50</v>
      </c>
    </row>
    <row r="150" spans="1:13" ht="12" thickBot="1">
      <c r="A150" s="136">
        <v>148</v>
      </c>
      <c r="B150" s="138" t="s">
        <v>185</v>
      </c>
      <c r="C150" s="47">
        <f>'Stats lic'!AQ78</f>
        <v>42</v>
      </c>
      <c r="D150" s="18">
        <f>'Stats lic'!BF78</f>
        <v>113</v>
      </c>
      <c r="E150" s="12">
        <f>'Stats lic'!CE78</f>
        <v>40</v>
      </c>
      <c r="F150" s="12">
        <f>Equipes!AJ78</f>
        <v>0</v>
      </c>
      <c r="G150" s="12">
        <f>'Emploi-Forma.'!J78</f>
        <v>0</v>
      </c>
      <c r="H150" s="18">
        <f>'Emploi-Forma.'!N78</f>
        <v>47.61904761904762</v>
      </c>
      <c r="I150" s="12">
        <f>Détection!T78</f>
        <v>0</v>
      </c>
      <c r="J150" s="13">
        <f>'Emploi-Forma.'!E78</f>
        <v>0</v>
      </c>
      <c r="K150" s="12">
        <f>Compétitions!AK78</f>
        <v>0</v>
      </c>
      <c r="L150" s="18">
        <f t="shared" si="2"/>
        <v>242.61904761904762</v>
      </c>
      <c r="M150" s="96"/>
    </row>
    <row r="151" spans="1:13" ht="12" thickBot="1">
      <c r="A151" s="136">
        <v>149</v>
      </c>
      <c r="B151" s="138" t="s">
        <v>155</v>
      </c>
      <c r="C151" s="47">
        <f>'Stats lic'!AQ47</f>
        <v>43</v>
      </c>
      <c r="D151" s="18">
        <f>'Stats lic'!BF47</f>
        <v>81</v>
      </c>
      <c r="E151" s="12">
        <f>'Stats lic'!CE47</f>
        <v>0</v>
      </c>
      <c r="F151" s="12">
        <f>Equipes!AJ47</f>
        <v>0</v>
      </c>
      <c r="G151" s="12">
        <f>'Emploi-Forma.'!J47</f>
        <v>0</v>
      </c>
      <c r="H151" s="18">
        <f>'Emploi-Forma.'!N47</f>
        <v>116.27906976744185</v>
      </c>
      <c r="I151" s="12">
        <f>Détection!T47</f>
        <v>0</v>
      </c>
      <c r="J151" s="13">
        <f>'Emploi-Forma.'!E47</f>
        <v>0</v>
      </c>
      <c r="K151" s="12">
        <f>Compétitions!AK47</f>
        <v>0</v>
      </c>
      <c r="L151" s="18">
        <f t="shared" si="2"/>
        <v>240.27906976744185</v>
      </c>
      <c r="M151" s="96"/>
    </row>
    <row r="152" spans="1:13" ht="12" thickBot="1">
      <c r="A152" s="136">
        <v>150</v>
      </c>
      <c r="B152" s="138" t="s">
        <v>251</v>
      </c>
      <c r="C152" s="47">
        <f>'Stats lic'!AQ146</f>
        <v>36</v>
      </c>
      <c r="D152" s="18">
        <f>'Stats lic'!BF146</f>
        <v>70</v>
      </c>
      <c r="E152" s="12">
        <f>'Stats lic'!CE146</f>
        <v>4</v>
      </c>
      <c r="F152" s="12">
        <f>Equipes!AJ146</f>
        <v>50</v>
      </c>
      <c r="G152" s="12">
        <f>'Emploi-Forma.'!J146</f>
        <v>0</v>
      </c>
      <c r="H152" s="18">
        <f>'Emploi-Forma.'!N146</f>
        <v>27.777777777777779</v>
      </c>
      <c r="I152" s="12">
        <f>Détection!T146</f>
        <v>0</v>
      </c>
      <c r="J152" s="13">
        <f>'Emploi-Forma.'!E146</f>
        <v>50</v>
      </c>
      <c r="K152" s="12">
        <f>Compétitions!AK146</f>
        <v>0</v>
      </c>
      <c r="L152" s="18">
        <f t="shared" si="2"/>
        <v>237.77777777777777</v>
      </c>
      <c r="M152" s="96"/>
    </row>
    <row r="153" spans="1:13" ht="12" thickBot="1">
      <c r="A153" s="136">
        <v>151</v>
      </c>
      <c r="B153" s="138" t="s">
        <v>287</v>
      </c>
      <c r="C153" s="47">
        <f>'Stats lic'!AQ185</f>
        <v>43</v>
      </c>
      <c r="D153" s="18">
        <f>'Stats lic'!BF185</f>
        <v>84</v>
      </c>
      <c r="E153" s="12">
        <f>'Stats lic'!CE185</f>
        <v>16</v>
      </c>
      <c r="F153" s="12">
        <f>Equipes!AJ185</f>
        <v>25</v>
      </c>
      <c r="G153" s="12">
        <f>'Emploi-Forma.'!J185</f>
        <v>0</v>
      </c>
      <c r="H153" s="18">
        <f>'Emploi-Forma.'!N185</f>
        <v>69.767441860465112</v>
      </c>
      <c r="I153" s="12">
        <f>Détection!T185</f>
        <v>0</v>
      </c>
      <c r="J153" s="13">
        <f>'Emploi-Forma.'!E185</f>
        <v>0</v>
      </c>
      <c r="K153" s="12">
        <f>Compétitions!AK185</f>
        <v>0</v>
      </c>
      <c r="L153" s="18">
        <f t="shared" si="2"/>
        <v>237.76744186046511</v>
      </c>
      <c r="M153" s="96"/>
    </row>
    <row r="154" spans="1:13" ht="12" thickBot="1">
      <c r="A154" s="136">
        <v>152</v>
      </c>
      <c r="B154" s="138" t="s">
        <v>272</v>
      </c>
      <c r="C154" s="47">
        <f>'Stats lic'!AQ168</f>
        <v>4</v>
      </c>
      <c r="D154" s="18">
        <f>'Stats lic'!BF168</f>
        <v>7</v>
      </c>
      <c r="E154" s="12">
        <f>'Stats lic'!CE168</f>
        <v>0</v>
      </c>
      <c r="F154" s="12">
        <f>Equipes!AJ168</f>
        <v>0</v>
      </c>
      <c r="G154" s="12">
        <f>'Emploi-Forma.'!J168</f>
        <v>0</v>
      </c>
      <c r="H154" s="18">
        <f>'Emploi-Forma.'!N168</f>
        <v>0</v>
      </c>
      <c r="I154" s="12">
        <f>Détection!T168</f>
        <v>0</v>
      </c>
      <c r="J154" s="13">
        <f>'Emploi-Forma.'!E168</f>
        <v>0</v>
      </c>
      <c r="K154" s="12">
        <f>Compétitions!AK168</f>
        <v>220</v>
      </c>
      <c r="L154" s="18">
        <f t="shared" si="2"/>
        <v>231</v>
      </c>
      <c r="M154" s="96"/>
    </row>
    <row r="155" spans="1:13" ht="12" thickBot="1">
      <c r="A155" s="136">
        <v>153</v>
      </c>
      <c r="B155" s="138" t="s">
        <v>216</v>
      </c>
      <c r="C155" s="47">
        <f>'Stats lic'!AQ111</f>
        <v>13</v>
      </c>
      <c r="D155" s="18">
        <f>'Stats lic'!BF111</f>
        <v>31</v>
      </c>
      <c r="E155" s="12">
        <f>'Stats lic'!CE111</f>
        <v>0</v>
      </c>
      <c r="F155" s="12">
        <f>Equipes!AJ111</f>
        <v>0</v>
      </c>
      <c r="G155" s="12">
        <f>'Emploi-Forma.'!J111</f>
        <v>110</v>
      </c>
      <c r="H155" s="18">
        <f>'Emploi-Forma.'!N111</f>
        <v>76.92307692307692</v>
      </c>
      <c r="I155" s="12">
        <f>Détection!T111</f>
        <v>0</v>
      </c>
      <c r="J155" s="13">
        <f>'Emploi-Forma.'!E111</f>
        <v>0</v>
      </c>
      <c r="K155" s="12">
        <f>Compétitions!AK111</f>
        <v>0</v>
      </c>
      <c r="L155" s="18">
        <f t="shared" si="2"/>
        <v>230.92307692307691</v>
      </c>
      <c r="M155" s="96"/>
    </row>
    <row r="156" spans="1:13" ht="12" thickBot="1">
      <c r="A156" s="136">
        <v>154</v>
      </c>
      <c r="B156" s="138" t="s">
        <v>177</v>
      </c>
      <c r="C156" s="47">
        <f>'Stats lic'!AQ70</f>
        <v>27</v>
      </c>
      <c r="D156" s="18">
        <f>'Stats lic'!BF70</f>
        <v>49</v>
      </c>
      <c r="E156" s="12">
        <f>'Stats lic'!CE70</f>
        <v>20</v>
      </c>
      <c r="F156" s="12">
        <f>Equipes!AJ70</f>
        <v>0</v>
      </c>
      <c r="G156" s="12">
        <f>'Emploi-Forma.'!J70</f>
        <v>0</v>
      </c>
      <c r="H156" s="18">
        <f>'Emploi-Forma.'!N70</f>
        <v>37.037037037037031</v>
      </c>
      <c r="I156" s="12">
        <f>Détection!T70</f>
        <v>90</v>
      </c>
      <c r="J156" s="13">
        <f>'Emploi-Forma.'!E70</f>
        <v>0</v>
      </c>
      <c r="K156" s="12">
        <f>Compétitions!AK70</f>
        <v>0</v>
      </c>
      <c r="L156" s="18">
        <f t="shared" si="2"/>
        <v>223.03703703703704</v>
      </c>
      <c r="M156" s="96"/>
    </row>
    <row r="157" spans="1:13" ht="12" thickBot="1">
      <c r="A157" s="136">
        <v>155</v>
      </c>
      <c r="B157" s="138" t="s">
        <v>293</v>
      </c>
      <c r="C157" s="47">
        <f>'Stats lic'!AQ191</f>
        <v>20</v>
      </c>
      <c r="D157" s="18">
        <f>'Stats lic'!BF191</f>
        <v>44</v>
      </c>
      <c r="E157" s="12">
        <f>'Stats lic'!CE191</f>
        <v>0</v>
      </c>
      <c r="F157" s="12">
        <f>Equipes!AJ191</f>
        <v>0</v>
      </c>
      <c r="G157" s="12">
        <f>'Emploi-Forma.'!J191</f>
        <v>0</v>
      </c>
      <c r="H157" s="18">
        <f>'Emploi-Forma.'!N191</f>
        <v>150</v>
      </c>
      <c r="I157" s="12">
        <f>Détection!T191</f>
        <v>0</v>
      </c>
      <c r="J157" s="13">
        <f>'Emploi-Forma.'!E191</f>
        <v>0</v>
      </c>
      <c r="K157" s="12">
        <f>Compétitions!AK191</f>
        <v>0</v>
      </c>
      <c r="L157" s="18">
        <f t="shared" si="2"/>
        <v>214</v>
      </c>
      <c r="M157" s="96"/>
    </row>
    <row r="158" spans="1:13" ht="12" thickBot="1">
      <c r="A158" s="136">
        <v>156</v>
      </c>
      <c r="B158" s="138" t="s">
        <v>221</v>
      </c>
      <c r="C158" s="47">
        <f>'Stats lic'!AQ116</f>
        <v>25</v>
      </c>
      <c r="D158" s="18">
        <f>'Stats lic'!BF116</f>
        <v>50</v>
      </c>
      <c r="E158" s="12">
        <f>'Stats lic'!CE116</f>
        <v>8</v>
      </c>
      <c r="F158" s="12">
        <f>Equipes!AJ116</f>
        <v>0</v>
      </c>
      <c r="G158" s="12">
        <f>'Emploi-Forma.'!J116</f>
        <v>0</v>
      </c>
      <c r="H158" s="18">
        <f>'Emploi-Forma.'!N116</f>
        <v>80</v>
      </c>
      <c r="I158" s="12">
        <f>Détection!T116</f>
        <v>0</v>
      </c>
      <c r="J158" s="13">
        <f>'Emploi-Forma.'!E116</f>
        <v>0</v>
      </c>
      <c r="K158" s="12">
        <f>Compétitions!AK116</f>
        <v>40</v>
      </c>
      <c r="L158" s="18">
        <f t="shared" si="2"/>
        <v>203</v>
      </c>
      <c r="M158" s="96"/>
    </row>
    <row r="159" spans="1:13" ht="12" thickBot="1">
      <c r="A159" s="136">
        <v>157</v>
      </c>
      <c r="B159" s="138" t="s">
        <v>115</v>
      </c>
      <c r="C159" s="47">
        <f>'Stats lic'!AQ5</f>
        <v>16</v>
      </c>
      <c r="D159" s="18">
        <f>'Stats lic'!BF5</f>
        <v>37</v>
      </c>
      <c r="E159" s="12">
        <f>'Stats lic'!CE5</f>
        <v>24</v>
      </c>
      <c r="F159" s="12">
        <f>Equipes!AJ5</f>
        <v>0</v>
      </c>
      <c r="G159" s="12">
        <f>'Emploi-Forma.'!J5</f>
        <v>0</v>
      </c>
      <c r="H159" s="18">
        <f>'Emploi-Forma.'!N5</f>
        <v>125</v>
      </c>
      <c r="I159" s="12">
        <f>Détection!T5</f>
        <v>0</v>
      </c>
      <c r="J159" s="13">
        <f>'Emploi-Forma.'!E5</f>
        <v>0</v>
      </c>
      <c r="K159" s="12">
        <f>Compétitions!AK5</f>
        <v>0</v>
      </c>
      <c r="L159" s="18">
        <f t="shared" si="2"/>
        <v>202</v>
      </c>
      <c r="M159" s="96"/>
    </row>
    <row r="160" spans="1:13" ht="12" thickBot="1">
      <c r="A160" s="136">
        <v>158</v>
      </c>
      <c r="B160" s="138" t="s">
        <v>127</v>
      </c>
      <c r="C160" s="47">
        <f>'Stats lic'!AQ19</f>
        <v>26</v>
      </c>
      <c r="D160" s="18">
        <f>'Stats lic'!BF19</f>
        <v>61</v>
      </c>
      <c r="E160" s="12">
        <f>'Stats lic'!CE19</f>
        <v>8</v>
      </c>
      <c r="F160" s="12">
        <f>Equipes!AJ19</f>
        <v>10</v>
      </c>
      <c r="G160" s="12">
        <f>'Emploi-Forma.'!J19</f>
        <v>0</v>
      </c>
      <c r="H160" s="18">
        <f>'Emploi-Forma.'!N19</f>
        <v>38.46153846153846</v>
      </c>
      <c r="I160" s="12">
        <f>Détection!T19</f>
        <v>0</v>
      </c>
      <c r="J160" s="13">
        <f>'Emploi-Forma.'!E19</f>
        <v>50</v>
      </c>
      <c r="K160" s="12">
        <f>Compétitions!AK19</f>
        <v>0</v>
      </c>
      <c r="L160" s="18">
        <f t="shared" si="2"/>
        <v>193.46153846153845</v>
      </c>
      <c r="M160" s="96"/>
    </row>
    <row r="161" spans="1:13" ht="12" thickBot="1">
      <c r="A161" s="136">
        <v>159</v>
      </c>
      <c r="B161" s="138" t="s">
        <v>131</v>
      </c>
      <c r="C161" s="47">
        <f>'Stats lic'!AQ23</f>
        <v>25</v>
      </c>
      <c r="D161" s="18">
        <f>'Stats lic'!BF23</f>
        <v>48</v>
      </c>
      <c r="E161" s="12">
        <f>'Stats lic'!CE23</f>
        <v>0</v>
      </c>
      <c r="F161" s="12">
        <f>Equipes!AJ23</f>
        <v>0</v>
      </c>
      <c r="G161" s="12">
        <f>'Emploi-Forma.'!J23</f>
        <v>0</v>
      </c>
      <c r="H161" s="18">
        <f>'Emploi-Forma.'!N23</f>
        <v>120</v>
      </c>
      <c r="I161" s="12">
        <f>Détection!T23</f>
        <v>0</v>
      </c>
      <c r="J161" s="13">
        <f>'Emploi-Forma.'!E23</f>
        <v>0</v>
      </c>
      <c r="K161" s="12">
        <f>Compétitions!AK23</f>
        <v>0</v>
      </c>
      <c r="L161" s="18">
        <f t="shared" si="2"/>
        <v>193</v>
      </c>
      <c r="M161" s="96"/>
    </row>
    <row r="162" spans="1:13" ht="12" thickBot="1">
      <c r="A162" s="136">
        <v>160</v>
      </c>
      <c r="B162" s="138" t="s">
        <v>205</v>
      </c>
      <c r="C162" s="47">
        <f>'Stats lic'!AQ99</f>
        <v>45</v>
      </c>
      <c r="D162" s="18">
        <f>'Stats lic'!BF99</f>
        <v>76</v>
      </c>
      <c r="E162" s="12">
        <f>'Stats lic'!CE99</f>
        <v>0</v>
      </c>
      <c r="F162" s="12">
        <f>Equipes!AJ99</f>
        <v>0</v>
      </c>
      <c r="G162" s="12">
        <f>'Emploi-Forma.'!J99</f>
        <v>0</v>
      </c>
      <c r="H162" s="18">
        <f>'Emploi-Forma.'!N99</f>
        <v>66.666666666666671</v>
      </c>
      <c r="I162" s="12">
        <f>Détection!T99</f>
        <v>0</v>
      </c>
      <c r="J162" s="13">
        <f>'Emploi-Forma.'!E99</f>
        <v>0</v>
      </c>
      <c r="K162" s="12">
        <f>Compétitions!AK99</f>
        <v>0</v>
      </c>
      <c r="L162" s="18">
        <f t="shared" si="2"/>
        <v>187.66666666666669</v>
      </c>
      <c r="M162" s="96"/>
    </row>
    <row r="163" spans="1:13" ht="12" thickBot="1">
      <c r="A163" s="136">
        <v>161</v>
      </c>
      <c r="B163" s="138" t="s">
        <v>231</v>
      </c>
      <c r="C163" s="47">
        <f>'Stats lic'!AQ126</f>
        <v>14</v>
      </c>
      <c r="D163" s="18">
        <f>'Stats lic'!BF126</f>
        <v>30</v>
      </c>
      <c r="E163" s="12">
        <f>'Stats lic'!CE126</f>
        <v>0</v>
      </c>
      <c r="F163" s="12">
        <f>Equipes!AJ126</f>
        <v>0</v>
      </c>
      <c r="G163" s="12">
        <f>'Emploi-Forma.'!J126</f>
        <v>0</v>
      </c>
      <c r="H163" s="18">
        <f>'Emploi-Forma.'!N126</f>
        <v>142.85714285714283</v>
      </c>
      <c r="I163" s="12">
        <f>Détection!T126</f>
        <v>0</v>
      </c>
      <c r="J163" s="13">
        <f>'Emploi-Forma.'!E126</f>
        <v>0</v>
      </c>
      <c r="K163" s="12">
        <f>Compétitions!AK126</f>
        <v>0</v>
      </c>
      <c r="L163" s="18">
        <f t="shared" si="2"/>
        <v>186.85714285714283</v>
      </c>
      <c r="M163" s="96"/>
    </row>
    <row r="164" spans="1:13" ht="12" thickBot="1">
      <c r="A164" s="136">
        <v>162</v>
      </c>
      <c r="B164" s="138" t="s">
        <v>211</v>
      </c>
      <c r="C164" s="47">
        <f>'Stats lic'!AQ106</f>
        <v>16</v>
      </c>
      <c r="D164" s="18">
        <f>'Stats lic'!BF106</f>
        <v>39</v>
      </c>
      <c r="E164" s="12">
        <f>'Stats lic'!CE106</f>
        <v>4</v>
      </c>
      <c r="F164" s="12">
        <f>Equipes!AJ106</f>
        <v>0</v>
      </c>
      <c r="G164" s="12">
        <f>'Emploi-Forma.'!J106</f>
        <v>0</v>
      </c>
      <c r="H164" s="18">
        <f>'Emploi-Forma.'!N106</f>
        <v>125</v>
      </c>
      <c r="I164" s="12">
        <f>Détection!T106</f>
        <v>0</v>
      </c>
      <c r="J164" s="13">
        <f>'Emploi-Forma.'!E106</f>
        <v>0</v>
      </c>
      <c r="K164" s="12">
        <f>Compétitions!AK106</f>
        <v>0</v>
      </c>
      <c r="L164" s="18">
        <f t="shared" si="2"/>
        <v>184</v>
      </c>
      <c r="M164" s="96"/>
    </row>
    <row r="165" spans="1:13" ht="12" thickBot="1">
      <c r="A165" s="136">
        <v>163</v>
      </c>
      <c r="B165" s="138" t="s">
        <v>294</v>
      </c>
      <c r="C165" s="47">
        <f>'Stats lic'!AQ192</f>
        <v>1</v>
      </c>
      <c r="D165" s="18">
        <f>'Stats lic'!BF192</f>
        <v>2</v>
      </c>
      <c r="E165" s="12">
        <f>'Stats lic'!CE192</f>
        <v>0</v>
      </c>
      <c r="F165" s="12">
        <f>Equipes!AJ192</f>
        <v>0</v>
      </c>
      <c r="G165" s="12">
        <f>'Emploi-Forma.'!J192</f>
        <v>0</v>
      </c>
      <c r="H165" s="18">
        <f>'Emploi-Forma.'!N192</f>
        <v>100</v>
      </c>
      <c r="I165" s="12">
        <f>Détection!T192</f>
        <v>0</v>
      </c>
      <c r="J165" s="13">
        <f>'Emploi-Forma.'!E192</f>
        <v>0</v>
      </c>
      <c r="K165" s="12">
        <f>Compétitions!AK192</f>
        <v>70</v>
      </c>
      <c r="L165" s="18">
        <f t="shared" si="2"/>
        <v>173</v>
      </c>
      <c r="M165" s="96"/>
    </row>
    <row r="166" spans="1:13" ht="12" thickBot="1">
      <c r="A166" s="136">
        <v>164</v>
      </c>
      <c r="B166" s="138" t="s">
        <v>201</v>
      </c>
      <c r="C166" s="47">
        <f>'Stats lic'!AQ94</f>
        <v>23</v>
      </c>
      <c r="D166" s="18">
        <f>'Stats lic'!BF94</f>
        <v>54</v>
      </c>
      <c r="E166" s="12">
        <f>'Stats lic'!CE94</f>
        <v>4</v>
      </c>
      <c r="F166" s="12">
        <f>Equipes!AJ94</f>
        <v>0</v>
      </c>
      <c r="G166" s="12">
        <f>'Emploi-Forma.'!J94</f>
        <v>0</v>
      </c>
      <c r="H166" s="18">
        <f>'Emploi-Forma.'!N94</f>
        <v>86.956521739130437</v>
      </c>
      <c r="I166" s="12">
        <f>Détection!T94</f>
        <v>0</v>
      </c>
      <c r="J166" s="13">
        <f>'Emploi-Forma.'!E94</f>
        <v>0</v>
      </c>
      <c r="K166" s="12">
        <f>Compétitions!AK94</f>
        <v>0</v>
      </c>
      <c r="L166" s="18">
        <f t="shared" si="2"/>
        <v>167.95652173913044</v>
      </c>
      <c r="M166" s="96"/>
    </row>
    <row r="167" spans="1:13" ht="12" thickBot="1">
      <c r="A167" s="136">
        <v>165</v>
      </c>
      <c r="B167" s="138" t="s">
        <v>128</v>
      </c>
      <c r="C167" s="47">
        <f>'Stats lic'!AQ20</f>
        <v>7</v>
      </c>
      <c r="D167" s="18">
        <f>'Stats lic'!BF20</f>
        <v>17</v>
      </c>
      <c r="E167" s="12">
        <f>'Stats lic'!CE20</f>
        <v>0</v>
      </c>
      <c r="F167" s="12">
        <f>Equipes!AJ20</f>
        <v>0</v>
      </c>
      <c r="G167" s="12">
        <f>'Emploi-Forma.'!J20</f>
        <v>0</v>
      </c>
      <c r="H167" s="18">
        <f>'Emploi-Forma.'!N20</f>
        <v>142.85714285714283</v>
      </c>
      <c r="I167" s="12">
        <f>Détection!T20</f>
        <v>0</v>
      </c>
      <c r="J167" s="13">
        <f>'Emploi-Forma.'!E20</f>
        <v>0</v>
      </c>
      <c r="K167" s="12">
        <f>Compétitions!AK20</f>
        <v>0</v>
      </c>
      <c r="L167" s="18">
        <f t="shared" si="2"/>
        <v>166.85714285714283</v>
      </c>
      <c r="M167" s="96"/>
    </row>
    <row r="168" spans="1:13" ht="12" thickBot="1">
      <c r="A168" s="136">
        <v>166</v>
      </c>
      <c r="B168" s="138" t="s">
        <v>254</v>
      </c>
      <c r="C168" s="47">
        <f>'Stats lic'!AQ150</f>
        <v>17</v>
      </c>
      <c r="D168" s="18">
        <f>'Stats lic'!BF150</f>
        <v>32</v>
      </c>
      <c r="E168" s="12">
        <f>'Stats lic'!CE150</f>
        <v>0</v>
      </c>
      <c r="F168" s="12">
        <f>Equipes!AJ150</f>
        <v>0</v>
      </c>
      <c r="G168" s="12">
        <f>'Emploi-Forma.'!J150</f>
        <v>0</v>
      </c>
      <c r="H168" s="18">
        <f>'Emploi-Forma.'!N150</f>
        <v>117.64705882352941</v>
      </c>
      <c r="I168" s="12">
        <f>Détection!T150</f>
        <v>0</v>
      </c>
      <c r="J168" s="13">
        <f>'Emploi-Forma.'!E150</f>
        <v>0</v>
      </c>
      <c r="K168" s="12">
        <f>Compétitions!AK150</f>
        <v>0</v>
      </c>
      <c r="L168" s="18">
        <f t="shared" si="2"/>
        <v>166.64705882352939</v>
      </c>
      <c r="M168" s="96"/>
    </row>
    <row r="169" spans="1:13" ht="12" thickBot="1">
      <c r="A169" s="136">
        <v>167</v>
      </c>
      <c r="B169" s="138" t="s">
        <v>240</v>
      </c>
      <c r="C169" s="47">
        <f>'Stats lic'!AQ135</f>
        <v>27</v>
      </c>
      <c r="D169" s="18">
        <f>'Stats lic'!BF135</f>
        <v>55</v>
      </c>
      <c r="E169" s="12">
        <f>'Stats lic'!CE135</f>
        <v>8</v>
      </c>
      <c r="F169" s="12">
        <f>Equipes!AJ135</f>
        <v>0</v>
      </c>
      <c r="G169" s="12">
        <f>'Emploi-Forma.'!J135</f>
        <v>0</v>
      </c>
      <c r="H169" s="18">
        <f>'Emploi-Forma.'!N135</f>
        <v>74.074074074074062</v>
      </c>
      <c r="I169" s="12">
        <f>Détection!T135</f>
        <v>0</v>
      </c>
      <c r="J169" s="13">
        <f>'Emploi-Forma.'!E135</f>
        <v>0</v>
      </c>
      <c r="K169" s="12">
        <f>Compétitions!AK135</f>
        <v>0</v>
      </c>
      <c r="L169" s="18">
        <f t="shared" si="2"/>
        <v>164.07407407407408</v>
      </c>
      <c r="M169" s="96"/>
    </row>
    <row r="170" spans="1:13" ht="12" thickBot="1">
      <c r="A170" s="136">
        <v>168</v>
      </c>
      <c r="B170" s="138" t="s">
        <v>147</v>
      </c>
      <c r="C170" s="47">
        <f>'Stats lic'!AQ39</f>
        <v>25</v>
      </c>
      <c r="D170" s="18">
        <f>'Stats lic'!BF39</f>
        <v>69</v>
      </c>
      <c r="E170" s="12">
        <f>'Stats lic'!CE39</f>
        <v>20</v>
      </c>
      <c r="F170" s="12">
        <f>Equipes!AJ39</f>
        <v>0</v>
      </c>
      <c r="G170" s="12">
        <f>'Emploi-Forma.'!J39</f>
        <v>0</v>
      </c>
      <c r="H170" s="18">
        <f>'Emploi-Forma.'!N39</f>
        <v>40</v>
      </c>
      <c r="I170" s="12">
        <f>Détection!T39</f>
        <v>0</v>
      </c>
      <c r="J170" s="13">
        <f>'Emploi-Forma.'!E39</f>
        <v>0</v>
      </c>
      <c r="K170" s="12">
        <f>Compétitions!AK39</f>
        <v>10</v>
      </c>
      <c r="L170" s="18">
        <f t="shared" si="2"/>
        <v>164</v>
      </c>
      <c r="M170" s="96"/>
    </row>
    <row r="171" spans="1:13" ht="12" thickBot="1">
      <c r="A171" s="136">
        <v>169</v>
      </c>
      <c r="B171" s="138" t="s">
        <v>259</v>
      </c>
      <c r="C171" s="47">
        <f>'Stats lic'!AQ155</f>
        <v>33</v>
      </c>
      <c r="D171" s="18">
        <f>'Stats lic'!BF155</f>
        <v>75</v>
      </c>
      <c r="E171" s="12">
        <f>'Stats lic'!CE155</f>
        <v>24</v>
      </c>
      <c r="F171" s="12">
        <f>Equipes!AJ155</f>
        <v>0</v>
      </c>
      <c r="G171" s="12">
        <f>'Emploi-Forma.'!J155</f>
        <v>0</v>
      </c>
      <c r="H171" s="18">
        <f>'Emploi-Forma.'!N155</f>
        <v>30.303030303030305</v>
      </c>
      <c r="I171" s="12">
        <f>Détection!T155</f>
        <v>0</v>
      </c>
      <c r="J171" s="13">
        <f>'Emploi-Forma.'!E155</f>
        <v>0</v>
      </c>
      <c r="K171" s="12">
        <f>Compétitions!AK155</f>
        <v>0</v>
      </c>
      <c r="L171" s="18">
        <f t="shared" si="2"/>
        <v>162.30303030303031</v>
      </c>
      <c r="M171" s="96"/>
    </row>
    <row r="172" spans="1:13" ht="12" thickBot="1">
      <c r="A172" s="136">
        <v>170</v>
      </c>
      <c r="B172" s="138" t="s">
        <v>126</v>
      </c>
      <c r="C172" s="47">
        <f>'Stats lic'!AQ18</f>
        <v>12</v>
      </c>
      <c r="D172" s="18">
        <f>'Stats lic'!BF18</f>
        <v>24</v>
      </c>
      <c r="E172" s="12">
        <f>'Stats lic'!CE18</f>
        <v>0</v>
      </c>
      <c r="F172" s="12">
        <f>Equipes!AJ18</f>
        <v>20</v>
      </c>
      <c r="G172" s="12">
        <f>'Emploi-Forma.'!J18</f>
        <v>0</v>
      </c>
      <c r="H172" s="18">
        <f>'Emploi-Forma.'!N18</f>
        <v>0</v>
      </c>
      <c r="I172" s="12">
        <f>Détection!T18</f>
        <v>0</v>
      </c>
      <c r="J172" s="13">
        <f>'Emploi-Forma.'!E18</f>
        <v>100</v>
      </c>
      <c r="K172" s="12">
        <f>Compétitions!AK18</f>
        <v>0</v>
      </c>
      <c r="L172" s="18">
        <f t="shared" si="2"/>
        <v>156</v>
      </c>
      <c r="M172" s="96"/>
    </row>
    <row r="173" spans="1:13" ht="12" thickBot="1">
      <c r="A173" s="136">
        <v>171</v>
      </c>
      <c r="B173" s="138" t="s">
        <v>199</v>
      </c>
      <c r="C173" s="47">
        <f>'Stats lic'!AQ92</f>
        <v>42</v>
      </c>
      <c r="D173" s="18">
        <f>'Stats lic'!BF92</f>
        <v>66</v>
      </c>
      <c r="E173" s="12">
        <f>'Stats lic'!CE92</f>
        <v>4</v>
      </c>
      <c r="F173" s="12">
        <f>Equipes!AJ92</f>
        <v>0</v>
      </c>
      <c r="G173" s="12">
        <f>'Emploi-Forma.'!J92</f>
        <v>0</v>
      </c>
      <c r="H173" s="18">
        <f>'Emploi-Forma.'!N92</f>
        <v>23.80952380952381</v>
      </c>
      <c r="I173" s="12">
        <f>Détection!T92</f>
        <v>20</v>
      </c>
      <c r="J173" s="13">
        <f>'Emploi-Forma.'!E92</f>
        <v>0</v>
      </c>
      <c r="K173" s="12">
        <f>Compétitions!AK92</f>
        <v>0</v>
      </c>
      <c r="L173" s="18">
        <f t="shared" si="2"/>
        <v>155.8095238095238</v>
      </c>
      <c r="M173" s="96"/>
    </row>
    <row r="174" spans="1:13" ht="12" thickBot="1">
      <c r="A174" s="136">
        <v>172</v>
      </c>
      <c r="B174" s="138" t="s">
        <v>230</v>
      </c>
      <c r="C174" s="47">
        <f>'Stats lic'!AQ125</f>
        <v>23</v>
      </c>
      <c r="D174" s="18">
        <f>'Stats lic'!BF125</f>
        <v>43</v>
      </c>
      <c r="E174" s="12">
        <f>'Stats lic'!CE125</f>
        <v>0</v>
      </c>
      <c r="F174" s="12">
        <f>Equipes!AJ125</f>
        <v>0</v>
      </c>
      <c r="G174" s="12">
        <f>'Emploi-Forma.'!J125</f>
        <v>0</v>
      </c>
      <c r="H174" s="18">
        <f>'Emploi-Forma.'!N125</f>
        <v>86.956521739130437</v>
      </c>
      <c r="I174" s="12">
        <f>Détection!T125</f>
        <v>0</v>
      </c>
      <c r="J174" s="13">
        <f>'Emploi-Forma.'!E125</f>
        <v>0</v>
      </c>
      <c r="K174" s="12">
        <f>Compétitions!AK125</f>
        <v>0</v>
      </c>
      <c r="L174" s="18">
        <f t="shared" si="2"/>
        <v>152.95652173913044</v>
      </c>
      <c r="M174" s="96"/>
    </row>
    <row r="175" spans="1:13" ht="12" thickBot="1">
      <c r="A175" s="136">
        <v>173</v>
      </c>
      <c r="B175" s="138" t="s">
        <v>178</v>
      </c>
      <c r="C175" s="47">
        <f>'Stats lic'!AQ71</f>
        <v>23</v>
      </c>
      <c r="D175" s="18">
        <f>'Stats lic'!BF71</f>
        <v>54</v>
      </c>
      <c r="E175" s="12">
        <f>'Stats lic'!CE71</f>
        <v>16</v>
      </c>
      <c r="F175" s="12">
        <f>Equipes!AJ71</f>
        <v>10</v>
      </c>
      <c r="G175" s="12">
        <f>'Emploi-Forma.'!J71</f>
        <v>0</v>
      </c>
      <c r="H175" s="18">
        <f>'Emploi-Forma.'!N71</f>
        <v>43.478260869565219</v>
      </c>
      <c r="I175" s="12">
        <f>Détection!T71</f>
        <v>0</v>
      </c>
      <c r="J175" s="13">
        <f>'Emploi-Forma.'!E71</f>
        <v>0</v>
      </c>
      <c r="K175" s="12">
        <f>Compétitions!AK71</f>
        <v>0</v>
      </c>
      <c r="L175" s="18">
        <f t="shared" si="2"/>
        <v>146.47826086956522</v>
      </c>
      <c r="M175" s="96"/>
    </row>
    <row r="176" spans="1:13" ht="12" thickBot="1">
      <c r="A176" s="136">
        <v>174</v>
      </c>
      <c r="B176" s="138" t="s">
        <v>297</v>
      </c>
      <c r="C176" s="47">
        <f>'Stats lic'!AQ195</f>
        <v>27</v>
      </c>
      <c r="D176" s="18">
        <f>'Stats lic'!BF195</f>
        <v>45</v>
      </c>
      <c r="E176" s="12">
        <f>'Stats lic'!CE195</f>
        <v>0</v>
      </c>
      <c r="F176" s="12">
        <f>Equipes!AJ195</f>
        <v>0</v>
      </c>
      <c r="G176" s="12">
        <f>'Emploi-Forma.'!J195</f>
        <v>0</v>
      </c>
      <c r="H176" s="18">
        <f>'Emploi-Forma.'!N195</f>
        <v>74.074074074074062</v>
      </c>
      <c r="I176" s="12">
        <f>Détection!T195</f>
        <v>0</v>
      </c>
      <c r="J176" s="13">
        <f>'Emploi-Forma.'!E195</f>
        <v>0</v>
      </c>
      <c r="K176" s="12">
        <f>Compétitions!AK195</f>
        <v>0</v>
      </c>
      <c r="L176" s="18">
        <f t="shared" si="2"/>
        <v>146.07407407407408</v>
      </c>
      <c r="M176" s="96"/>
    </row>
    <row r="177" spans="1:13" ht="12" thickBot="1">
      <c r="A177" s="136">
        <v>175</v>
      </c>
      <c r="B177" s="138" t="s">
        <v>181</v>
      </c>
      <c r="C177" s="47">
        <f>'Stats lic'!AQ74</f>
        <v>20</v>
      </c>
      <c r="D177" s="18">
        <f>'Stats lic'!BF74</f>
        <v>44</v>
      </c>
      <c r="E177" s="12">
        <f>'Stats lic'!CE74</f>
        <v>32</v>
      </c>
      <c r="F177" s="12">
        <f>Equipes!AJ74</f>
        <v>0</v>
      </c>
      <c r="G177" s="12">
        <f>'Emploi-Forma.'!J74</f>
        <v>0</v>
      </c>
      <c r="H177" s="18">
        <f>'Emploi-Forma.'!N74</f>
        <v>50</v>
      </c>
      <c r="I177" s="12">
        <f>Détection!T74</f>
        <v>0</v>
      </c>
      <c r="J177" s="13">
        <f>'Emploi-Forma.'!E74</f>
        <v>0</v>
      </c>
      <c r="K177" s="12">
        <f>Compétitions!AK74</f>
        <v>0</v>
      </c>
      <c r="L177" s="18">
        <f t="shared" si="2"/>
        <v>146</v>
      </c>
      <c r="M177" s="96"/>
    </row>
    <row r="178" spans="1:13" ht="12" thickBot="1">
      <c r="A178" s="136">
        <v>176</v>
      </c>
      <c r="B178" s="138" t="s">
        <v>284</v>
      </c>
      <c r="C178" s="47">
        <f>'Stats lic'!AQ181</f>
        <v>14</v>
      </c>
      <c r="D178" s="18">
        <f>'Stats lic'!BF181</f>
        <v>29</v>
      </c>
      <c r="E178" s="12">
        <f>'Stats lic'!CE181</f>
        <v>0</v>
      </c>
      <c r="F178" s="12">
        <f>Equipes!AJ181</f>
        <v>0</v>
      </c>
      <c r="G178" s="12">
        <f>'Emploi-Forma.'!J181</f>
        <v>0</v>
      </c>
      <c r="H178" s="18">
        <f>'Emploi-Forma.'!N181</f>
        <v>100</v>
      </c>
      <c r="I178" s="12">
        <f>Détection!T181</f>
        <v>0</v>
      </c>
      <c r="J178" s="13">
        <f>'Emploi-Forma.'!E181</f>
        <v>0</v>
      </c>
      <c r="K178" s="12">
        <f>Compétitions!AK181</f>
        <v>0</v>
      </c>
      <c r="L178" s="18">
        <f t="shared" si="2"/>
        <v>143</v>
      </c>
      <c r="M178" s="96"/>
    </row>
    <row r="179" spans="1:13" ht="12" thickBot="1">
      <c r="A179" s="136">
        <v>177</v>
      </c>
      <c r="B179" s="138" t="s">
        <v>156</v>
      </c>
      <c r="C179" s="47">
        <f>'Stats lic'!AQ48</f>
        <v>12</v>
      </c>
      <c r="D179" s="18">
        <f>'Stats lic'!BF48</f>
        <v>27</v>
      </c>
      <c r="E179" s="12">
        <f>'Stats lic'!CE48</f>
        <v>20</v>
      </c>
      <c r="F179" s="12">
        <f>Equipes!AJ48</f>
        <v>0</v>
      </c>
      <c r="G179" s="12">
        <f>'Emploi-Forma.'!J48</f>
        <v>0</v>
      </c>
      <c r="H179" s="18">
        <f>'Emploi-Forma.'!N48</f>
        <v>83.333333333333314</v>
      </c>
      <c r="I179" s="12">
        <f>Détection!T48</f>
        <v>0</v>
      </c>
      <c r="J179" s="13">
        <f>'Emploi-Forma.'!E48</f>
        <v>0</v>
      </c>
      <c r="K179" s="12">
        <f>Compétitions!AK48</f>
        <v>0</v>
      </c>
      <c r="L179" s="18">
        <f t="shared" si="2"/>
        <v>142.33333333333331</v>
      </c>
      <c r="M179" s="96"/>
    </row>
    <row r="180" spans="1:13" ht="12" thickBot="1">
      <c r="A180" s="136">
        <v>178</v>
      </c>
      <c r="B180" s="138" t="s">
        <v>318</v>
      </c>
      <c r="C180" s="47">
        <f>'Stats lic'!AQ64</f>
        <v>12</v>
      </c>
      <c r="D180" s="18">
        <f>'Stats lic'!BF64</f>
        <v>38</v>
      </c>
      <c r="E180" s="12">
        <f>'Stats lic'!CE64</f>
        <v>0</v>
      </c>
      <c r="F180" s="12">
        <f>Equipes!AJ64</f>
        <v>0</v>
      </c>
      <c r="G180" s="12">
        <f>'Emploi-Forma.'!J64</f>
        <v>0</v>
      </c>
      <c r="H180" s="18">
        <f>'Emploi-Forma.'!N64</f>
        <v>83.333333333333314</v>
      </c>
      <c r="I180" s="12">
        <f>Détection!T64</f>
        <v>0</v>
      </c>
      <c r="J180" s="13">
        <f>'Emploi-Forma.'!E64</f>
        <v>0</v>
      </c>
      <c r="K180" s="12">
        <f>Compétitions!AK64</f>
        <v>0</v>
      </c>
      <c r="L180" s="18">
        <f t="shared" si="2"/>
        <v>133.33333333333331</v>
      </c>
      <c r="M180" s="96"/>
    </row>
    <row r="181" spans="1:13" ht="12" thickBot="1">
      <c r="A181" s="136">
        <v>179</v>
      </c>
      <c r="B181" s="138" t="s">
        <v>296</v>
      </c>
      <c r="C181" s="47">
        <f>'Stats lic'!AQ194</f>
        <v>10</v>
      </c>
      <c r="D181" s="18">
        <f>'Stats lic'!BF194</f>
        <v>17</v>
      </c>
      <c r="E181" s="12">
        <f>'Stats lic'!CE194</f>
        <v>0</v>
      </c>
      <c r="F181" s="12">
        <f>Equipes!AJ194</f>
        <v>0</v>
      </c>
      <c r="G181" s="12">
        <f>'Emploi-Forma.'!J194</f>
        <v>0</v>
      </c>
      <c r="H181" s="18">
        <f>'Emploi-Forma.'!N194</f>
        <v>100</v>
      </c>
      <c r="I181" s="12">
        <f>Détection!T194</f>
        <v>0</v>
      </c>
      <c r="J181" s="13">
        <f>'Emploi-Forma.'!E194</f>
        <v>0</v>
      </c>
      <c r="K181" s="12">
        <f>Compétitions!AK194</f>
        <v>0</v>
      </c>
      <c r="L181" s="18">
        <f t="shared" si="2"/>
        <v>127</v>
      </c>
      <c r="M181" s="96"/>
    </row>
    <row r="182" spans="1:13" ht="12" thickBot="1">
      <c r="A182" s="136">
        <v>180</v>
      </c>
      <c r="B182" s="138" t="s">
        <v>324</v>
      </c>
      <c r="C182" s="47">
        <f>'Stats lic'!AQ210</f>
        <v>11</v>
      </c>
      <c r="D182" s="18">
        <f>'Stats lic'!BF210</f>
        <v>24</v>
      </c>
      <c r="E182" s="12">
        <f>'Stats lic'!CE210</f>
        <v>0</v>
      </c>
      <c r="F182" s="12">
        <f>Equipes!AJ210</f>
        <v>0</v>
      </c>
      <c r="G182" s="12">
        <f>'Emploi-Forma.'!J210</f>
        <v>0</v>
      </c>
      <c r="H182" s="18">
        <f>'Emploi-Forma.'!N210</f>
        <v>90.909090909090921</v>
      </c>
      <c r="I182" s="12">
        <f>Détection!T210</f>
        <v>0</v>
      </c>
      <c r="J182" s="13">
        <f>'Emploi-Forma.'!E210</f>
        <v>0</v>
      </c>
      <c r="K182" s="12">
        <f>Compétitions!AK210</f>
        <v>0</v>
      </c>
      <c r="L182" s="18">
        <f t="shared" si="2"/>
        <v>125.90909090909092</v>
      </c>
      <c r="M182" s="96"/>
    </row>
    <row r="183" spans="1:13" ht="12" thickBot="1">
      <c r="A183" s="136">
        <v>181</v>
      </c>
      <c r="B183" s="138" t="s">
        <v>295</v>
      </c>
      <c r="C183" s="47">
        <f>'Stats lic'!AQ193</f>
        <v>13</v>
      </c>
      <c r="D183" s="18">
        <f>'Stats lic'!BF193</f>
        <v>30</v>
      </c>
      <c r="E183" s="12">
        <f>'Stats lic'!CE193</f>
        <v>0</v>
      </c>
      <c r="F183" s="12">
        <f>Equipes!AJ193</f>
        <v>0</v>
      </c>
      <c r="G183" s="12">
        <f>'Emploi-Forma.'!J193</f>
        <v>0</v>
      </c>
      <c r="H183" s="18">
        <f>'Emploi-Forma.'!N193</f>
        <v>76.92307692307692</v>
      </c>
      <c r="I183" s="12">
        <f>Détection!T193</f>
        <v>0</v>
      </c>
      <c r="J183" s="13">
        <f>'Emploi-Forma.'!E193</f>
        <v>0</v>
      </c>
      <c r="K183" s="12">
        <f>Compétitions!AK193</f>
        <v>0</v>
      </c>
      <c r="L183" s="18">
        <f t="shared" si="2"/>
        <v>119.92307692307692</v>
      </c>
      <c r="M183" s="96"/>
    </row>
    <row r="184" spans="1:13" ht="12" thickBot="1">
      <c r="A184" s="136">
        <v>182</v>
      </c>
      <c r="B184" s="138" t="s">
        <v>141</v>
      </c>
      <c r="C184" s="47">
        <f>'Stats lic'!AQ33</f>
        <v>17</v>
      </c>
      <c r="D184" s="18">
        <f>'Stats lic'!BF33</f>
        <v>35</v>
      </c>
      <c r="E184" s="12">
        <f>'Stats lic'!CE33</f>
        <v>8</v>
      </c>
      <c r="F184" s="12">
        <f>Equipes!AJ33</f>
        <v>0</v>
      </c>
      <c r="G184" s="12">
        <f>'Emploi-Forma.'!J33</f>
        <v>0</v>
      </c>
      <c r="H184" s="18">
        <f>'Emploi-Forma.'!N33</f>
        <v>58.823529411764703</v>
      </c>
      <c r="I184" s="12">
        <f>Détection!T33</f>
        <v>0</v>
      </c>
      <c r="J184" s="13">
        <f>'Emploi-Forma.'!E33</f>
        <v>0</v>
      </c>
      <c r="K184" s="12">
        <f>Compétitions!AK33</f>
        <v>0</v>
      </c>
      <c r="L184" s="18">
        <f t="shared" si="2"/>
        <v>118.8235294117647</v>
      </c>
      <c r="M184" s="96"/>
    </row>
    <row r="185" spans="1:13" ht="12" thickBot="1">
      <c r="A185" s="136">
        <v>183</v>
      </c>
      <c r="B185" s="138" t="s">
        <v>154</v>
      </c>
      <c r="C185" s="47">
        <f>'Stats lic'!AQ46</f>
        <v>18</v>
      </c>
      <c r="D185" s="18">
        <f>'Stats lic'!BF46</f>
        <v>33</v>
      </c>
      <c r="E185" s="12">
        <f>'Stats lic'!CE46</f>
        <v>12</v>
      </c>
      <c r="F185" s="12">
        <f>Equipes!AJ46</f>
        <v>0</v>
      </c>
      <c r="G185" s="12">
        <f>'Emploi-Forma.'!J46</f>
        <v>0</v>
      </c>
      <c r="H185" s="18">
        <f>'Emploi-Forma.'!N46</f>
        <v>55.555555555555557</v>
      </c>
      <c r="I185" s="12">
        <f>Détection!T46</f>
        <v>0</v>
      </c>
      <c r="J185" s="13">
        <f>'Emploi-Forma.'!E46</f>
        <v>0</v>
      </c>
      <c r="K185" s="12">
        <f>Compétitions!AK46</f>
        <v>0</v>
      </c>
      <c r="L185" s="18">
        <f t="shared" si="2"/>
        <v>118.55555555555556</v>
      </c>
      <c r="M185" s="96"/>
    </row>
    <row r="186" spans="1:13" ht="12" thickBot="1">
      <c r="A186" s="136">
        <v>184</v>
      </c>
      <c r="B186" s="138" t="s">
        <v>222</v>
      </c>
      <c r="C186" s="47">
        <f>'Stats lic'!AQ117</f>
        <v>33</v>
      </c>
      <c r="D186" s="18">
        <f>'Stats lic'!BF117</f>
        <v>65</v>
      </c>
      <c r="E186" s="12">
        <f>'Stats lic'!CE117</f>
        <v>16</v>
      </c>
      <c r="F186" s="12">
        <f>Equipes!AJ117</f>
        <v>0</v>
      </c>
      <c r="G186" s="12">
        <f>'Emploi-Forma.'!J117</f>
        <v>0</v>
      </c>
      <c r="H186" s="18">
        <f>'Emploi-Forma.'!N117</f>
        <v>0</v>
      </c>
      <c r="I186" s="12">
        <f>Détection!T117</f>
        <v>0</v>
      </c>
      <c r="J186" s="13">
        <f>'Emploi-Forma.'!E117</f>
        <v>0</v>
      </c>
      <c r="K186" s="12">
        <f>Compétitions!AK117</f>
        <v>0</v>
      </c>
      <c r="L186" s="18">
        <f t="shared" si="2"/>
        <v>114</v>
      </c>
      <c r="M186" s="96"/>
    </row>
    <row r="187" spans="1:13" ht="12" thickBot="1">
      <c r="A187" s="136">
        <v>185</v>
      </c>
      <c r="B187" s="138" t="s">
        <v>265</v>
      </c>
      <c r="C187" s="47">
        <f>'Stats lic'!AQ161</f>
        <v>2</v>
      </c>
      <c r="D187" s="18">
        <f>'Stats lic'!BF161</f>
        <v>4</v>
      </c>
      <c r="E187" s="12">
        <f>'Stats lic'!CE161</f>
        <v>0</v>
      </c>
      <c r="F187" s="12">
        <f>Equipes!AJ161</f>
        <v>0</v>
      </c>
      <c r="G187" s="12">
        <f>'Emploi-Forma.'!J161</f>
        <v>0</v>
      </c>
      <c r="H187" s="18">
        <f>'Emploi-Forma.'!N161</f>
        <v>0</v>
      </c>
      <c r="I187" s="12">
        <f>Détection!T161</f>
        <v>0</v>
      </c>
      <c r="J187" s="13">
        <f>'Emploi-Forma.'!E161</f>
        <v>0</v>
      </c>
      <c r="K187" s="12">
        <f>Compétitions!AK161</f>
        <v>105</v>
      </c>
      <c r="L187" s="18">
        <f t="shared" si="2"/>
        <v>111</v>
      </c>
      <c r="M187" s="96"/>
    </row>
    <row r="188" spans="1:13" ht="12" thickBot="1">
      <c r="A188" s="136">
        <v>186</v>
      </c>
      <c r="B188" s="138" t="s">
        <v>226</v>
      </c>
      <c r="C188" s="47">
        <f>'Stats lic'!AQ121</f>
        <v>15</v>
      </c>
      <c r="D188" s="18">
        <f>'Stats lic'!BF121</f>
        <v>28</v>
      </c>
      <c r="E188" s="12">
        <f>'Stats lic'!CE121</f>
        <v>0</v>
      </c>
      <c r="F188" s="12">
        <f>Equipes!AJ121</f>
        <v>0</v>
      </c>
      <c r="G188" s="12">
        <f>'Emploi-Forma.'!J121</f>
        <v>0</v>
      </c>
      <c r="H188" s="18">
        <f>'Emploi-Forma.'!N121</f>
        <v>66.666666666666671</v>
      </c>
      <c r="I188" s="12">
        <f>Détection!T121</f>
        <v>0</v>
      </c>
      <c r="J188" s="13">
        <f>'Emploi-Forma.'!E121</f>
        <v>0</v>
      </c>
      <c r="K188" s="12">
        <f>Compétitions!AK121</f>
        <v>0</v>
      </c>
      <c r="L188" s="18">
        <f t="shared" si="2"/>
        <v>109.66666666666667</v>
      </c>
      <c r="M188" s="96"/>
    </row>
    <row r="189" spans="1:13" ht="12" thickBot="1">
      <c r="A189" s="136">
        <v>187</v>
      </c>
      <c r="B189" s="138" t="s">
        <v>307</v>
      </c>
      <c r="C189" s="47">
        <f>'Stats lic'!AQ205</f>
        <v>17</v>
      </c>
      <c r="D189" s="18">
        <f>'Stats lic'!BF205</f>
        <v>33</v>
      </c>
      <c r="E189" s="12">
        <f>'Stats lic'!CE205</f>
        <v>0</v>
      </c>
      <c r="F189" s="12">
        <f>Equipes!AJ205</f>
        <v>0</v>
      </c>
      <c r="G189" s="12">
        <f>'Emploi-Forma.'!J205</f>
        <v>0</v>
      </c>
      <c r="H189" s="18">
        <f>'Emploi-Forma.'!N205</f>
        <v>58.823529411764703</v>
      </c>
      <c r="I189" s="12">
        <f>Détection!T205</f>
        <v>0</v>
      </c>
      <c r="J189" s="13">
        <f>'Emploi-Forma.'!E205</f>
        <v>0</v>
      </c>
      <c r="K189" s="12">
        <f>Compétitions!AK205</f>
        <v>0</v>
      </c>
      <c r="L189" s="18">
        <f t="shared" si="2"/>
        <v>108.8235294117647</v>
      </c>
      <c r="M189" s="96"/>
    </row>
    <row r="190" spans="1:13" ht="12" thickBot="1">
      <c r="A190" s="136">
        <v>188</v>
      </c>
      <c r="B190" s="138" t="s">
        <v>244</v>
      </c>
      <c r="C190" s="47">
        <f>'Stats lic'!AQ139</f>
        <v>7</v>
      </c>
      <c r="D190" s="18">
        <f>'Stats lic'!BF139</f>
        <v>10</v>
      </c>
      <c r="E190" s="12">
        <f>'Stats lic'!CE139</f>
        <v>0</v>
      </c>
      <c r="F190" s="12">
        <f>Equipes!AJ139</f>
        <v>0</v>
      </c>
      <c r="G190" s="12">
        <f>'Emploi-Forma.'!J139</f>
        <v>0</v>
      </c>
      <c r="H190" s="18">
        <f>'Emploi-Forma.'!N139</f>
        <v>0</v>
      </c>
      <c r="I190" s="12">
        <f>Détection!T139</f>
        <v>0</v>
      </c>
      <c r="J190" s="13">
        <f>'Emploi-Forma.'!E139</f>
        <v>0</v>
      </c>
      <c r="K190" s="12">
        <f>Compétitions!AK139</f>
        <v>90</v>
      </c>
      <c r="L190" s="18">
        <f t="shared" si="2"/>
        <v>107</v>
      </c>
      <c r="M190" s="96"/>
    </row>
    <row r="191" spans="1:13" ht="12" thickBot="1">
      <c r="A191" s="136">
        <v>189</v>
      </c>
      <c r="B191" s="138" t="s">
        <v>150</v>
      </c>
      <c r="C191" s="47">
        <f>'Stats lic'!AQ42</f>
        <v>22</v>
      </c>
      <c r="D191" s="18">
        <f>'Stats lic'!BF42</f>
        <v>40</v>
      </c>
      <c r="E191" s="12">
        <f>'Stats lic'!CE42</f>
        <v>36</v>
      </c>
      <c r="F191" s="12">
        <f>Equipes!AJ42</f>
        <v>0</v>
      </c>
      <c r="G191" s="12">
        <f>'Emploi-Forma.'!J42</f>
        <v>0</v>
      </c>
      <c r="H191" s="18">
        <f>'Emploi-Forma.'!N42</f>
        <v>0</v>
      </c>
      <c r="I191" s="12">
        <f>Détection!T42</f>
        <v>0</v>
      </c>
      <c r="J191" s="13">
        <f>'Emploi-Forma.'!E42</f>
        <v>0</v>
      </c>
      <c r="K191" s="12">
        <f>Compétitions!AK42</f>
        <v>0</v>
      </c>
      <c r="L191" s="18">
        <f t="shared" si="2"/>
        <v>98</v>
      </c>
      <c r="M191" s="96"/>
    </row>
    <row r="192" spans="1:13" ht="12" thickBot="1">
      <c r="A192" s="136">
        <v>190</v>
      </c>
      <c r="B192" s="138" t="s">
        <v>243</v>
      </c>
      <c r="C192" s="47">
        <f>'Stats lic'!AQ138</f>
        <v>16</v>
      </c>
      <c r="D192" s="18">
        <f>'Stats lic'!BF138</f>
        <v>24</v>
      </c>
      <c r="E192" s="12">
        <f>'Stats lic'!CE138</f>
        <v>0</v>
      </c>
      <c r="F192" s="12">
        <f>Equipes!AJ138</f>
        <v>0</v>
      </c>
      <c r="G192" s="12">
        <f>'Emploi-Forma.'!J138</f>
        <v>0</v>
      </c>
      <c r="H192" s="18">
        <f>'Emploi-Forma.'!N138</f>
        <v>0</v>
      </c>
      <c r="I192" s="12">
        <f>Détection!T138</f>
        <v>0</v>
      </c>
      <c r="J192" s="13">
        <f>'Emploi-Forma.'!E138</f>
        <v>50</v>
      </c>
      <c r="K192" s="12">
        <f>Compétitions!AK138</f>
        <v>0</v>
      </c>
      <c r="L192" s="18">
        <f t="shared" si="2"/>
        <v>90</v>
      </c>
      <c r="M192" s="96"/>
    </row>
    <row r="193" spans="1:13" ht="12" thickBot="1">
      <c r="A193" s="136">
        <v>191</v>
      </c>
      <c r="B193" s="138" t="s">
        <v>117</v>
      </c>
      <c r="C193" s="47">
        <f>'Stats lic'!AQ7</f>
        <v>14</v>
      </c>
      <c r="D193" s="18">
        <f>'Stats lic'!BF7</f>
        <v>28</v>
      </c>
      <c r="E193" s="12">
        <f>'Stats lic'!CE7</f>
        <v>0</v>
      </c>
      <c r="F193" s="12">
        <f>Equipes!AJ7</f>
        <v>40</v>
      </c>
      <c r="G193" s="12">
        <f>'Emploi-Forma.'!J7</f>
        <v>0</v>
      </c>
      <c r="H193" s="18">
        <f>'Emploi-Forma.'!N7</f>
        <v>0</v>
      </c>
      <c r="I193" s="12">
        <f>Détection!T7</f>
        <v>0</v>
      </c>
      <c r="J193" s="13">
        <f>'Emploi-Forma.'!E7</f>
        <v>0</v>
      </c>
      <c r="K193" s="12">
        <f>Compétitions!AK7</f>
        <v>0</v>
      </c>
      <c r="L193" s="18">
        <f t="shared" si="2"/>
        <v>82</v>
      </c>
      <c r="M193" s="96"/>
    </row>
    <row r="194" spans="1:13" ht="12" thickBot="1">
      <c r="A194" s="136">
        <v>192</v>
      </c>
      <c r="B194" s="138" t="s">
        <v>203</v>
      </c>
      <c r="C194" s="47">
        <f>'Stats lic'!AQ97</f>
        <v>18</v>
      </c>
      <c r="D194" s="18">
        <f>'Stats lic'!BF97</f>
        <v>33</v>
      </c>
      <c r="E194" s="12">
        <f>'Stats lic'!CE97</f>
        <v>4</v>
      </c>
      <c r="F194" s="12">
        <f>Equipes!AJ97</f>
        <v>0</v>
      </c>
      <c r="G194" s="12">
        <f>'Emploi-Forma.'!J97</f>
        <v>0</v>
      </c>
      <c r="H194" s="18">
        <f>'Emploi-Forma.'!N97</f>
        <v>0</v>
      </c>
      <c r="I194" s="12">
        <f>Détection!T97</f>
        <v>0</v>
      </c>
      <c r="J194" s="13">
        <f>'Emploi-Forma.'!E97</f>
        <v>0</v>
      </c>
      <c r="K194" s="12">
        <f>Compétitions!AK97</f>
        <v>0</v>
      </c>
      <c r="L194" s="18">
        <f t="shared" si="2"/>
        <v>55</v>
      </c>
      <c r="M194" s="96"/>
    </row>
    <row r="195" spans="1:13" ht="12" thickBot="1">
      <c r="A195" s="136">
        <v>193</v>
      </c>
      <c r="B195" s="138" t="s">
        <v>279</v>
      </c>
      <c r="C195" s="47">
        <f>'Stats lic'!AQ176</f>
        <v>8</v>
      </c>
      <c r="D195" s="18">
        <f>'Stats lic'!BF176</f>
        <v>15</v>
      </c>
      <c r="E195" s="12">
        <f>'Stats lic'!CE176</f>
        <v>0</v>
      </c>
      <c r="F195" s="12">
        <f>Equipes!AJ176</f>
        <v>0</v>
      </c>
      <c r="G195" s="12">
        <f>'Emploi-Forma.'!J176</f>
        <v>0</v>
      </c>
      <c r="H195" s="18">
        <f>'Emploi-Forma.'!N176</f>
        <v>0</v>
      </c>
      <c r="I195" s="12">
        <f>Détection!T176</f>
        <v>30</v>
      </c>
      <c r="J195" s="13">
        <f>'Emploi-Forma.'!E176</f>
        <v>0</v>
      </c>
      <c r="K195" s="12">
        <f>Compétitions!AK176</f>
        <v>0</v>
      </c>
      <c r="L195" s="18">
        <f t="shared" ref="L195:L206" si="3">SUM(C195:K195)</f>
        <v>53</v>
      </c>
      <c r="M195" s="96"/>
    </row>
    <row r="196" spans="1:13" ht="12" thickBot="1">
      <c r="A196" s="136">
        <v>194</v>
      </c>
      <c r="B196" s="138" t="s">
        <v>174</v>
      </c>
      <c r="C196" s="47">
        <f>'Stats lic'!AQ67</f>
        <v>13</v>
      </c>
      <c r="D196" s="18">
        <f>'Stats lic'!BF67</f>
        <v>25</v>
      </c>
      <c r="E196" s="12">
        <f>'Stats lic'!CE67</f>
        <v>12</v>
      </c>
      <c r="F196" s="12">
        <f>Equipes!AJ67</f>
        <v>0</v>
      </c>
      <c r="G196" s="12">
        <f>'Emploi-Forma.'!J67</f>
        <v>0</v>
      </c>
      <c r="H196" s="18">
        <f>'Emploi-Forma.'!N67</f>
        <v>0</v>
      </c>
      <c r="I196" s="12">
        <f>Détection!T67</f>
        <v>0</v>
      </c>
      <c r="J196" s="13">
        <f>'Emploi-Forma.'!E67</f>
        <v>0</v>
      </c>
      <c r="K196" s="12">
        <f>Compétitions!AK67</f>
        <v>0</v>
      </c>
      <c r="L196" s="18">
        <f t="shared" si="3"/>
        <v>50</v>
      </c>
      <c r="M196" s="96"/>
    </row>
    <row r="197" spans="1:13" ht="12" thickBot="1">
      <c r="A197" s="136">
        <v>195</v>
      </c>
      <c r="B197" s="138" t="s">
        <v>310</v>
      </c>
      <c r="C197" s="47">
        <f>'Stats lic'!AQ208</f>
        <v>15</v>
      </c>
      <c r="D197" s="18">
        <f>'Stats lic'!BF208</f>
        <v>30</v>
      </c>
      <c r="E197" s="12">
        <f>'Stats lic'!CE208</f>
        <v>0</v>
      </c>
      <c r="F197" s="12">
        <f>Equipes!AJ208</f>
        <v>0</v>
      </c>
      <c r="G197" s="12">
        <f>'Emploi-Forma.'!J208</f>
        <v>0</v>
      </c>
      <c r="H197" s="18">
        <f>'Emploi-Forma.'!N208</f>
        <v>0</v>
      </c>
      <c r="I197" s="12">
        <f>Détection!T208</f>
        <v>0</v>
      </c>
      <c r="J197" s="13">
        <f>'Emploi-Forma.'!E208</f>
        <v>0</v>
      </c>
      <c r="K197" s="12">
        <f>Compétitions!AK208</f>
        <v>0</v>
      </c>
      <c r="L197" s="18">
        <f t="shared" si="3"/>
        <v>45</v>
      </c>
      <c r="M197" s="96"/>
    </row>
    <row r="198" spans="1:13" ht="12" thickBot="1">
      <c r="A198" s="136">
        <v>196</v>
      </c>
      <c r="B198" s="138" t="s">
        <v>275</v>
      </c>
      <c r="C198" s="47">
        <f>'Stats lic'!AQ171</f>
        <v>10</v>
      </c>
      <c r="D198" s="18">
        <f>'Stats lic'!BF171</f>
        <v>19</v>
      </c>
      <c r="E198" s="12">
        <f>'Stats lic'!CE171</f>
        <v>0</v>
      </c>
      <c r="F198" s="12">
        <f>Equipes!AJ171</f>
        <v>0</v>
      </c>
      <c r="G198" s="12">
        <f>'Emploi-Forma.'!J171</f>
        <v>0</v>
      </c>
      <c r="H198" s="18">
        <f>'Emploi-Forma.'!N171</f>
        <v>0</v>
      </c>
      <c r="I198" s="12">
        <f>Détection!T171</f>
        <v>0</v>
      </c>
      <c r="J198" s="13">
        <f>'Emploi-Forma.'!E171</f>
        <v>0</v>
      </c>
      <c r="K198" s="12">
        <f>Compétitions!AK171</f>
        <v>0</v>
      </c>
      <c r="L198" s="18">
        <f t="shared" si="3"/>
        <v>29</v>
      </c>
      <c r="M198" s="96"/>
    </row>
    <row r="199" spans="1:13" ht="12" thickBot="1">
      <c r="A199" s="136">
        <v>197</v>
      </c>
      <c r="B199" s="138" t="s">
        <v>328</v>
      </c>
      <c r="C199" s="47">
        <f>'Stats lic'!AQ14</f>
        <v>11</v>
      </c>
      <c r="D199" s="18">
        <f>'Stats lic'!BF14</f>
        <v>12</v>
      </c>
      <c r="E199" s="12">
        <f>'Stats lic'!CE14</f>
        <v>0</v>
      </c>
      <c r="F199" s="12">
        <f>Equipes!AJ14</f>
        <v>0</v>
      </c>
      <c r="G199" s="12">
        <f>'Emploi-Forma.'!J14</f>
        <v>0</v>
      </c>
      <c r="H199" s="18">
        <f>'Emploi-Forma.'!N14</f>
        <v>0</v>
      </c>
      <c r="I199" s="12">
        <f>Détection!T14</f>
        <v>0</v>
      </c>
      <c r="J199" s="13">
        <f>'Emploi-Forma.'!E14</f>
        <v>0</v>
      </c>
      <c r="K199" s="12">
        <f>Compétitions!AK14</f>
        <v>0</v>
      </c>
      <c r="L199" s="18">
        <f t="shared" si="3"/>
        <v>23</v>
      </c>
      <c r="M199" s="96"/>
    </row>
    <row r="200" spans="1:13" ht="12" thickBot="1">
      <c r="A200" s="136">
        <v>198</v>
      </c>
      <c r="B200" s="138" t="s">
        <v>319</v>
      </c>
      <c r="C200" s="47">
        <f>'Stats lic'!AQ96</f>
        <v>6</v>
      </c>
      <c r="D200" s="18">
        <f>'Stats lic'!BF96</f>
        <v>12</v>
      </c>
      <c r="E200" s="12">
        <f>'Stats lic'!CE96</f>
        <v>0</v>
      </c>
      <c r="F200" s="12">
        <f>Equipes!AJ96</f>
        <v>0</v>
      </c>
      <c r="G200" s="12">
        <f>'Emploi-Forma.'!J96</f>
        <v>0</v>
      </c>
      <c r="H200" s="18">
        <f>'Emploi-Forma.'!N96</f>
        <v>0</v>
      </c>
      <c r="I200" s="12">
        <f>Détection!T96</f>
        <v>0</v>
      </c>
      <c r="J200" s="13">
        <f>'Emploi-Forma.'!E96</f>
        <v>0</v>
      </c>
      <c r="K200" s="12">
        <f>Compétitions!AK96</f>
        <v>0</v>
      </c>
      <c r="L200" s="18">
        <f t="shared" si="3"/>
        <v>18</v>
      </c>
      <c r="M200" s="96"/>
    </row>
    <row r="201" spans="1:13" ht="12" thickBot="1">
      <c r="A201" s="136">
        <v>199</v>
      </c>
      <c r="B201" s="138" t="s">
        <v>302</v>
      </c>
      <c r="C201" s="47">
        <f>'Stats lic'!AQ200</f>
        <v>6</v>
      </c>
      <c r="D201" s="18">
        <f>'Stats lic'!BF200</f>
        <v>11</v>
      </c>
      <c r="E201" s="12">
        <f>'Stats lic'!CE200</f>
        <v>0</v>
      </c>
      <c r="F201" s="12">
        <f>Equipes!AJ200</f>
        <v>0</v>
      </c>
      <c r="G201" s="12">
        <f>'Emploi-Forma.'!J200</f>
        <v>0</v>
      </c>
      <c r="H201" s="18">
        <f>'Emploi-Forma.'!N200</f>
        <v>0</v>
      </c>
      <c r="I201" s="12">
        <f>Détection!T200</f>
        <v>0</v>
      </c>
      <c r="J201" s="13">
        <f>'Emploi-Forma.'!E200</f>
        <v>0</v>
      </c>
      <c r="K201" s="12">
        <f>Compétitions!AK200</f>
        <v>0</v>
      </c>
      <c r="L201" s="18">
        <f t="shared" si="3"/>
        <v>17</v>
      </c>
      <c r="M201" s="96"/>
    </row>
    <row r="202" spans="1:13" ht="12" thickBot="1">
      <c r="A202" s="136">
        <v>200</v>
      </c>
      <c r="B202" s="138" t="s">
        <v>263</v>
      </c>
      <c r="C202" s="47">
        <f>'Stats lic'!AQ159</f>
        <v>5</v>
      </c>
      <c r="D202" s="18">
        <f>'Stats lic'!BF159</f>
        <v>10</v>
      </c>
      <c r="E202" s="12">
        <f>'Stats lic'!CE159</f>
        <v>0</v>
      </c>
      <c r="F202" s="12">
        <f>Equipes!AJ159</f>
        <v>0</v>
      </c>
      <c r="G202" s="12">
        <f>'Emploi-Forma.'!J159</f>
        <v>0</v>
      </c>
      <c r="H202" s="18">
        <f>'Emploi-Forma.'!N159</f>
        <v>0</v>
      </c>
      <c r="I202" s="12">
        <f>Détection!T159</f>
        <v>0</v>
      </c>
      <c r="J202" s="13">
        <f>'Emploi-Forma.'!E159</f>
        <v>0</v>
      </c>
      <c r="K202" s="12">
        <f>Compétitions!AK159</f>
        <v>0</v>
      </c>
      <c r="L202" s="18">
        <f t="shared" si="3"/>
        <v>15</v>
      </c>
      <c r="M202" s="96"/>
    </row>
    <row r="203" spans="1:13" ht="12" thickBot="1">
      <c r="A203" s="136">
        <v>201</v>
      </c>
      <c r="B203" s="138" t="s">
        <v>261</v>
      </c>
      <c r="C203" s="47">
        <f>'Stats lic'!AQ157</f>
        <v>3</v>
      </c>
      <c r="D203" s="18">
        <f>'Stats lic'!BF157</f>
        <v>6</v>
      </c>
      <c r="E203" s="12">
        <f>'Stats lic'!CE157</f>
        <v>0</v>
      </c>
      <c r="F203" s="12">
        <f>Equipes!AJ157</f>
        <v>0</v>
      </c>
      <c r="G203" s="12">
        <f>'Emploi-Forma.'!J157</f>
        <v>0</v>
      </c>
      <c r="H203" s="18">
        <f>'Emploi-Forma.'!N157</f>
        <v>0</v>
      </c>
      <c r="I203" s="12">
        <f>Détection!T157</f>
        <v>0</v>
      </c>
      <c r="J203" s="13">
        <f>'Emploi-Forma.'!E157</f>
        <v>0</v>
      </c>
      <c r="K203" s="12">
        <f>Compétitions!AK157</f>
        <v>0</v>
      </c>
      <c r="L203" s="18">
        <f t="shared" si="3"/>
        <v>9</v>
      </c>
      <c r="M203" s="96"/>
    </row>
    <row r="204" spans="1:13" ht="12" thickBot="1">
      <c r="A204" s="136">
        <v>202</v>
      </c>
      <c r="B204" s="138" t="s">
        <v>313</v>
      </c>
      <c r="C204" s="47">
        <f>'Stats lic'!AQ16</f>
        <v>0</v>
      </c>
      <c r="D204" s="18">
        <f>'Stats lic'!BF16</f>
        <v>0</v>
      </c>
      <c r="E204" s="12">
        <f>'Stats lic'!CE16</f>
        <v>0</v>
      </c>
      <c r="F204" s="12">
        <f>Equipes!AJ16</f>
        <v>0</v>
      </c>
      <c r="G204" s="12">
        <f>'Emploi-Forma.'!J16</f>
        <v>0</v>
      </c>
      <c r="H204" s="18" t="e">
        <f>'Emploi-Forma.'!N16</f>
        <v>#DIV/0!</v>
      </c>
      <c r="I204" s="12">
        <f>Détection!T16</f>
        <v>0</v>
      </c>
      <c r="J204" s="13">
        <f>'Emploi-Forma.'!E16</f>
        <v>0</v>
      </c>
      <c r="K204" s="12">
        <f>Compétitions!AK16</f>
        <v>80</v>
      </c>
      <c r="L204" s="18" t="e">
        <f t="shared" si="3"/>
        <v>#DIV/0!</v>
      </c>
      <c r="M204" s="96"/>
    </row>
    <row r="205" spans="1:13" ht="12" thickBot="1">
      <c r="A205" s="136">
        <v>203</v>
      </c>
      <c r="B205" s="138" t="s">
        <v>129</v>
      </c>
      <c r="C205" s="47">
        <f>'Stats lic'!AQ21</f>
        <v>0</v>
      </c>
      <c r="D205" s="18">
        <f>'Stats lic'!BF21</f>
        <v>0</v>
      </c>
      <c r="E205" s="12">
        <f>'Stats lic'!CE21</f>
        <v>0</v>
      </c>
      <c r="F205" s="12">
        <f>Equipes!AJ21</f>
        <v>0</v>
      </c>
      <c r="G205" s="12">
        <f>'Emploi-Forma.'!J21</f>
        <v>0</v>
      </c>
      <c r="H205" s="18" t="e">
        <f>'Emploi-Forma.'!N21</f>
        <v>#DIV/0!</v>
      </c>
      <c r="I205" s="12">
        <f>Détection!T21</f>
        <v>0</v>
      </c>
      <c r="J205" s="13">
        <f>'Emploi-Forma.'!E21</f>
        <v>0</v>
      </c>
      <c r="K205" s="12">
        <f>Compétitions!AK21</f>
        <v>405</v>
      </c>
      <c r="L205" s="18" t="e">
        <f t="shared" si="3"/>
        <v>#DIV/0!</v>
      </c>
      <c r="M205" s="96"/>
    </row>
    <row r="206" spans="1:13" ht="12" thickBot="1">
      <c r="A206" s="136">
        <v>204</v>
      </c>
      <c r="B206" s="138" t="s">
        <v>227</v>
      </c>
      <c r="C206" s="47">
        <f>'Stats lic'!AQ122</f>
        <v>0</v>
      </c>
      <c r="D206" s="18">
        <f>'Stats lic'!BF122</f>
        <v>0</v>
      </c>
      <c r="E206" s="12">
        <f>'Stats lic'!CE122</f>
        <v>0</v>
      </c>
      <c r="F206" s="12">
        <f>Equipes!AJ122</f>
        <v>0</v>
      </c>
      <c r="G206" s="12">
        <f>'Emploi-Forma.'!J122</f>
        <v>0</v>
      </c>
      <c r="H206" s="18" t="e">
        <f>'Emploi-Forma.'!N122</f>
        <v>#DIV/0!</v>
      </c>
      <c r="I206" s="12">
        <f>Détection!T122</f>
        <v>0</v>
      </c>
      <c r="J206" s="13">
        <f>'Emploi-Forma.'!E122</f>
        <v>0</v>
      </c>
      <c r="K206" s="12">
        <f>Compétitions!AK122</f>
        <v>0</v>
      </c>
      <c r="L206" s="18" t="e">
        <f t="shared" si="3"/>
        <v>#DIV/0!</v>
      </c>
      <c r="M206" s="96"/>
    </row>
    <row r="207" spans="1:13" ht="12" thickBot="1">
      <c r="A207" s="136">
        <v>205</v>
      </c>
      <c r="B207" s="138" t="s">
        <v>292</v>
      </c>
      <c r="C207" s="47">
        <f>'Stats lic'!AQ190</f>
        <v>67</v>
      </c>
      <c r="D207" s="18">
        <f>'Stats lic'!BF190</f>
        <v>153</v>
      </c>
      <c r="E207" s="12">
        <f>'Stats lic'!CE190</f>
        <v>4</v>
      </c>
      <c r="F207" s="12">
        <f>Equipes!AJ190</f>
        <v>70</v>
      </c>
      <c r="G207" s="12">
        <f>'Emploi-Forma.'!J190</f>
        <v>110</v>
      </c>
      <c r="H207" s="18">
        <f>'Emploi-Forma.'!N190</f>
        <v>104.4776119402985</v>
      </c>
      <c r="I207" s="12">
        <f>Détection!T190</f>
        <v>10</v>
      </c>
      <c r="J207" s="13">
        <f>'Emploi-Forma.'!E190</f>
        <v>350</v>
      </c>
      <c r="K207" s="12">
        <f>Compétitions!AK190</f>
        <v>80</v>
      </c>
      <c r="L207" s="152" t="e">
        <v>#DIV/0!</v>
      </c>
      <c r="M207" s="153"/>
    </row>
    <row r="208" spans="1:13" ht="12" thickBot="1">
      <c r="A208" s="136">
        <v>206</v>
      </c>
      <c r="B208" s="138" t="s">
        <v>299</v>
      </c>
      <c r="C208" s="47">
        <f>'Stats lic'!AQ197</f>
        <v>0</v>
      </c>
      <c r="D208" s="18">
        <f>'Stats lic'!BF197</f>
        <v>0</v>
      </c>
      <c r="E208" s="12">
        <f>'Stats lic'!CE197</f>
        <v>0</v>
      </c>
      <c r="F208" s="12">
        <f>Equipes!AJ197</f>
        <v>0</v>
      </c>
      <c r="G208" s="12">
        <f>'Emploi-Forma.'!J197</f>
        <v>0</v>
      </c>
      <c r="H208" s="18" t="e">
        <f>'Emploi-Forma.'!N197</f>
        <v>#DIV/0!</v>
      </c>
      <c r="I208" s="12">
        <f>Détection!T197</f>
        <v>0</v>
      </c>
      <c r="J208" s="13">
        <f>'Emploi-Forma.'!E197</f>
        <v>0</v>
      </c>
      <c r="K208" s="12">
        <f>Compétitions!AK197</f>
        <v>320</v>
      </c>
      <c r="L208" s="18" t="e">
        <f>SUM(C208:K208)</f>
        <v>#DIV/0!</v>
      </c>
      <c r="M208" s="96"/>
    </row>
    <row r="209" spans="1:13" ht="12" thickBot="1">
      <c r="A209" s="136">
        <v>207</v>
      </c>
      <c r="B209" s="138" t="s">
        <v>304</v>
      </c>
      <c r="C209" s="47">
        <f>'Stats lic'!AQ202</f>
        <v>0</v>
      </c>
      <c r="D209" s="18">
        <f>'Stats lic'!BF202</f>
        <v>0</v>
      </c>
      <c r="E209" s="12">
        <f>'Stats lic'!CE202</f>
        <v>0</v>
      </c>
      <c r="F209" s="12">
        <f>Equipes!AJ202</f>
        <v>0</v>
      </c>
      <c r="G209" s="12">
        <f>'Emploi-Forma.'!J202</f>
        <v>0</v>
      </c>
      <c r="H209" s="18" t="e">
        <f>'Emploi-Forma.'!N202</f>
        <v>#DIV/0!</v>
      </c>
      <c r="I209" s="12">
        <f>Détection!T202</f>
        <v>0</v>
      </c>
      <c r="J209" s="13">
        <f>'Emploi-Forma.'!E202</f>
        <v>0</v>
      </c>
      <c r="K209" s="12">
        <f>Compétitions!AK202</f>
        <v>0</v>
      </c>
      <c r="L209" s="18" t="e">
        <f>SUM(C209:K209)</f>
        <v>#DIV/0!</v>
      </c>
      <c r="M209" s="96"/>
    </row>
    <row r="210" spans="1:13" ht="12" thickBot="1">
      <c r="A210" s="136">
        <v>208</v>
      </c>
      <c r="B210" s="138" t="s">
        <v>308</v>
      </c>
      <c r="C210" s="47">
        <f>'Stats lic'!AQ206</f>
        <v>4</v>
      </c>
      <c r="D210" s="18">
        <f>'Stats lic'!BF206</f>
        <v>4</v>
      </c>
      <c r="E210" s="12">
        <f>'Stats lic'!CE206</f>
        <v>0</v>
      </c>
      <c r="F210" s="12">
        <f>Equipes!AJ206</f>
        <v>0</v>
      </c>
      <c r="G210" s="12">
        <f>'Emploi-Forma.'!J206</f>
        <v>0</v>
      </c>
      <c r="H210" s="18">
        <f>'Emploi-Forma.'!N206</f>
        <v>100</v>
      </c>
      <c r="I210" s="12">
        <f>Détection!T206</f>
        <v>0</v>
      </c>
      <c r="J210" s="13">
        <f>'Emploi-Forma.'!E206</f>
        <v>0</v>
      </c>
      <c r="K210" s="12">
        <f>Compétitions!AK206</f>
        <v>530</v>
      </c>
      <c r="L210" s="152" t="e">
        <v>#DIV/0!</v>
      </c>
      <c r="M210" s="153"/>
    </row>
    <row r="211" spans="1:13" ht="12" thickBot="1">
      <c r="A211" s="136"/>
      <c r="B211" s="139" t="s">
        <v>325</v>
      </c>
      <c r="C211" s="47">
        <f>'Stats lic'!AQ211</f>
        <v>10805</v>
      </c>
      <c r="D211" s="18">
        <f>'Stats lic'!BF211</f>
        <v>28180</v>
      </c>
      <c r="E211" s="12">
        <f>'Stats lic'!CE211</f>
        <v>5536</v>
      </c>
      <c r="F211" s="12">
        <f>Equipes!AJ211</f>
        <v>0</v>
      </c>
      <c r="G211" s="12">
        <f>'Emploi-Forma.'!J211</f>
        <v>8260</v>
      </c>
      <c r="H211" s="18">
        <f>'Emploi-Forma.'!N211</f>
        <v>8486.4067561314205</v>
      </c>
      <c r="I211" s="12">
        <f>Détection!T211</f>
        <v>3140</v>
      </c>
      <c r="J211" s="13">
        <f>'Emploi-Forma.'!E211</f>
        <v>7050</v>
      </c>
      <c r="K211" s="12">
        <f>Compétitions!AK211</f>
        <v>0</v>
      </c>
      <c r="L211" s="152" t="e">
        <v>#DIV/0!</v>
      </c>
      <c r="M211" s="153"/>
    </row>
  </sheetData>
  <autoFilter ref="A2:M159" xr:uid="{00000000-0009-0000-0000-000000000000}">
    <sortState xmlns:xlrd2="http://schemas.microsoft.com/office/spreadsheetml/2017/richdata2" ref="A3:M203">
      <sortCondition descending="1" ref="L2:L203"/>
    </sortState>
  </autoFilter>
  <phoneticPr fontId="0" type="noConversion"/>
  <pageMargins left="0.25" right="0.08" top="0.08" bottom="0.16" header="0.12" footer="0.16"/>
  <pageSetup paperSize="9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W231"/>
  <sheetViews>
    <sheetView zoomScale="125" zoomScaleNormal="100" workbookViewId="0">
      <pane ySplit="2" topLeftCell="A3" activePane="bottomLeft" state="frozenSplit"/>
      <selection pane="bottomLeft" activeCell="D3" sqref="A3:Q212"/>
    </sheetView>
  </sheetViews>
  <sheetFormatPr baseColWidth="10" defaultRowHeight="13"/>
  <cols>
    <col min="1" max="1" width="6.6640625" customWidth="1"/>
    <col min="2" max="2" width="7.6640625" customWidth="1"/>
    <col min="3" max="3" width="19.33203125" customWidth="1"/>
    <col min="4" max="4" width="10.6640625" customWidth="1"/>
    <col min="5" max="5" width="8" customWidth="1"/>
    <col min="6" max="6" width="8.33203125" customWidth="1"/>
    <col min="7" max="7" width="9.83203125" customWidth="1"/>
    <col min="8" max="8" width="7" customWidth="1"/>
    <col min="9" max="9" width="7.1640625" customWidth="1"/>
    <col min="10" max="11" width="9.33203125" customWidth="1"/>
    <col min="12" max="12" width="9.83203125" customWidth="1"/>
    <col min="13" max="13" width="9.33203125" customWidth="1"/>
    <col min="14" max="14" width="5.83203125" customWidth="1"/>
    <col min="15" max="15" width="6.6640625" bestFit="1" customWidth="1"/>
    <col min="16" max="16" width="6.83203125" customWidth="1"/>
    <col min="17" max="17" width="12.33203125" customWidth="1"/>
    <col min="18" max="18" width="8.6640625" customWidth="1"/>
    <col min="19" max="19" width="9.83203125" customWidth="1"/>
    <col min="20" max="20" width="1.1640625" customWidth="1"/>
  </cols>
  <sheetData>
    <row r="1" spans="1:17" ht="66" customHeight="1" thickBot="1">
      <c r="A1" s="163" t="s">
        <v>347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5"/>
    </row>
    <row r="2" spans="1:17" ht="38" customHeight="1" thickBot="1">
      <c r="A2" s="100" t="s">
        <v>62</v>
      </c>
      <c r="B2" s="52" t="s">
        <v>65</v>
      </c>
      <c r="C2" s="54" t="s">
        <v>63</v>
      </c>
      <c r="D2" s="50" t="s">
        <v>336</v>
      </c>
      <c r="E2" s="50" t="s">
        <v>331</v>
      </c>
      <c r="F2" s="50" t="s">
        <v>68</v>
      </c>
      <c r="G2" s="93" t="s">
        <v>337</v>
      </c>
      <c r="H2" s="93" t="s">
        <v>332</v>
      </c>
      <c r="I2" s="50" t="s">
        <v>67</v>
      </c>
      <c r="J2" s="52" t="s">
        <v>338</v>
      </c>
      <c r="K2" s="52" t="s">
        <v>333</v>
      </c>
      <c r="L2" s="51" t="s">
        <v>28</v>
      </c>
      <c r="M2" s="52" t="s">
        <v>339</v>
      </c>
      <c r="N2" s="52" t="s">
        <v>334</v>
      </c>
      <c r="O2" s="52" t="s">
        <v>36</v>
      </c>
      <c r="P2" s="52" t="s">
        <v>42</v>
      </c>
      <c r="Q2" s="51" t="s">
        <v>50</v>
      </c>
    </row>
    <row r="3" spans="1:17" ht="15" customHeight="1" thickBot="1">
      <c r="A3" s="156" t="s">
        <v>317</v>
      </c>
      <c r="B3" s="40">
        <v>100</v>
      </c>
      <c r="C3" s="138" t="s">
        <v>237</v>
      </c>
      <c r="D3" s="143">
        <v>106</v>
      </c>
      <c r="E3" s="143">
        <v>97</v>
      </c>
      <c r="F3" s="78">
        <f t="shared" ref="F3:F66" si="0">D3+E3</f>
        <v>203</v>
      </c>
      <c r="G3" s="143">
        <v>94</v>
      </c>
      <c r="H3" s="143">
        <v>83</v>
      </c>
      <c r="I3" s="78">
        <f t="shared" ref="I3:I66" si="1">G3+H3</f>
        <v>177</v>
      </c>
      <c r="J3" s="13">
        <f t="shared" ref="J3:J66" si="2">D3-G3</f>
        <v>12</v>
      </c>
      <c r="K3" s="13">
        <f t="shared" ref="K3:K66" si="3">E3-H3</f>
        <v>14</v>
      </c>
      <c r="L3" s="39">
        <f t="shared" ref="L3:L66" si="4">F3-I3</f>
        <v>26</v>
      </c>
      <c r="M3" s="75">
        <f>'Stats lic'!BH132</f>
        <v>52.216748768472911</v>
      </c>
      <c r="N3" s="75">
        <f>'Stats lic'!BI132</f>
        <v>47.783251231527096</v>
      </c>
      <c r="O3" s="77">
        <f>'Stats lic'!BJ132</f>
        <v>40.88669950738916</v>
      </c>
      <c r="P3" s="21">
        <f>'Stats lic'!BK132</f>
        <v>31.03448275862069</v>
      </c>
      <c r="Q3" s="38">
        <f t="shared" ref="Q3:Q66" si="5">(J3*3)+(K3*1)+O3+P3</f>
        <v>121.92118226600985</v>
      </c>
    </row>
    <row r="4" spans="1:17" ht="16" customHeight="1" thickBot="1">
      <c r="A4" s="156" t="s">
        <v>343</v>
      </c>
      <c r="B4" s="40">
        <v>100</v>
      </c>
      <c r="C4" s="138" t="s">
        <v>250</v>
      </c>
      <c r="D4" s="143">
        <v>97</v>
      </c>
      <c r="E4" s="143">
        <v>107</v>
      </c>
      <c r="F4" s="78">
        <f t="shared" si="0"/>
        <v>204</v>
      </c>
      <c r="G4" s="143">
        <v>88</v>
      </c>
      <c r="H4" s="143">
        <v>67</v>
      </c>
      <c r="I4" s="78">
        <f t="shared" si="1"/>
        <v>155</v>
      </c>
      <c r="J4" s="13">
        <f t="shared" si="2"/>
        <v>9</v>
      </c>
      <c r="K4" s="13">
        <f t="shared" si="3"/>
        <v>40</v>
      </c>
      <c r="L4" s="39">
        <f t="shared" si="4"/>
        <v>49</v>
      </c>
      <c r="M4" s="75">
        <f>'Stats lic'!BH145</f>
        <v>47.549019607843135</v>
      </c>
      <c r="N4" s="75">
        <f>'Stats lic'!BI145</f>
        <v>52.450980392156865</v>
      </c>
      <c r="O4" s="77">
        <f>'Stats lic'!BJ145</f>
        <v>25.980392156862749</v>
      </c>
      <c r="P4" s="21">
        <f>'Stats lic'!BK145</f>
        <v>16.666666666666664</v>
      </c>
      <c r="Q4" s="38">
        <f t="shared" si="5"/>
        <v>109.64705882352942</v>
      </c>
    </row>
    <row r="5" spans="1:17" ht="18" customHeight="1" thickBot="1">
      <c r="A5" s="156" t="s">
        <v>344</v>
      </c>
      <c r="B5" s="40">
        <v>100</v>
      </c>
      <c r="C5" s="138" t="s">
        <v>276</v>
      </c>
      <c r="D5" s="143">
        <v>117</v>
      </c>
      <c r="E5" s="143">
        <v>231</v>
      </c>
      <c r="F5" s="78">
        <f t="shared" si="0"/>
        <v>348</v>
      </c>
      <c r="G5" s="143">
        <v>100</v>
      </c>
      <c r="H5" s="143">
        <v>242</v>
      </c>
      <c r="I5" s="78">
        <f t="shared" si="1"/>
        <v>342</v>
      </c>
      <c r="J5" s="13">
        <f t="shared" si="2"/>
        <v>17</v>
      </c>
      <c r="K5" s="13">
        <f t="shared" si="3"/>
        <v>-11</v>
      </c>
      <c r="L5" s="39">
        <f t="shared" si="4"/>
        <v>6</v>
      </c>
      <c r="M5" s="75">
        <f>'Stats lic'!BH172</f>
        <v>33.620689655172413</v>
      </c>
      <c r="N5" s="75">
        <f>'Stats lic'!BI172</f>
        <v>66.379310344827587</v>
      </c>
      <c r="O5" s="77">
        <f>'Stats lic'!BJ172</f>
        <v>43.96551724137931</v>
      </c>
      <c r="P5" s="21">
        <f>'Stats lic'!BK172</f>
        <v>15.517241379310345</v>
      </c>
      <c r="Q5" s="38">
        <f t="shared" si="5"/>
        <v>99.482758620689651</v>
      </c>
    </row>
    <row r="6" spans="1:17" ht="15" thickBot="1">
      <c r="A6" s="156"/>
      <c r="B6" s="40">
        <v>100</v>
      </c>
      <c r="C6" s="138" t="s">
        <v>303</v>
      </c>
      <c r="D6" s="143">
        <v>99</v>
      </c>
      <c r="E6" s="143">
        <v>64</v>
      </c>
      <c r="F6" s="78">
        <f t="shared" si="0"/>
        <v>163</v>
      </c>
      <c r="G6" s="143">
        <v>82</v>
      </c>
      <c r="H6" s="143">
        <v>61</v>
      </c>
      <c r="I6" s="78">
        <f t="shared" si="1"/>
        <v>143</v>
      </c>
      <c r="J6" s="13">
        <f t="shared" si="2"/>
        <v>17</v>
      </c>
      <c r="K6" s="13">
        <f t="shared" si="3"/>
        <v>3</v>
      </c>
      <c r="L6" s="39">
        <f t="shared" si="4"/>
        <v>20</v>
      </c>
      <c r="M6" s="75">
        <f>'Stats lic'!BH201</f>
        <v>60.736196319018411</v>
      </c>
      <c r="N6" s="75">
        <f>'Stats lic'!BI201</f>
        <v>39.263803680981596</v>
      </c>
      <c r="O6" s="77">
        <f>'Stats lic'!BJ201</f>
        <v>22.085889570552148</v>
      </c>
      <c r="P6" s="21">
        <f>'Stats lic'!BK201</f>
        <v>17.791411042944784</v>
      </c>
      <c r="Q6" s="38">
        <f t="shared" si="5"/>
        <v>93.877300613496942</v>
      </c>
    </row>
    <row r="7" spans="1:17" ht="17" customHeight="1" thickBot="1">
      <c r="A7" s="99"/>
      <c r="B7" s="40">
        <v>100</v>
      </c>
      <c r="C7" s="138" t="s">
        <v>281</v>
      </c>
      <c r="D7" s="143">
        <v>87</v>
      </c>
      <c r="E7" s="143">
        <v>166</v>
      </c>
      <c r="F7" s="78">
        <f t="shared" si="0"/>
        <v>253</v>
      </c>
      <c r="G7" s="143">
        <v>92</v>
      </c>
      <c r="H7" s="143">
        <v>160</v>
      </c>
      <c r="I7" s="78">
        <f t="shared" si="1"/>
        <v>252</v>
      </c>
      <c r="J7" s="13">
        <f t="shared" si="2"/>
        <v>-5</v>
      </c>
      <c r="K7" s="13">
        <f t="shared" si="3"/>
        <v>6</v>
      </c>
      <c r="L7" s="39">
        <f t="shared" si="4"/>
        <v>1</v>
      </c>
      <c r="M7" s="75">
        <f>'Stats lic'!BH178</f>
        <v>34.387351778656125</v>
      </c>
      <c r="N7" s="75">
        <f>'Stats lic'!BI178</f>
        <v>65.612648221343875</v>
      </c>
      <c r="O7" s="77">
        <f>'Stats lic'!BJ178</f>
        <v>67.984189723320156</v>
      </c>
      <c r="P7" s="21">
        <f>'Stats lic'!BK178</f>
        <v>30.039525691699602</v>
      </c>
      <c r="Q7" s="38">
        <f t="shared" si="5"/>
        <v>89.023715415019751</v>
      </c>
    </row>
    <row r="8" spans="1:17" ht="15" thickBot="1">
      <c r="A8" s="156"/>
      <c r="B8" s="40">
        <v>100</v>
      </c>
      <c r="C8" s="138" t="s">
        <v>212</v>
      </c>
      <c r="D8" s="143">
        <v>134</v>
      </c>
      <c r="E8" s="143">
        <v>47</v>
      </c>
      <c r="F8" s="78">
        <f t="shared" si="0"/>
        <v>181</v>
      </c>
      <c r="G8" s="143">
        <v>115</v>
      </c>
      <c r="H8" s="143">
        <v>59</v>
      </c>
      <c r="I8" s="78">
        <f t="shared" si="1"/>
        <v>174</v>
      </c>
      <c r="J8" s="13">
        <f t="shared" si="2"/>
        <v>19</v>
      </c>
      <c r="K8" s="13">
        <f t="shared" si="3"/>
        <v>-12</v>
      </c>
      <c r="L8" s="39">
        <f t="shared" si="4"/>
        <v>7</v>
      </c>
      <c r="M8" s="75">
        <f>'Stats lic'!BH107</f>
        <v>74.033149171270722</v>
      </c>
      <c r="N8" s="75">
        <f>'Stats lic'!BI107</f>
        <v>25.966850828729282</v>
      </c>
      <c r="O8" s="77">
        <f>'Stats lic'!BJ107</f>
        <v>16.574585635359114</v>
      </c>
      <c r="P8" s="21">
        <f>'Stats lic'!BK107</f>
        <v>25.414364640883981</v>
      </c>
      <c r="Q8" s="38">
        <f t="shared" si="5"/>
        <v>86.988950276243088</v>
      </c>
    </row>
    <row r="9" spans="1:17" ht="16" customHeight="1" thickBot="1">
      <c r="A9" s="156"/>
      <c r="B9" s="40">
        <v>100</v>
      </c>
      <c r="C9" s="138" t="s">
        <v>143</v>
      </c>
      <c r="D9" s="143">
        <v>51</v>
      </c>
      <c r="E9" s="143">
        <v>83</v>
      </c>
      <c r="F9" s="78">
        <f t="shared" si="0"/>
        <v>134</v>
      </c>
      <c r="G9" s="143">
        <v>45</v>
      </c>
      <c r="H9" s="143">
        <v>75</v>
      </c>
      <c r="I9" s="78">
        <f t="shared" si="1"/>
        <v>120</v>
      </c>
      <c r="J9" s="13">
        <f t="shared" si="2"/>
        <v>6</v>
      </c>
      <c r="K9" s="13">
        <f t="shared" si="3"/>
        <v>8</v>
      </c>
      <c r="L9" s="39">
        <f t="shared" si="4"/>
        <v>14</v>
      </c>
      <c r="M9" s="75">
        <f>'Stats lic'!BH35</f>
        <v>38.059701492537314</v>
      </c>
      <c r="N9" s="75">
        <f>'Stats lic'!BI35</f>
        <v>61.940298507462686</v>
      </c>
      <c r="O9" s="77">
        <f>'Stats lic'!BJ35</f>
        <v>39.552238805970148</v>
      </c>
      <c r="P9" s="21">
        <f>'Stats lic'!BK35</f>
        <v>19.402985074626866</v>
      </c>
      <c r="Q9" s="38">
        <f t="shared" si="5"/>
        <v>84.955223880597018</v>
      </c>
    </row>
    <row r="10" spans="1:17" ht="15" thickBot="1">
      <c r="A10" s="156"/>
      <c r="B10" s="40">
        <v>100</v>
      </c>
      <c r="C10" s="138" t="s">
        <v>183</v>
      </c>
      <c r="D10" s="143">
        <v>131</v>
      </c>
      <c r="E10" s="143">
        <v>267</v>
      </c>
      <c r="F10" s="78">
        <f t="shared" si="0"/>
        <v>398</v>
      </c>
      <c r="G10" s="143">
        <v>131</v>
      </c>
      <c r="H10" s="143">
        <v>245</v>
      </c>
      <c r="I10" s="78">
        <f t="shared" si="1"/>
        <v>376</v>
      </c>
      <c r="J10" s="13">
        <f t="shared" si="2"/>
        <v>0</v>
      </c>
      <c r="K10" s="13">
        <f t="shared" si="3"/>
        <v>22</v>
      </c>
      <c r="L10" s="39">
        <f t="shared" si="4"/>
        <v>22</v>
      </c>
      <c r="M10" s="75">
        <f>'Stats lic'!BH76</f>
        <v>32.914572864321606</v>
      </c>
      <c r="N10" s="75">
        <f>'Stats lic'!BI76</f>
        <v>67.085427135678387</v>
      </c>
      <c r="O10" s="77">
        <f>'Stats lic'!BJ76</f>
        <v>33.668341708542712</v>
      </c>
      <c r="P10" s="21">
        <f>'Stats lic'!BK76</f>
        <v>19.849246231155778</v>
      </c>
      <c r="Q10" s="38">
        <f t="shared" si="5"/>
        <v>75.517587939698487</v>
      </c>
    </row>
    <row r="11" spans="1:17" ht="15" thickBot="1">
      <c r="A11" s="156"/>
      <c r="B11" s="40">
        <v>100</v>
      </c>
      <c r="C11" s="138" t="s">
        <v>159</v>
      </c>
      <c r="D11" s="143">
        <v>72</v>
      </c>
      <c r="E11" s="143">
        <v>47</v>
      </c>
      <c r="F11" s="78">
        <f t="shared" si="0"/>
        <v>119</v>
      </c>
      <c r="G11" s="143">
        <v>62</v>
      </c>
      <c r="H11" s="143">
        <v>43</v>
      </c>
      <c r="I11" s="78">
        <f t="shared" si="1"/>
        <v>105</v>
      </c>
      <c r="J11" s="13">
        <f t="shared" si="2"/>
        <v>10</v>
      </c>
      <c r="K11" s="13">
        <f t="shared" si="3"/>
        <v>4</v>
      </c>
      <c r="L11" s="39">
        <f t="shared" si="4"/>
        <v>14</v>
      </c>
      <c r="M11" s="75">
        <f>'Stats lic'!BH51</f>
        <v>60.504201680672267</v>
      </c>
      <c r="N11" s="75">
        <f>'Stats lic'!BI51</f>
        <v>39.495798319327733</v>
      </c>
      <c r="O11" s="77">
        <f>'Stats lic'!BJ51</f>
        <v>15.126050420168067</v>
      </c>
      <c r="P11" s="21">
        <f>'Stats lic'!BK51</f>
        <v>24.369747899159663</v>
      </c>
      <c r="Q11" s="38">
        <f t="shared" si="5"/>
        <v>73.495798319327733</v>
      </c>
    </row>
    <row r="12" spans="1:17" ht="16" customHeight="1" thickBot="1">
      <c r="A12" s="156"/>
      <c r="B12" s="40">
        <v>100</v>
      </c>
      <c r="C12" s="138" t="s">
        <v>260</v>
      </c>
      <c r="D12" s="143">
        <v>55</v>
      </c>
      <c r="E12" s="143">
        <v>160</v>
      </c>
      <c r="F12" s="78">
        <f t="shared" si="0"/>
        <v>215</v>
      </c>
      <c r="G12" s="143">
        <v>51</v>
      </c>
      <c r="H12" s="143">
        <v>153</v>
      </c>
      <c r="I12" s="78">
        <f t="shared" si="1"/>
        <v>204</v>
      </c>
      <c r="J12" s="13">
        <f t="shared" si="2"/>
        <v>4</v>
      </c>
      <c r="K12" s="13">
        <f t="shared" si="3"/>
        <v>7</v>
      </c>
      <c r="L12" s="39">
        <f t="shared" si="4"/>
        <v>11</v>
      </c>
      <c r="M12" s="75">
        <f>'Stats lic'!BH156</f>
        <v>25.581395348837212</v>
      </c>
      <c r="N12" s="75">
        <f>'Stats lic'!BI156</f>
        <v>74.418604651162795</v>
      </c>
      <c r="O12" s="77">
        <f>'Stats lic'!BJ156</f>
        <v>33.02325581395349</v>
      </c>
      <c r="P12" s="21">
        <f>'Stats lic'!BK156</f>
        <v>20.465116279069768</v>
      </c>
      <c r="Q12" s="38">
        <f t="shared" si="5"/>
        <v>72.488372093023258</v>
      </c>
    </row>
    <row r="13" spans="1:17" ht="15" thickBot="1">
      <c r="A13" s="156"/>
      <c r="B13" s="40">
        <v>100</v>
      </c>
      <c r="C13" s="138" t="s">
        <v>270</v>
      </c>
      <c r="D13" s="143">
        <v>67</v>
      </c>
      <c r="E13" s="143">
        <v>163</v>
      </c>
      <c r="F13" s="78">
        <f t="shared" si="0"/>
        <v>230</v>
      </c>
      <c r="G13" s="150">
        <v>59</v>
      </c>
      <c r="H13" s="150">
        <v>161</v>
      </c>
      <c r="I13" s="78">
        <f t="shared" si="1"/>
        <v>220</v>
      </c>
      <c r="J13" s="13">
        <f t="shared" si="2"/>
        <v>8</v>
      </c>
      <c r="K13" s="13">
        <f t="shared" si="3"/>
        <v>2</v>
      </c>
      <c r="L13" s="39">
        <f t="shared" si="4"/>
        <v>10</v>
      </c>
      <c r="M13" s="75">
        <f>'Stats lic'!BH166</f>
        <v>29.130434782608695</v>
      </c>
      <c r="N13" s="75">
        <f>'Stats lic'!BI166</f>
        <v>70.869565217391312</v>
      </c>
      <c r="O13" s="77">
        <f>'Stats lic'!BJ166</f>
        <v>15.217391304347828</v>
      </c>
      <c r="P13" s="21">
        <f>'Stats lic'!BK166</f>
        <v>27.826086956521738</v>
      </c>
      <c r="Q13" s="38">
        <f t="shared" si="5"/>
        <v>69.043478260869563</v>
      </c>
    </row>
    <row r="14" spans="1:17" ht="15" thickBot="1">
      <c r="A14" s="99"/>
      <c r="B14" s="40">
        <v>100</v>
      </c>
      <c r="C14" s="138" t="s">
        <v>298</v>
      </c>
      <c r="D14" s="143">
        <v>72</v>
      </c>
      <c r="E14" s="143">
        <v>85</v>
      </c>
      <c r="F14" s="78">
        <f t="shared" si="0"/>
        <v>157</v>
      </c>
      <c r="G14" s="150">
        <v>79</v>
      </c>
      <c r="H14" s="150">
        <v>67</v>
      </c>
      <c r="I14" s="78">
        <f t="shared" si="1"/>
        <v>146</v>
      </c>
      <c r="J14" s="13">
        <f t="shared" si="2"/>
        <v>-7</v>
      </c>
      <c r="K14" s="13">
        <f t="shared" si="3"/>
        <v>18</v>
      </c>
      <c r="L14" s="39">
        <f t="shared" si="4"/>
        <v>11</v>
      </c>
      <c r="M14" s="75">
        <f>'Stats lic'!BH196</f>
        <v>45.859872611464972</v>
      </c>
      <c r="N14" s="75">
        <f>'Stats lic'!BI196</f>
        <v>54.140127388535028</v>
      </c>
      <c r="O14" s="77">
        <f>'Stats lic'!BJ196</f>
        <v>42.038216560509554</v>
      </c>
      <c r="P14" s="21">
        <f>'Stats lic'!BK196</f>
        <v>22.929936305732486</v>
      </c>
      <c r="Q14" s="38">
        <f t="shared" si="5"/>
        <v>61.968152866242036</v>
      </c>
    </row>
    <row r="15" spans="1:17" ht="17" customHeight="1" thickBot="1">
      <c r="A15" s="156"/>
      <c r="B15" s="40">
        <v>100</v>
      </c>
      <c r="C15" s="138" t="s">
        <v>197</v>
      </c>
      <c r="D15" s="143">
        <v>84</v>
      </c>
      <c r="E15" s="143">
        <v>81</v>
      </c>
      <c r="F15" s="78">
        <f t="shared" si="0"/>
        <v>165</v>
      </c>
      <c r="G15" s="151">
        <v>83</v>
      </c>
      <c r="H15" s="151">
        <v>68</v>
      </c>
      <c r="I15" s="78">
        <f t="shared" si="1"/>
        <v>151</v>
      </c>
      <c r="J15" s="13">
        <f t="shared" si="2"/>
        <v>1</v>
      </c>
      <c r="K15" s="13">
        <f t="shared" si="3"/>
        <v>13</v>
      </c>
      <c r="L15" s="39">
        <f t="shared" si="4"/>
        <v>14</v>
      </c>
      <c r="M15" s="75">
        <f>'Stats lic'!BH90</f>
        <v>50.909090909090907</v>
      </c>
      <c r="N15" s="75">
        <f>'Stats lic'!BI90</f>
        <v>49.090909090909093</v>
      </c>
      <c r="O15" s="77">
        <f>'Stats lic'!BJ90</f>
        <v>24.848484848484848</v>
      </c>
      <c r="P15" s="21">
        <f>'Stats lic'!BK90</f>
        <v>20.606060606060606</v>
      </c>
      <c r="Q15" s="38">
        <f t="shared" si="5"/>
        <v>61.454545454545453</v>
      </c>
    </row>
    <row r="16" spans="1:17" ht="19" customHeight="1" thickBot="1">
      <c r="A16" s="156"/>
      <c r="B16" s="40">
        <v>100</v>
      </c>
      <c r="C16" s="138" t="s">
        <v>136</v>
      </c>
      <c r="D16" s="143">
        <v>123</v>
      </c>
      <c r="E16" s="143">
        <v>69</v>
      </c>
      <c r="F16" s="78">
        <f t="shared" si="0"/>
        <v>192</v>
      </c>
      <c r="G16" s="143">
        <v>116</v>
      </c>
      <c r="H16" s="143">
        <v>64</v>
      </c>
      <c r="I16" s="78">
        <f t="shared" si="1"/>
        <v>180</v>
      </c>
      <c r="J16" s="13">
        <f t="shared" si="2"/>
        <v>7</v>
      </c>
      <c r="K16" s="13">
        <f t="shared" si="3"/>
        <v>5</v>
      </c>
      <c r="L16" s="39">
        <f t="shared" si="4"/>
        <v>12</v>
      </c>
      <c r="M16" s="75">
        <f>'Stats lic'!BH28</f>
        <v>64.0625</v>
      </c>
      <c r="N16" s="75">
        <f>'Stats lic'!BI28</f>
        <v>35.9375</v>
      </c>
      <c r="O16" s="77">
        <f>'Stats lic'!BJ28</f>
        <v>19.791666666666664</v>
      </c>
      <c r="P16" s="21">
        <f>'Stats lic'!BK28</f>
        <v>12.5</v>
      </c>
      <c r="Q16" s="38">
        <f t="shared" si="5"/>
        <v>58.291666666666664</v>
      </c>
    </row>
    <row r="17" spans="1:178" ht="15" thickBot="1">
      <c r="A17" s="99"/>
      <c r="B17" s="40">
        <v>100</v>
      </c>
      <c r="C17" s="138" t="s">
        <v>122</v>
      </c>
      <c r="D17" s="143">
        <v>56</v>
      </c>
      <c r="E17" s="143">
        <v>88</v>
      </c>
      <c r="F17" s="78">
        <f t="shared" si="0"/>
        <v>144</v>
      </c>
      <c r="G17" s="143">
        <v>66</v>
      </c>
      <c r="H17" s="143">
        <v>42</v>
      </c>
      <c r="I17" s="78">
        <f t="shared" si="1"/>
        <v>108</v>
      </c>
      <c r="J17" s="13">
        <f t="shared" si="2"/>
        <v>-10</v>
      </c>
      <c r="K17" s="13">
        <f t="shared" si="3"/>
        <v>46</v>
      </c>
      <c r="L17" s="39">
        <f t="shared" si="4"/>
        <v>36</v>
      </c>
      <c r="M17" s="75">
        <f>'Stats lic'!BH12</f>
        <v>38.888888888888893</v>
      </c>
      <c r="N17" s="75">
        <f>'Stats lic'!BI12</f>
        <v>61.111111111111114</v>
      </c>
      <c r="O17" s="77">
        <f>'Stats lic'!BJ12</f>
        <v>11.111111111111111</v>
      </c>
      <c r="P17" s="21">
        <f>'Stats lic'!BK12</f>
        <v>23.611111111111111</v>
      </c>
      <c r="Q17" s="38">
        <f t="shared" si="5"/>
        <v>50.722222222222221</v>
      </c>
    </row>
    <row r="18" spans="1:178" ht="15" thickBot="1">
      <c r="A18" s="99"/>
      <c r="B18" s="40">
        <v>100</v>
      </c>
      <c r="C18" s="138" t="s">
        <v>253</v>
      </c>
      <c r="D18" s="143">
        <v>46</v>
      </c>
      <c r="E18" s="143">
        <v>85</v>
      </c>
      <c r="F18" s="78">
        <f t="shared" si="0"/>
        <v>131</v>
      </c>
      <c r="G18" s="143">
        <v>43</v>
      </c>
      <c r="H18" s="143">
        <v>93</v>
      </c>
      <c r="I18" s="78">
        <f t="shared" si="1"/>
        <v>136</v>
      </c>
      <c r="J18" s="13">
        <f t="shared" si="2"/>
        <v>3</v>
      </c>
      <c r="K18" s="13">
        <f t="shared" si="3"/>
        <v>-8</v>
      </c>
      <c r="L18" s="39">
        <f t="shared" si="4"/>
        <v>-5</v>
      </c>
      <c r="M18" s="75">
        <f>'Stats lic'!BH149</f>
        <v>35.114503816793892</v>
      </c>
      <c r="N18" s="75">
        <f>'Stats lic'!BI149</f>
        <v>64.885496183206101</v>
      </c>
      <c r="O18" s="77">
        <f>'Stats lic'!BJ149</f>
        <v>32.824427480916029</v>
      </c>
      <c r="P18" s="21">
        <f>'Stats lic'!BK149</f>
        <v>16.793893129770993</v>
      </c>
      <c r="Q18" s="38">
        <f t="shared" si="5"/>
        <v>50.618320610687022</v>
      </c>
    </row>
    <row r="19" spans="1:178" ht="15" thickBot="1">
      <c r="A19" s="99"/>
      <c r="B19" s="40">
        <v>100</v>
      </c>
      <c r="C19" s="138" t="s">
        <v>145</v>
      </c>
      <c r="D19" s="143">
        <v>54</v>
      </c>
      <c r="E19" s="143">
        <v>53</v>
      </c>
      <c r="F19" s="78">
        <f t="shared" si="0"/>
        <v>107</v>
      </c>
      <c r="G19" s="143">
        <v>50</v>
      </c>
      <c r="H19" s="143">
        <v>58</v>
      </c>
      <c r="I19" s="78">
        <f t="shared" si="1"/>
        <v>108</v>
      </c>
      <c r="J19" s="13">
        <f t="shared" si="2"/>
        <v>4</v>
      </c>
      <c r="K19" s="13">
        <f t="shared" si="3"/>
        <v>-5</v>
      </c>
      <c r="L19" s="39">
        <f t="shared" si="4"/>
        <v>-1</v>
      </c>
      <c r="M19" s="75">
        <f>'Stats lic'!BH37</f>
        <v>50.467289719626166</v>
      </c>
      <c r="N19" s="75">
        <f>'Stats lic'!BI37</f>
        <v>49.532710280373834</v>
      </c>
      <c r="O19" s="77">
        <f>'Stats lic'!BJ37</f>
        <v>26.168224299065418</v>
      </c>
      <c r="P19" s="21">
        <f>'Stats lic'!BK37</f>
        <v>14.953271028037381</v>
      </c>
      <c r="Q19" s="38">
        <f t="shared" si="5"/>
        <v>48.121495327102792</v>
      </c>
    </row>
    <row r="20" spans="1:178" ht="15" thickBot="1">
      <c r="A20" s="149"/>
      <c r="B20" s="40">
        <v>100</v>
      </c>
      <c r="C20" s="138" t="s">
        <v>125</v>
      </c>
      <c r="D20" s="143">
        <v>44</v>
      </c>
      <c r="E20" s="143">
        <v>63</v>
      </c>
      <c r="F20" s="78">
        <f t="shared" si="0"/>
        <v>107</v>
      </c>
      <c r="G20" s="143">
        <v>44</v>
      </c>
      <c r="H20" s="143">
        <v>58</v>
      </c>
      <c r="I20" s="78">
        <f t="shared" si="1"/>
        <v>102</v>
      </c>
      <c r="J20" s="13">
        <f t="shared" si="2"/>
        <v>0</v>
      </c>
      <c r="K20" s="13">
        <f t="shared" si="3"/>
        <v>5</v>
      </c>
      <c r="L20" s="39">
        <f t="shared" si="4"/>
        <v>5</v>
      </c>
      <c r="M20" s="75">
        <f>'Stats lic'!BH17</f>
        <v>41.121495327102799</v>
      </c>
      <c r="N20" s="75">
        <f>'Stats lic'!BI17</f>
        <v>58.878504672897193</v>
      </c>
      <c r="O20" s="77">
        <f>'Stats lic'!BJ17</f>
        <v>11.214953271028037</v>
      </c>
      <c r="P20" s="21">
        <f>'Stats lic'!BK17</f>
        <v>21.495327102803738</v>
      </c>
      <c r="Q20" s="38">
        <f t="shared" si="5"/>
        <v>37.710280373831779</v>
      </c>
    </row>
    <row r="21" spans="1:178" ht="15" thickBot="1">
      <c r="A21" s="99"/>
      <c r="B21" s="40">
        <v>100</v>
      </c>
      <c r="C21" s="138" t="s">
        <v>196</v>
      </c>
      <c r="D21" s="143">
        <v>83</v>
      </c>
      <c r="E21" s="143">
        <v>43</v>
      </c>
      <c r="F21" s="78">
        <f t="shared" si="0"/>
        <v>126</v>
      </c>
      <c r="G21" s="143">
        <v>84</v>
      </c>
      <c r="H21" s="143">
        <v>32</v>
      </c>
      <c r="I21" s="78">
        <f t="shared" si="1"/>
        <v>116</v>
      </c>
      <c r="J21" s="13">
        <f t="shared" si="2"/>
        <v>-1</v>
      </c>
      <c r="K21" s="13">
        <f t="shared" si="3"/>
        <v>11</v>
      </c>
      <c r="L21" s="39">
        <f t="shared" si="4"/>
        <v>10</v>
      </c>
      <c r="M21" s="75">
        <f>'Stats lic'!BH89</f>
        <v>65.873015873015873</v>
      </c>
      <c r="N21" s="75">
        <f>'Stats lic'!BI89</f>
        <v>34.126984126984127</v>
      </c>
      <c r="O21" s="77">
        <f>'Stats lic'!BJ89</f>
        <v>19.841269841269842</v>
      </c>
      <c r="P21" s="21">
        <f>'Stats lic'!BK89</f>
        <v>5.5555555555555554</v>
      </c>
      <c r="Q21" s="38">
        <f t="shared" si="5"/>
        <v>33.396825396825399</v>
      </c>
    </row>
    <row r="22" spans="1:178" ht="15" thickBot="1">
      <c r="A22" s="99"/>
      <c r="B22" s="40">
        <v>100</v>
      </c>
      <c r="C22" s="138" t="s">
        <v>182</v>
      </c>
      <c r="D22" s="143">
        <v>72</v>
      </c>
      <c r="E22" s="143">
        <v>61</v>
      </c>
      <c r="F22" s="78">
        <f t="shared" si="0"/>
        <v>133</v>
      </c>
      <c r="G22" s="150">
        <v>65</v>
      </c>
      <c r="H22" s="150">
        <v>94</v>
      </c>
      <c r="I22" s="78">
        <f t="shared" si="1"/>
        <v>159</v>
      </c>
      <c r="J22" s="13">
        <f t="shared" si="2"/>
        <v>7</v>
      </c>
      <c r="K22" s="13">
        <f t="shared" si="3"/>
        <v>-33</v>
      </c>
      <c r="L22" s="39">
        <f t="shared" si="4"/>
        <v>-26</v>
      </c>
      <c r="M22" s="75">
        <f>'Stats lic'!BH75</f>
        <v>54.13533834586466</v>
      </c>
      <c r="N22" s="75">
        <f>'Stats lic'!BI75</f>
        <v>45.864661654135332</v>
      </c>
      <c r="O22" s="77">
        <f>'Stats lic'!BJ75</f>
        <v>12.781954887218044</v>
      </c>
      <c r="P22" s="21">
        <f>'Stats lic'!BK75</f>
        <v>23.308270676691727</v>
      </c>
      <c r="Q22" s="38">
        <f t="shared" si="5"/>
        <v>24.090225563909769</v>
      </c>
    </row>
    <row r="23" spans="1:178" ht="15" thickBot="1">
      <c r="A23" s="99"/>
      <c r="B23" s="40">
        <v>100</v>
      </c>
      <c r="C23" s="138" t="s">
        <v>242</v>
      </c>
      <c r="D23" s="143">
        <v>58</v>
      </c>
      <c r="E23" s="143">
        <v>47</v>
      </c>
      <c r="F23" s="78">
        <f t="shared" si="0"/>
        <v>105</v>
      </c>
      <c r="G23" s="151">
        <v>67</v>
      </c>
      <c r="H23" s="151">
        <v>33</v>
      </c>
      <c r="I23" s="78">
        <f t="shared" si="1"/>
        <v>100</v>
      </c>
      <c r="J23" s="13">
        <f t="shared" si="2"/>
        <v>-9</v>
      </c>
      <c r="K23" s="13">
        <f t="shared" si="3"/>
        <v>14</v>
      </c>
      <c r="L23" s="39">
        <f t="shared" si="4"/>
        <v>5</v>
      </c>
      <c r="M23" s="75">
        <f>'Stats lic'!BH137</f>
        <v>55.238095238095241</v>
      </c>
      <c r="N23" s="75">
        <f>'Stats lic'!BI137</f>
        <v>44.761904761904766</v>
      </c>
      <c r="O23" s="77">
        <f>'Stats lic'!BJ137</f>
        <v>20</v>
      </c>
      <c r="P23" s="21">
        <f>'Stats lic'!BK137</f>
        <v>12.380952380952381</v>
      </c>
      <c r="Q23" s="38">
        <f t="shared" si="5"/>
        <v>19.38095238095238</v>
      </c>
    </row>
    <row r="24" spans="1:178" ht="15" thickBot="1">
      <c r="A24" s="99"/>
      <c r="B24" s="40">
        <v>100</v>
      </c>
      <c r="C24" s="138" t="s">
        <v>202</v>
      </c>
      <c r="D24" s="143">
        <v>41</v>
      </c>
      <c r="E24" s="143">
        <v>119</v>
      </c>
      <c r="F24" s="78">
        <f t="shared" si="0"/>
        <v>160</v>
      </c>
      <c r="G24" s="143">
        <v>48</v>
      </c>
      <c r="H24" s="143">
        <v>113</v>
      </c>
      <c r="I24" s="78">
        <f t="shared" si="1"/>
        <v>161</v>
      </c>
      <c r="J24" s="13">
        <f t="shared" si="2"/>
        <v>-7</v>
      </c>
      <c r="K24" s="13">
        <f t="shared" si="3"/>
        <v>6</v>
      </c>
      <c r="L24" s="39">
        <f t="shared" si="4"/>
        <v>-1</v>
      </c>
      <c r="M24" s="75">
        <f>'Stats lic'!BH95</f>
        <v>25.624999999999996</v>
      </c>
      <c r="N24" s="75">
        <f>'Stats lic'!BI95</f>
        <v>74.375</v>
      </c>
      <c r="O24" s="77">
        <f>'Stats lic'!BJ95</f>
        <v>16.875</v>
      </c>
      <c r="P24" s="21">
        <f>'Stats lic'!BK95</f>
        <v>17.5</v>
      </c>
      <c r="Q24" s="38">
        <f t="shared" si="5"/>
        <v>19.375</v>
      </c>
    </row>
    <row r="25" spans="1:178" s="76" customFormat="1" ht="15" thickBot="1">
      <c r="A25" s="99"/>
      <c r="B25" s="40">
        <v>100</v>
      </c>
      <c r="C25" s="138" t="s">
        <v>169</v>
      </c>
      <c r="D25" s="143">
        <v>81</v>
      </c>
      <c r="E25" s="143">
        <v>29</v>
      </c>
      <c r="F25" s="78">
        <f t="shared" si="0"/>
        <v>110</v>
      </c>
      <c r="G25" s="143">
        <v>90</v>
      </c>
      <c r="H25" s="143">
        <v>25</v>
      </c>
      <c r="I25" s="78">
        <f t="shared" si="1"/>
        <v>115</v>
      </c>
      <c r="J25" s="13">
        <f t="shared" si="2"/>
        <v>-9</v>
      </c>
      <c r="K25" s="13">
        <f t="shared" si="3"/>
        <v>4</v>
      </c>
      <c r="L25" s="39">
        <f t="shared" si="4"/>
        <v>-5</v>
      </c>
      <c r="M25" s="75">
        <f>'Stats lic'!BH61</f>
        <v>73.636363636363626</v>
      </c>
      <c r="N25" s="75">
        <f>'Stats lic'!BI61</f>
        <v>26.36363636363636</v>
      </c>
      <c r="O25" s="77">
        <f>'Stats lic'!BJ61</f>
        <v>12.727272727272727</v>
      </c>
      <c r="P25" s="21">
        <f>'Stats lic'!BK61</f>
        <v>10</v>
      </c>
      <c r="Q25" s="38">
        <f t="shared" si="5"/>
        <v>-0.27272727272727337</v>
      </c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</row>
    <row r="26" spans="1:178" s="11" customFormat="1" ht="15" thickBot="1">
      <c r="A26" s="156" t="s">
        <v>317</v>
      </c>
      <c r="B26" s="40">
        <v>75</v>
      </c>
      <c r="C26" s="138" t="s">
        <v>236</v>
      </c>
      <c r="D26" s="143">
        <v>26</v>
      </c>
      <c r="E26" s="143">
        <v>71</v>
      </c>
      <c r="F26" s="78">
        <f t="shared" si="0"/>
        <v>97</v>
      </c>
      <c r="G26" s="143">
        <v>16</v>
      </c>
      <c r="H26" s="143">
        <v>61</v>
      </c>
      <c r="I26" s="78">
        <f t="shared" si="1"/>
        <v>77</v>
      </c>
      <c r="J26" s="13">
        <f t="shared" si="2"/>
        <v>10</v>
      </c>
      <c r="K26" s="13">
        <f t="shared" si="3"/>
        <v>10</v>
      </c>
      <c r="L26" s="39">
        <f t="shared" si="4"/>
        <v>20</v>
      </c>
      <c r="M26" s="75">
        <f>'Stats lic'!BH131</f>
        <v>26.804123711340207</v>
      </c>
      <c r="N26" s="75">
        <f>'Stats lic'!BI131</f>
        <v>73.19587628865979</v>
      </c>
      <c r="O26" s="77">
        <f>'Stats lic'!BJ131</f>
        <v>45.360824742268044</v>
      </c>
      <c r="P26" s="21">
        <f>'Stats lic'!BK131</f>
        <v>32.989690721649481</v>
      </c>
      <c r="Q26" s="38">
        <f t="shared" si="5"/>
        <v>118.35051546391753</v>
      </c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</row>
    <row r="27" spans="1:178" ht="15" thickBot="1">
      <c r="A27" s="156" t="s">
        <v>343</v>
      </c>
      <c r="B27" s="40">
        <v>75</v>
      </c>
      <c r="C27" s="138" t="s">
        <v>214</v>
      </c>
      <c r="D27" s="143">
        <v>34</v>
      </c>
      <c r="E27" s="143">
        <v>91</v>
      </c>
      <c r="F27" s="78">
        <f t="shared" si="0"/>
        <v>125</v>
      </c>
      <c r="G27" s="143">
        <v>26</v>
      </c>
      <c r="H27" s="143">
        <v>65</v>
      </c>
      <c r="I27" s="78">
        <f t="shared" si="1"/>
        <v>91</v>
      </c>
      <c r="J27" s="13">
        <f t="shared" si="2"/>
        <v>8</v>
      </c>
      <c r="K27" s="13">
        <f t="shared" si="3"/>
        <v>26</v>
      </c>
      <c r="L27" s="39">
        <f t="shared" si="4"/>
        <v>34</v>
      </c>
      <c r="M27" s="75">
        <f>'Stats lic'!BH109</f>
        <v>27.200000000000003</v>
      </c>
      <c r="N27" s="75">
        <f>'Stats lic'!BI109</f>
        <v>72.8</v>
      </c>
      <c r="O27" s="77">
        <f>'Stats lic'!BJ109</f>
        <v>37.6</v>
      </c>
      <c r="P27" s="21">
        <f>'Stats lic'!BK109</f>
        <v>20</v>
      </c>
      <c r="Q27" s="38">
        <f t="shared" si="5"/>
        <v>107.6</v>
      </c>
    </row>
    <row r="28" spans="1:178" ht="15" thickBot="1">
      <c r="A28" s="156" t="s">
        <v>344</v>
      </c>
      <c r="B28" s="40">
        <v>75</v>
      </c>
      <c r="C28" s="138" t="s">
        <v>223</v>
      </c>
      <c r="D28" s="143">
        <v>48</v>
      </c>
      <c r="E28" s="143">
        <v>70</v>
      </c>
      <c r="F28" s="78">
        <f t="shared" si="0"/>
        <v>118</v>
      </c>
      <c r="G28" s="143">
        <v>41</v>
      </c>
      <c r="H28" s="143">
        <v>37</v>
      </c>
      <c r="I28" s="78">
        <f t="shared" si="1"/>
        <v>78</v>
      </c>
      <c r="J28" s="13">
        <f t="shared" si="2"/>
        <v>7</v>
      </c>
      <c r="K28" s="13">
        <f t="shared" si="3"/>
        <v>33</v>
      </c>
      <c r="L28" s="39">
        <f t="shared" si="4"/>
        <v>40</v>
      </c>
      <c r="M28" s="75">
        <f>'Stats lic'!BH118</f>
        <v>40.677966101694921</v>
      </c>
      <c r="N28" s="75">
        <f>'Stats lic'!BI118</f>
        <v>59.322033898305079</v>
      </c>
      <c r="O28" s="77">
        <f>'Stats lic'!BJ118</f>
        <v>24.576271186440678</v>
      </c>
      <c r="P28" s="21">
        <f>'Stats lic'!BK118</f>
        <v>18.64406779661017</v>
      </c>
      <c r="Q28" s="38">
        <f t="shared" si="5"/>
        <v>97.220338983050851</v>
      </c>
    </row>
    <row r="29" spans="1:178" ht="15" thickBot="1">
      <c r="A29" s="149"/>
      <c r="B29" s="40">
        <v>75</v>
      </c>
      <c r="C29" s="138" t="s">
        <v>204</v>
      </c>
      <c r="D29" s="143">
        <v>46</v>
      </c>
      <c r="E29" s="143">
        <v>56</v>
      </c>
      <c r="F29" s="78">
        <f t="shared" si="0"/>
        <v>102</v>
      </c>
      <c r="G29" s="143">
        <v>34</v>
      </c>
      <c r="H29" s="143">
        <v>46</v>
      </c>
      <c r="I29" s="78">
        <f t="shared" si="1"/>
        <v>80</v>
      </c>
      <c r="J29" s="13">
        <f t="shared" si="2"/>
        <v>12</v>
      </c>
      <c r="K29" s="13">
        <f t="shared" si="3"/>
        <v>10</v>
      </c>
      <c r="L29" s="39">
        <f t="shared" si="4"/>
        <v>22</v>
      </c>
      <c r="M29" s="75">
        <f>'Stats lic'!BH98</f>
        <v>45.098039215686278</v>
      </c>
      <c r="N29" s="75">
        <f>'Stats lic'!BI98</f>
        <v>54.901960784313729</v>
      </c>
      <c r="O29" s="77">
        <f>'Stats lic'!BJ98</f>
        <v>26.47058823529412</v>
      </c>
      <c r="P29" s="21">
        <f>'Stats lic'!BK98</f>
        <v>14.705882352941178</v>
      </c>
      <c r="Q29" s="38">
        <f t="shared" si="5"/>
        <v>87.17647058823529</v>
      </c>
    </row>
    <row r="30" spans="1:178" ht="15" thickBot="1">
      <c r="A30" s="149"/>
      <c r="B30" s="40">
        <v>75</v>
      </c>
      <c r="C30" s="138" t="s">
        <v>139</v>
      </c>
      <c r="D30" s="143">
        <v>58</v>
      </c>
      <c r="E30" s="143">
        <v>52</v>
      </c>
      <c r="F30" s="78">
        <f t="shared" si="0"/>
        <v>110</v>
      </c>
      <c r="G30" s="143">
        <v>52</v>
      </c>
      <c r="H30" s="143">
        <v>29</v>
      </c>
      <c r="I30" s="78">
        <f t="shared" si="1"/>
        <v>81</v>
      </c>
      <c r="J30" s="13">
        <f t="shared" si="2"/>
        <v>6</v>
      </c>
      <c r="K30" s="13">
        <f t="shared" si="3"/>
        <v>23</v>
      </c>
      <c r="L30" s="39">
        <f t="shared" si="4"/>
        <v>29</v>
      </c>
      <c r="M30" s="75">
        <f>'Stats lic'!BH31</f>
        <v>52.72727272727272</v>
      </c>
      <c r="N30" s="75">
        <f>'Stats lic'!BI31</f>
        <v>47.272727272727273</v>
      </c>
      <c r="O30" s="77">
        <f>'Stats lic'!BJ31</f>
        <v>22.727272727272727</v>
      </c>
      <c r="P30" s="21">
        <f>'Stats lic'!BK31</f>
        <v>18.181818181818183</v>
      </c>
      <c r="Q30" s="38">
        <f t="shared" si="5"/>
        <v>81.909090909090907</v>
      </c>
    </row>
    <row r="31" spans="1:178" ht="15" thickBot="1">
      <c r="A31" s="149"/>
      <c r="B31" s="40">
        <v>75</v>
      </c>
      <c r="C31" s="138" t="s">
        <v>234</v>
      </c>
      <c r="D31" s="143">
        <v>40</v>
      </c>
      <c r="E31" s="143">
        <v>58</v>
      </c>
      <c r="F31" s="78">
        <f t="shared" si="0"/>
        <v>98</v>
      </c>
      <c r="G31" s="143">
        <v>31</v>
      </c>
      <c r="H31" s="143">
        <v>64</v>
      </c>
      <c r="I31" s="78">
        <f t="shared" si="1"/>
        <v>95</v>
      </c>
      <c r="J31" s="13">
        <f t="shared" si="2"/>
        <v>9</v>
      </c>
      <c r="K31" s="13">
        <f t="shared" si="3"/>
        <v>-6</v>
      </c>
      <c r="L31" s="39">
        <f t="shared" si="4"/>
        <v>3</v>
      </c>
      <c r="M31" s="75">
        <f>'Stats lic'!BH129</f>
        <v>40.816326530612244</v>
      </c>
      <c r="N31" s="75">
        <f>'Stats lic'!BI129</f>
        <v>59.183673469387756</v>
      </c>
      <c r="O31" s="77">
        <f>'Stats lic'!BJ129</f>
        <v>34.693877551020407</v>
      </c>
      <c r="P31" s="21">
        <f>'Stats lic'!BK129</f>
        <v>24.489795918367346</v>
      </c>
      <c r="Q31" s="38">
        <f t="shared" si="5"/>
        <v>80.183673469387756</v>
      </c>
    </row>
    <row r="32" spans="1:178" ht="15" thickBot="1">
      <c r="A32" s="149"/>
      <c r="B32" s="40">
        <v>75</v>
      </c>
      <c r="C32" s="138" t="s">
        <v>264</v>
      </c>
      <c r="D32" s="143">
        <v>38</v>
      </c>
      <c r="E32" s="143">
        <v>30</v>
      </c>
      <c r="F32" s="78">
        <f t="shared" si="0"/>
        <v>68</v>
      </c>
      <c r="G32" s="143">
        <v>34</v>
      </c>
      <c r="H32" s="143">
        <v>42</v>
      </c>
      <c r="I32" s="78">
        <f t="shared" si="1"/>
        <v>76</v>
      </c>
      <c r="J32" s="13">
        <f t="shared" si="2"/>
        <v>4</v>
      </c>
      <c r="K32" s="13">
        <f t="shared" si="3"/>
        <v>-12</v>
      </c>
      <c r="L32" s="39">
        <f t="shared" si="4"/>
        <v>-8</v>
      </c>
      <c r="M32" s="75">
        <f>'Stats lic'!BH160</f>
        <v>55.882352941176471</v>
      </c>
      <c r="N32" s="75">
        <f>'Stats lic'!BI160</f>
        <v>44.117647058823529</v>
      </c>
      <c r="O32" s="77">
        <f>'Stats lic'!BJ160</f>
        <v>14.705882352941178</v>
      </c>
      <c r="P32" s="21">
        <f>'Stats lic'!BK160</f>
        <v>10.294117647058822</v>
      </c>
      <c r="Q32" s="38">
        <f t="shared" si="5"/>
        <v>25</v>
      </c>
    </row>
    <row r="33" spans="1:179" ht="15" thickBot="1">
      <c r="A33" s="99"/>
      <c r="B33" s="40">
        <v>75</v>
      </c>
      <c r="C33" s="138" t="s">
        <v>273</v>
      </c>
      <c r="D33" s="143">
        <v>42</v>
      </c>
      <c r="E33" s="143">
        <v>42</v>
      </c>
      <c r="F33" s="78">
        <f t="shared" si="0"/>
        <v>84</v>
      </c>
      <c r="G33" s="143">
        <v>47</v>
      </c>
      <c r="H33" s="143">
        <v>31</v>
      </c>
      <c r="I33" s="78">
        <f t="shared" si="1"/>
        <v>78</v>
      </c>
      <c r="J33" s="13">
        <f t="shared" si="2"/>
        <v>-5</v>
      </c>
      <c r="K33" s="13">
        <f t="shared" si="3"/>
        <v>11</v>
      </c>
      <c r="L33" s="39">
        <f t="shared" si="4"/>
        <v>6</v>
      </c>
      <c r="M33" s="75">
        <f>'Stats lic'!BH169</f>
        <v>50</v>
      </c>
      <c r="N33" s="75">
        <f>'Stats lic'!BI169</f>
        <v>50</v>
      </c>
      <c r="O33" s="77">
        <f>'Stats lic'!BJ169</f>
        <v>13.095238095238097</v>
      </c>
      <c r="P33" s="21">
        <f>'Stats lic'!BK169</f>
        <v>14.285714285714285</v>
      </c>
      <c r="Q33" s="38">
        <f t="shared" si="5"/>
        <v>23.38095238095238</v>
      </c>
    </row>
    <row r="34" spans="1:179" ht="15" thickBot="1">
      <c r="A34" s="156" t="s">
        <v>317</v>
      </c>
      <c r="B34" s="40">
        <v>40</v>
      </c>
      <c r="C34" s="138" t="s">
        <v>311</v>
      </c>
      <c r="D34" s="143">
        <v>36</v>
      </c>
      <c r="E34" s="143">
        <v>45</v>
      </c>
      <c r="F34" s="78">
        <f t="shared" si="0"/>
        <v>81</v>
      </c>
      <c r="G34" s="143">
        <v>22</v>
      </c>
      <c r="H34" s="143">
        <v>26</v>
      </c>
      <c r="I34" s="78">
        <f t="shared" si="1"/>
        <v>48</v>
      </c>
      <c r="J34" s="13">
        <f t="shared" si="2"/>
        <v>14</v>
      </c>
      <c r="K34" s="13">
        <f t="shared" si="3"/>
        <v>19</v>
      </c>
      <c r="L34" s="39">
        <f t="shared" si="4"/>
        <v>33</v>
      </c>
      <c r="M34" s="75">
        <f>'Stats lic'!BH209</f>
        <v>44.444444444444443</v>
      </c>
      <c r="N34" s="75">
        <f>'Stats lic'!BI209</f>
        <v>55.555555555555557</v>
      </c>
      <c r="O34" s="77">
        <f>'Stats lic'!BJ209</f>
        <v>23.456790123456788</v>
      </c>
      <c r="P34" s="21">
        <f>'Stats lic'!BK209</f>
        <v>16.049382716049383</v>
      </c>
      <c r="Q34" s="38">
        <f t="shared" si="5"/>
        <v>100.50617283950616</v>
      </c>
    </row>
    <row r="35" spans="1:179" ht="15" thickBot="1">
      <c r="A35" s="156" t="s">
        <v>343</v>
      </c>
      <c r="B35" s="40">
        <v>40</v>
      </c>
      <c r="C35" s="138" t="s">
        <v>146</v>
      </c>
      <c r="D35" s="143">
        <v>23</v>
      </c>
      <c r="E35" s="143">
        <v>38</v>
      </c>
      <c r="F35" s="78">
        <f t="shared" si="0"/>
        <v>61</v>
      </c>
      <c r="G35" s="143">
        <v>18</v>
      </c>
      <c r="H35" s="143">
        <v>34</v>
      </c>
      <c r="I35" s="78">
        <f t="shared" si="1"/>
        <v>52</v>
      </c>
      <c r="J35" s="13">
        <f t="shared" si="2"/>
        <v>5</v>
      </c>
      <c r="K35" s="13">
        <f t="shared" si="3"/>
        <v>4</v>
      </c>
      <c r="L35" s="39">
        <f t="shared" si="4"/>
        <v>9</v>
      </c>
      <c r="M35" s="75">
        <f>'Stats lic'!BH38</f>
        <v>37.704918032786885</v>
      </c>
      <c r="N35" s="75">
        <f>'Stats lic'!BI38</f>
        <v>62.295081967213115</v>
      </c>
      <c r="O35" s="77">
        <f>'Stats lic'!BJ38</f>
        <v>37.704918032786885</v>
      </c>
      <c r="P35" s="21">
        <f>'Stats lic'!BK38</f>
        <v>29.508196721311474</v>
      </c>
      <c r="Q35" s="38">
        <f t="shared" si="5"/>
        <v>86.213114754098356</v>
      </c>
    </row>
    <row r="36" spans="1:179" ht="15" thickBot="1">
      <c r="A36" s="156" t="s">
        <v>344</v>
      </c>
      <c r="B36" s="40">
        <v>40</v>
      </c>
      <c r="C36" s="138" t="s">
        <v>193</v>
      </c>
      <c r="D36" s="143">
        <v>26</v>
      </c>
      <c r="E36" s="143">
        <v>43</v>
      </c>
      <c r="F36" s="78">
        <f t="shared" si="0"/>
        <v>69</v>
      </c>
      <c r="G36" s="143">
        <v>17</v>
      </c>
      <c r="H36" s="143">
        <v>23</v>
      </c>
      <c r="I36" s="78">
        <f t="shared" si="1"/>
        <v>40</v>
      </c>
      <c r="J36" s="13">
        <f t="shared" si="2"/>
        <v>9</v>
      </c>
      <c r="K36" s="13">
        <f t="shared" si="3"/>
        <v>20</v>
      </c>
      <c r="L36" s="39">
        <f t="shared" si="4"/>
        <v>29</v>
      </c>
      <c r="M36" s="75">
        <f>'Stats lic'!BH86</f>
        <v>37.681159420289859</v>
      </c>
      <c r="N36" s="75">
        <f>'Stats lic'!BI86</f>
        <v>62.318840579710141</v>
      </c>
      <c r="O36" s="77">
        <f>'Stats lic'!BJ86</f>
        <v>26.086956521739129</v>
      </c>
      <c r="P36" s="21">
        <f>'Stats lic'!BK86</f>
        <v>7.2463768115942031</v>
      </c>
      <c r="Q36" s="38">
        <f t="shared" si="5"/>
        <v>80.333333333333329</v>
      </c>
    </row>
    <row r="37" spans="1:179" ht="15" thickBot="1">
      <c r="A37" s="149"/>
      <c r="B37" s="40">
        <v>40</v>
      </c>
      <c r="C37" s="138" t="s">
        <v>224</v>
      </c>
      <c r="D37" s="143">
        <v>39</v>
      </c>
      <c r="E37" s="143">
        <v>36</v>
      </c>
      <c r="F37" s="78">
        <f t="shared" si="0"/>
        <v>75</v>
      </c>
      <c r="G37" s="143">
        <v>26</v>
      </c>
      <c r="H37" s="143">
        <v>29</v>
      </c>
      <c r="I37" s="78">
        <f t="shared" si="1"/>
        <v>55</v>
      </c>
      <c r="J37" s="13">
        <f t="shared" si="2"/>
        <v>13</v>
      </c>
      <c r="K37" s="13">
        <f t="shared" si="3"/>
        <v>7</v>
      </c>
      <c r="L37" s="39">
        <f t="shared" si="4"/>
        <v>20</v>
      </c>
      <c r="M37" s="75">
        <f>'Stats lic'!BH119</f>
        <v>52</v>
      </c>
      <c r="N37" s="75">
        <f>'Stats lic'!BI119</f>
        <v>48</v>
      </c>
      <c r="O37" s="77">
        <f>'Stats lic'!BJ119</f>
        <v>20</v>
      </c>
      <c r="P37" s="21">
        <f>'Stats lic'!BK119</f>
        <v>10.666666666666668</v>
      </c>
      <c r="Q37" s="38">
        <f t="shared" si="5"/>
        <v>76.666666666666671</v>
      </c>
    </row>
    <row r="38" spans="1:179" ht="15" thickBot="1">
      <c r="A38" s="99"/>
      <c r="B38" s="40">
        <v>40</v>
      </c>
      <c r="C38" s="138" t="s">
        <v>190</v>
      </c>
      <c r="D38" s="143">
        <v>34</v>
      </c>
      <c r="E38" s="143">
        <v>48</v>
      </c>
      <c r="F38" s="78">
        <f t="shared" si="0"/>
        <v>82</v>
      </c>
      <c r="G38" s="143">
        <v>35</v>
      </c>
      <c r="H38" s="143">
        <v>27</v>
      </c>
      <c r="I38" s="78">
        <f t="shared" si="1"/>
        <v>62</v>
      </c>
      <c r="J38" s="13">
        <f t="shared" si="2"/>
        <v>-1</v>
      </c>
      <c r="K38" s="13">
        <f t="shared" si="3"/>
        <v>21</v>
      </c>
      <c r="L38" s="39">
        <f t="shared" si="4"/>
        <v>20</v>
      </c>
      <c r="M38" s="75">
        <f>'Stats lic'!BH83</f>
        <v>41.463414634146339</v>
      </c>
      <c r="N38" s="75">
        <f>'Stats lic'!BI83</f>
        <v>58.536585365853654</v>
      </c>
      <c r="O38" s="77">
        <f>'Stats lic'!BJ83</f>
        <v>41.463414634146339</v>
      </c>
      <c r="P38" s="21">
        <f>'Stats lic'!BK83</f>
        <v>15.853658536585366</v>
      </c>
      <c r="Q38" s="38">
        <f t="shared" si="5"/>
        <v>75.317073170731703</v>
      </c>
    </row>
    <row r="39" spans="1:179" ht="15" thickBot="1">
      <c r="A39" s="149"/>
      <c r="B39" s="40">
        <v>40</v>
      </c>
      <c r="C39" s="138" t="s">
        <v>305</v>
      </c>
      <c r="D39" s="143">
        <v>47</v>
      </c>
      <c r="E39" s="143">
        <v>43</v>
      </c>
      <c r="F39" s="78">
        <f t="shared" si="0"/>
        <v>90</v>
      </c>
      <c r="G39" s="143">
        <v>40</v>
      </c>
      <c r="H39" s="143">
        <v>30</v>
      </c>
      <c r="I39" s="78">
        <f t="shared" si="1"/>
        <v>70</v>
      </c>
      <c r="J39" s="13">
        <f t="shared" si="2"/>
        <v>7</v>
      </c>
      <c r="K39" s="13">
        <f t="shared" si="3"/>
        <v>13</v>
      </c>
      <c r="L39" s="39">
        <f t="shared" si="4"/>
        <v>20</v>
      </c>
      <c r="M39" s="75">
        <f>'Stats lic'!BH203</f>
        <v>52.222222222222229</v>
      </c>
      <c r="N39" s="75">
        <f>'Stats lic'!BI203</f>
        <v>47.777777777777779</v>
      </c>
      <c r="O39" s="77">
        <f>'Stats lic'!BJ203</f>
        <v>25.555555555555554</v>
      </c>
      <c r="P39" s="21">
        <f>'Stats lic'!BK203</f>
        <v>13.333333333333334</v>
      </c>
      <c r="Q39" s="38">
        <f t="shared" si="5"/>
        <v>72.888888888888886</v>
      </c>
    </row>
    <row r="40" spans="1:179" ht="15" thickBot="1">
      <c r="A40" s="149"/>
      <c r="B40" s="40">
        <v>40</v>
      </c>
      <c r="C40" s="138" t="s">
        <v>195</v>
      </c>
      <c r="D40" s="143">
        <v>45</v>
      </c>
      <c r="E40" s="143">
        <v>33</v>
      </c>
      <c r="F40" s="78">
        <f t="shared" si="0"/>
        <v>78</v>
      </c>
      <c r="G40" s="143">
        <v>37</v>
      </c>
      <c r="H40" s="143">
        <v>24</v>
      </c>
      <c r="I40" s="78">
        <f t="shared" si="1"/>
        <v>61</v>
      </c>
      <c r="J40" s="13">
        <f t="shared" si="2"/>
        <v>8</v>
      </c>
      <c r="K40" s="13">
        <f t="shared" si="3"/>
        <v>9</v>
      </c>
      <c r="L40" s="39">
        <f t="shared" si="4"/>
        <v>17</v>
      </c>
      <c r="M40" s="75">
        <f>'Stats lic'!BH88</f>
        <v>57.692307692307686</v>
      </c>
      <c r="N40" s="75">
        <f>'Stats lic'!BI88</f>
        <v>42.307692307692307</v>
      </c>
      <c r="O40" s="77">
        <f>'Stats lic'!BJ88</f>
        <v>16.666666666666664</v>
      </c>
      <c r="P40" s="21">
        <f>'Stats lic'!BK88</f>
        <v>17.948717948717949</v>
      </c>
      <c r="Q40" s="38">
        <f t="shared" si="5"/>
        <v>67.615384615384613</v>
      </c>
    </row>
    <row r="41" spans="1:179" ht="15" thickBot="1">
      <c r="A41" s="149"/>
      <c r="B41" s="40">
        <v>40</v>
      </c>
      <c r="C41" s="138" t="s">
        <v>163</v>
      </c>
      <c r="D41" s="143">
        <v>32</v>
      </c>
      <c r="E41" s="143">
        <v>27</v>
      </c>
      <c r="F41" s="78">
        <f t="shared" si="0"/>
        <v>59</v>
      </c>
      <c r="G41" s="143">
        <v>26</v>
      </c>
      <c r="H41" s="143">
        <v>24</v>
      </c>
      <c r="I41" s="78">
        <f t="shared" si="1"/>
        <v>50</v>
      </c>
      <c r="J41" s="13">
        <f t="shared" si="2"/>
        <v>6</v>
      </c>
      <c r="K41" s="13">
        <f t="shared" si="3"/>
        <v>3</v>
      </c>
      <c r="L41" s="39">
        <f t="shared" si="4"/>
        <v>9</v>
      </c>
      <c r="M41" s="75">
        <f>'Stats lic'!BH55</f>
        <v>54.237288135593218</v>
      </c>
      <c r="N41" s="75">
        <f>'Stats lic'!BI55</f>
        <v>45.762711864406782</v>
      </c>
      <c r="O41" s="77">
        <f>'Stats lic'!BJ55</f>
        <v>15.254237288135593</v>
      </c>
      <c r="P41" s="21">
        <f>'Stats lic'!BK55</f>
        <v>23.728813559322035</v>
      </c>
      <c r="Q41" s="38">
        <f t="shared" si="5"/>
        <v>59.983050847457626</v>
      </c>
    </row>
    <row r="42" spans="1:179" ht="15" thickBot="1">
      <c r="A42" s="149"/>
      <c r="B42" s="40">
        <v>40</v>
      </c>
      <c r="C42" s="138" t="s">
        <v>278</v>
      </c>
      <c r="D42" s="143">
        <v>18</v>
      </c>
      <c r="E42" s="143">
        <v>29</v>
      </c>
      <c r="F42" s="78">
        <f t="shared" si="0"/>
        <v>47</v>
      </c>
      <c r="G42" s="143">
        <v>18</v>
      </c>
      <c r="H42" s="143">
        <v>27</v>
      </c>
      <c r="I42" s="78">
        <f t="shared" si="1"/>
        <v>45</v>
      </c>
      <c r="J42" s="13">
        <f t="shared" si="2"/>
        <v>0</v>
      </c>
      <c r="K42" s="13">
        <f t="shared" si="3"/>
        <v>2</v>
      </c>
      <c r="L42" s="39">
        <f t="shared" si="4"/>
        <v>2</v>
      </c>
      <c r="M42" s="75">
        <f>'Stats lic'!BH175</f>
        <v>38.297872340425535</v>
      </c>
      <c r="N42" s="75">
        <f>'Stats lic'!BI175</f>
        <v>61.702127659574465</v>
      </c>
      <c r="O42" s="77">
        <f>'Stats lic'!BJ175</f>
        <v>40.425531914893611</v>
      </c>
      <c r="P42" s="21">
        <f>'Stats lic'!BK175</f>
        <v>17.021276595744681</v>
      </c>
      <c r="Q42" s="38">
        <f t="shared" si="5"/>
        <v>59.446808510638292</v>
      </c>
    </row>
    <row r="43" spans="1:179" ht="15" thickBot="1">
      <c r="A43" s="149"/>
      <c r="B43" s="40">
        <v>40</v>
      </c>
      <c r="C43" s="138" t="s">
        <v>188</v>
      </c>
      <c r="D43" s="143">
        <v>52</v>
      </c>
      <c r="E43" s="143">
        <v>38</v>
      </c>
      <c r="F43" s="78">
        <f t="shared" si="0"/>
        <v>90</v>
      </c>
      <c r="G43" s="143">
        <v>47</v>
      </c>
      <c r="H43" s="143">
        <v>18</v>
      </c>
      <c r="I43" s="78">
        <f t="shared" si="1"/>
        <v>65</v>
      </c>
      <c r="J43" s="13">
        <f t="shared" si="2"/>
        <v>5</v>
      </c>
      <c r="K43" s="13">
        <f t="shared" si="3"/>
        <v>20</v>
      </c>
      <c r="L43" s="39">
        <f t="shared" si="4"/>
        <v>25</v>
      </c>
      <c r="M43" s="75">
        <f>'Stats lic'!BH81</f>
        <v>57.777777777777771</v>
      </c>
      <c r="N43" s="75">
        <f>'Stats lic'!BI81</f>
        <v>42.222222222222221</v>
      </c>
      <c r="O43" s="77">
        <f>'Stats lic'!BJ81</f>
        <v>8.8888888888888893</v>
      </c>
      <c r="P43" s="21">
        <f>'Stats lic'!BK81</f>
        <v>13.333333333333334</v>
      </c>
      <c r="Q43" s="38">
        <f t="shared" si="5"/>
        <v>57.222222222222221</v>
      </c>
    </row>
    <row r="44" spans="1:179" ht="15" thickBot="1">
      <c r="A44" s="149"/>
      <c r="B44" s="40">
        <v>40</v>
      </c>
      <c r="C44" s="138" t="s">
        <v>220</v>
      </c>
      <c r="D44" s="143">
        <v>33</v>
      </c>
      <c r="E44" s="143">
        <v>23</v>
      </c>
      <c r="F44" s="78">
        <f t="shared" si="0"/>
        <v>56</v>
      </c>
      <c r="G44" s="143">
        <v>28</v>
      </c>
      <c r="H44" s="143">
        <v>17</v>
      </c>
      <c r="I44" s="78">
        <f t="shared" si="1"/>
        <v>45</v>
      </c>
      <c r="J44" s="13">
        <f t="shared" si="2"/>
        <v>5</v>
      </c>
      <c r="K44" s="13">
        <f t="shared" si="3"/>
        <v>6</v>
      </c>
      <c r="L44" s="39">
        <f t="shared" si="4"/>
        <v>11</v>
      </c>
      <c r="M44" s="75">
        <f>'Stats lic'!BH115</f>
        <v>58.928571428571431</v>
      </c>
      <c r="N44" s="75">
        <f>'Stats lic'!BI115</f>
        <v>41.071428571428569</v>
      </c>
      <c r="O44" s="77">
        <f>'Stats lic'!BJ115</f>
        <v>25</v>
      </c>
      <c r="P44" s="21">
        <f>'Stats lic'!BK115</f>
        <v>10.714285714285714</v>
      </c>
      <c r="Q44" s="38">
        <f t="shared" si="5"/>
        <v>56.714285714285715</v>
      </c>
    </row>
    <row r="45" spans="1:179" ht="15" thickBot="1">
      <c r="A45" s="149"/>
      <c r="B45" s="40">
        <v>40</v>
      </c>
      <c r="C45" s="138" t="s">
        <v>321</v>
      </c>
      <c r="D45" s="143">
        <v>48</v>
      </c>
      <c r="E45" s="143">
        <v>21</v>
      </c>
      <c r="F45" s="78">
        <f t="shared" si="0"/>
        <v>69</v>
      </c>
      <c r="G45" s="143">
        <v>47</v>
      </c>
      <c r="H45" s="143">
        <v>14</v>
      </c>
      <c r="I45" s="78">
        <f t="shared" si="1"/>
        <v>61</v>
      </c>
      <c r="J45" s="13">
        <f t="shared" si="2"/>
        <v>1</v>
      </c>
      <c r="K45" s="13">
        <f t="shared" si="3"/>
        <v>7</v>
      </c>
      <c r="L45" s="39">
        <f t="shared" si="4"/>
        <v>8</v>
      </c>
      <c r="M45" s="75">
        <f>'Stats lic'!BH148</f>
        <v>69.565217391304344</v>
      </c>
      <c r="N45" s="75">
        <f>'Stats lic'!BI148</f>
        <v>30.434782608695656</v>
      </c>
      <c r="O45" s="77">
        <f>'Stats lic'!BJ148</f>
        <v>14.492753623188406</v>
      </c>
      <c r="P45" s="21">
        <f>'Stats lic'!BK148</f>
        <v>31.884057971014489</v>
      </c>
      <c r="Q45" s="38">
        <f t="shared" si="5"/>
        <v>56.376811594202891</v>
      </c>
    </row>
    <row r="46" spans="1:179" ht="15" thickBot="1">
      <c r="A46" s="99"/>
      <c r="B46" s="40">
        <v>40</v>
      </c>
      <c r="C46" s="138" t="s">
        <v>309</v>
      </c>
      <c r="D46" s="143">
        <v>16</v>
      </c>
      <c r="E46" s="143">
        <v>43</v>
      </c>
      <c r="F46" s="78">
        <f t="shared" si="0"/>
        <v>59</v>
      </c>
      <c r="G46" s="143">
        <v>19</v>
      </c>
      <c r="H46" s="143">
        <v>29</v>
      </c>
      <c r="I46" s="78">
        <f t="shared" si="1"/>
        <v>48</v>
      </c>
      <c r="J46" s="13">
        <f t="shared" si="2"/>
        <v>-3</v>
      </c>
      <c r="K46" s="13">
        <f t="shared" si="3"/>
        <v>14</v>
      </c>
      <c r="L46" s="39">
        <f t="shared" si="4"/>
        <v>11</v>
      </c>
      <c r="M46" s="75">
        <f>'Stats lic'!BH207</f>
        <v>27.118644067796609</v>
      </c>
      <c r="N46" s="75">
        <f>'Stats lic'!BI207</f>
        <v>72.881355932203391</v>
      </c>
      <c r="O46" s="77">
        <f>'Stats lic'!BJ207</f>
        <v>28.8135593220339</v>
      </c>
      <c r="P46" s="21">
        <f>'Stats lic'!BK207</f>
        <v>22.033898305084744</v>
      </c>
      <c r="Q46" s="38">
        <f t="shared" si="5"/>
        <v>55.847457627118644</v>
      </c>
    </row>
    <row r="47" spans="1:179" s="76" customFormat="1" ht="15" thickBot="1">
      <c r="A47" s="149"/>
      <c r="B47" s="40">
        <v>40</v>
      </c>
      <c r="C47" s="138" t="s">
        <v>158</v>
      </c>
      <c r="D47" s="143">
        <v>33</v>
      </c>
      <c r="E47" s="143">
        <v>46</v>
      </c>
      <c r="F47" s="78">
        <f t="shared" si="0"/>
        <v>79</v>
      </c>
      <c r="G47" s="143">
        <v>30</v>
      </c>
      <c r="H47" s="143">
        <v>21</v>
      </c>
      <c r="I47" s="78">
        <f t="shared" si="1"/>
        <v>51</v>
      </c>
      <c r="J47" s="13">
        <f t="shared" si="2"/>
        <v>3</v>
      </c>
      <c r="K47" s="13">
        <f t="shared" si="3"/>
        <v>25</v>
      </c>
      <c r="L47" s="39">
        <f t="shared" si="4"/>
        <v>28</v>
      </c>
      <c r="M47" s="75">
        <f>'Stats lic'!BH50</f>
        <v>41.77215189873418</v>
      </c>
      <c r="N47" s="75">
        <f>'Stats lic'!BI50</f>
        <v>58.22784810126582</v>
      </c>
      <c r="O47" s="77">
        <f>'Stats lic'!BJ50</f>
        <v>11.39240506329114</v>
      </c>
      <c r="P47" s="21">
        <f>'Stats lic'!BK50</f>
        <v>10.126582278481013</v>
      </c>
      <c r="Q47" s="38">
        <f t="shared" si="5"/>
        <v>55.518987341772146</v>
      </c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</row>
    <row r="48" spans="1:179" ht="15" thickBot="1">
      <c r="A48" s="149"/>
      <c r="B48" s="40">
        <v>40</v>
      </c>
      <c r="C48" s="138" t="s">
        <v>162</v>
      </c>
      <c r="D48" s="143">
        <v>28</v>
      </c>
      <c r="E48" s="143">
        <v>27</v>
      </c>
      <c r="F48" s="78">
        <f t="shared" si="0"/>
        <v>55</v>
      </c>
      <c r="G48" s="143">
        <v>26</v>
      </c>
      <c r="H48" s="143">
        <v>14</v>
      </c>
      <c r="I48" s="78">
        <f t="shared" si="1"/>
        <v>40</v>
      </c>
      <c r="J48" s="13">
        <f t="shared" si="2"/>
        <v>2</v>
      </c>
      <c r="K48" s="13">
        <f t="shared" si="3"/>
        <v>13</v>
      </c>
      <c r="L48" s="39">
        <f t="shared" si="4"/>
        <v>15</v>
      </c>
      <c r="M48" s="75">
        <f>'Stats lic'!BH54</f>
        <v>50.909090909090907</v>
      </c>
      <c r="N48" s="75">
        <f>'Stats lic'!BI54</f>
        <v>49.090909090909093</v>
      </c>
      <c r="O48" s="77">
        <f>'Stats lic'!BJ54</f>
        <v>21.818181818181817</v>
      </c>
      <c r="P48" s="21">
        <f>'Stats lic'!BK54</f>
        <v>14.545454545454545</v>
      </c>
      <c r="Q48" s="38">
        <f t="shared" si="5"/>
        <v>55.36363636363636</v>
      </c>
    </row>
    <row r="49" spans="1:17" ht="15" thickBot="1">
      <c r="A49" s="149"/>
      <c r="B49" s="40">
        <v>40</v>
      </c>
      <c r="C49" s="138" t="s">
        <v>322</v>
      </c>
      <c r="D49" s="143">
        <v>46</v>
      </c>
      <c r="E49" s="143">
        <v>43</v>
      </c>
      <c r="F49" s="78">
        <f t="shared" si="0"/>
        <v>89</v>
      </c>
      <c r="G49" s="143">
        <v>43</v>
      </c>
      <c r="H49" s="143">
        <v>28</v>
      </c>
      <c r="I49" s="78">
        <f t="shared" si="1"/>
        <v>71</v>
      </c>
      <c r="J49" s="13">
        <f t="shared" si="2"/>
        <v>3</v>
      </c>
      <c r="K49" s="13">
        <f t="shared" si="3"/>
        <v>15</v>
      </c>
      <c r="L49" s="39">
        <f t="shared" si="4"/>
        <v>18</v>
      </c>
      <c r="M49" s="75">
        <f>'Stats lic'!BH174</f>
        <v>51.68539325842697</v>
      </c>
      <c r="N49" s="75">
        <f>'Stats lic'!BI174</f>
        <v>48.314606741573037</v>
      </c>
      <c r="O49" s="77">
        <f>'Stats lic'!BJ174</f>
        <v>12.359550561797752</v>
      </c>
      <c r="P49" s="21">
        <f>'Stats lic'!BK174</f>
        <v>16.853932584269664</v>
      </c>
      <c r="Q49" s="38">
        <f t="shared" si="5"/>
        <v>53.213483146067418</v>
      </c>
    </row>
    <row r="50" spans="1:17" ht="15" thickBot="1">
      <c r="A50" s="149"/>
      <c r="B50" s="40">
        <v>40</v>
      </c>
      <c r="C50" s="138" t="s">
        <v>167</v>
      </c>
      <c r="D50" s="143">
        <v>32</v>
      </c>
      <c r="E50" s="143">
        <v>26</v>
      </c>
      <c r="F50" s="78">
        <f t="shared" si="0"/>
        <v>58</v>
      </c>
      <c r="G50" s="143">
        <v>30</v>
      </c>
      <c r="H50" s="143">
        <v>23</v>
      </c>
      <c r="I50" s="78">
        <f t="shared" si="1"/>
        <v>53</v>
      </c>
      <c r="J50" s="13">
        <f t="shared" si="2"/>
        <v>2</v>
      </c>
      <c r="K50" s="13">
        <f t="shared" si="3"/>
        <v>3</v>
      </c>
      <c r="L50" s="39">
        <f t="shared" si="4"/>
        <v>5</v>
      </c>
      <c r="M50" s="75">
        <f>'Stats lic'!BH59</f>
        <v>55.172413793103445</v>
      </c>
      <c r="N50" s="75">
        <f>'Stats lic'!BI59</f>
        <v>44.827586206896555</v>
      </c>
      <c r="O50" s="77">
        <f>'Stats lic'!BJ59</f>
        <v>25.862068965517242</v>
      </c>
      <c r="P50" s="21">
        <f>'Stats lic'!BK59</f>
        <v>17.241379310344829</v>
      </c>
      <c r="Q50" s="38">
        <f t="shared" si="5"/>
        <v>52.103448275862064</v>
      </c>
    </row>
    <row r="51" spans="1:17" ht="15" thickBot="1">
      <c r="A51" s="149"/>
      <c r="B51" s="40">
        <v>40</v>
      </c>
      <c r="C51" s="138" t="s">
        <v>149</v>
      </c>
      <c r="D51" s="143">
        <v>34</v>
      </c>
      <c r="E51" s="143">
        <v>27</v>
      </c>
      <c r="F51" s="78">
        <f t="shared" si="0"/>
        <v>61</v>
      </c>
      <c r="G51" s="143">
        <v>29</v>
      </c>
      <c r="H51" s="143">
        <v>21</v>
      </c>
      <c r="I51" s="78">
        <f t="shared" si="1"/>
        <v>50</v>
      </c>
      <c r="J51" s="13">
        <f t="shared" si="2"/>
        <v>5</v>
      </c>
      <c r="K51" s="13">
        <f t="shared" si="3"/>
        <v>6</v>
      </c>
      <c r="L51" s="39">
        <f t="shared" si="4"/>
        <v>11</v>
      </c>
      <c r="M51" s="75">
        <f>'Stats lic'!BH41</f>
        <v>55.737704918032783</v>
      </c>
      <c r="N51" s="75">
        <f>'Stats lic'!BI41</f>
        <v>44.26229508196721</v>
      </c>
      <c r="O51" s="77">
        <f>'Stats lic'!BJ41</f>
        <v>13.114754098360656</v>
      </c>
      <c r="P51" s="21">
        <f>'Stats lic'!BK41</f>
        <v>14.754098360655737</v>
      </c>
      <c r="Q51" s="38">
        <f t="shared" si="5"/>
        <v>48.868852459016395</v>
      </c>
    </row>
    <row r="52" spans="1:17" ht="15" thickBot="1">
      <c r="A52" s="149"/>
      <c r="B52" s="40">
        <v>40</v>
      </c>
      <c r="C52" s="138" t="s">
        <v>137</v>
      </c>
      <c r="D52" s="143">
        <v>32</v>
      </c>
      <c r="E52" s="143">
        <v>32</v>
      </c>
      <c r="F52" s="78">
        <f t="shared" si="0"/>
        <v>64</v>
      </c>
      <c r="G52" s="143">
        <v>31</v>
      </c>
      <c r="H52" s="143">
        <v>22</v>
      </c>
      <c r="I52" s="78">
        <f t="shared" si="1"/>
        <v>53</v>
      </c>
      <c r="J52" s="13">
        <f t="shared" si="2"/>
        <v>1</v>
      </c>
      <c r="K52" s="13">
        <f t="shared" si="3"/>
        <v>10</v>
      </c>
      <c r="L52" s="39">
        <f t="shared" si="4"/>
        <v>11</v>
      </c>
      <c r="M52" s="75">
        <f>'Stats lic'!BH29</f>
        <v>50</v>
      </c>
      <c r="N52" s="75">
        <f>'Stats lic'!BI29</f>
        <v>50</v>
      </c>
      <c r="O52" s="77">
        <f>'Stats lic'!BJ29</f>
        <v>15.625</v>
      </c>
      <c r="P52" s="21">
        <f>'Stats lic'!BK29</f>
        <v>17.1875</v>
      </c>
      <c r="Q52" s="38">
        <f t="shared" si="5"/>
        <v>45.8125</v>
      </c>
    </row>
    <row r="53" spans="1:17" ht="15" thickBot="1">
      <c r="A53" s="149"/>
      <c r="B53" s="40">
        <v>40</v>
      </c>
      <c r="C53" s="138" t="s">
        <v>164</v>
      </c>
      <c r="D53" s="143">
        <v>34</v>
      </c>
      <c r="E53" s="143">
        <v>21</v>
      </c>
      <c r="F53" s="78">
        <f t="shared" si="0"/>
        <v>55</v>
      </c>
      <c r="G53" s="143">
        <v>33</v>
      </c>
      <c r="H53" s="143">
        <v>12</v>
      </c>
      <c r="I53" s="78">
        <f t="shared" si="1"/>
        <v>45</v>
      </c>
      <c r="J53" s="13">
        <f t="shared" si="2"/>
        <v>1</v>
      </c>
      <c r="K53" s="13">
        <f t="shared" si="3"/>
        <v>9</v>
      </c>
      <c r="L53" s="39">
        <f t="shared" si="4"/>
        <v>10</v>
      </c>
      <c r="M53" s="75">
        <f>'Stats lic'!BH56</f>
        <v>61.818181818181813</v>
      </c>
      <c r="N53" s="75">
        <f>'Stats lic'!BI56</f>
        <v>38.181818181818187</v>
      </c>
      <c r="O53" s="77">
        <f>'Stats lic'!BJ56</f>
        <v>12.727272727272727</v>
      </c>
      <c r="P53" s="21">
        <f>'Stats lic'!BK56</f>
        <v>20</v>
      </c>
      <c r="Q53" s="38">
        <f t="shared" si="5"/>
        <v>44.727272727272727</v>
      </c>
    </row>
    <row r="54" spans="1:17" ht="15" thickBot="1">
      <c r="A54" s="149"/>
      <c r="B54" s="40">
        <v>40</v>
      </c>
      <c r="C54" s="138" t="s">
        <v>198</v>
      </c>
      <c r="D54" s="143">
        <v>24</v>
      </c>
      <c r="E54" s="143">
        <v>29</v>
      </c>
      <c r="F54" s="78">
        <f t="shared" si="0"/>
        <v>53</v>
      </c>
      <c r="G54" s="143">
        <v>24</v>
      </c>
      <c r="H54" s="143">
        <v>21</v>
      </c>
      <c r="I54" s="78">
        <f t="shared" si="1"/>
        <v>45</v>
      </c>
      <c r="J54" s="13">
        <f t="shared" si="2"/>
        <v>0</v>
      </c>
      <c r="K54" s="13">
        <f t="shared" si="3"/>
        <v>8</v>
      </c>
      <c r="L54" s="39">
        <f t="shared" si="4"/>
        <v>8</v>
      </c>
      <c r="M54" s="75">
        <f>'Stats lic'!BH91</f>
        <v>45.283018867924532</v>
      </c>
      <c r="N54" s="75">
        <f>'Stats lic'!BI91</f>
        <v>54.716981132075468</v>
      </c>
      <c r="O54" s="77">
        <f>'Stats lic'!BJ91</f>
        <v>26.415094339622641</v>
      </c>
      <c r="P54" s="21">
        <f>'Stats lic'!BK91</f>
        <v>9.433962264150944</v>
      </c>
      <c r="Q54" s="38">
        <f t="shared" si="5"/>
        <v>43.849056603773583</v>
      </c>
    </row>
    <row r="55" spans="1:17" ht="15" thickBot="1">
      <c r="A55" s="149"/>
      <c r="B55" s="40">
        <v>40</v>
      </c>
      <c r="C55" s="138" t="s">
        <v>189</v>
      </c>
      <c r="D55" s="143">
        <v>23</v>
      </c>
      <c r="E55" s="143">
        <v>30</v>
      </c>
      <c r="F55" s="78">
        <f t="shared" si="0"/>
        <v>53</v>
      </c>
      <c r="G55" s="143">
        <v>18</v>
      </c>
      <c r="H55" s="143">
        <v>30</v>
      </c>
      <c r="I55" s="78">
        <f t="shared" si="1"/>
        <v>48</v>
      </c>
      <c r="J55" s="13">
        <f t="shared" si="2"/>
        <v>5</v>
      </c>
      <c r="K55" s="13">
        <f t="shared" si="3"/>
        <v>0</v>
      </c>
      <c r="L55" s="39">
        <f t="shared" si="4"/>
        <v>5</v>
      </c>
      <c r="M55" s="75">
        <f>'Stats lic'!BH82</f>
        <v>43.39622641509434</v>
      </c>
      <c r="N55" s="75">
        <f>'Stats lic'!BI82</f>
        <v>56.60377358490566</v>
      </c>
      <c r="O55" s="77">
        <f>'Stats lic'!BJ82</f>
        <v>5.6603773584905666</v>
      </c>
      <c r="P55" s="21">
        <f>'Stats lic'!BK82</f>
        <v>22.641509433962266</v>
      </c>
      <c r="Q55" s="38">
        <f t="shared" si="5"/>
        <v>43.301886792452834</v>
      </c>
    </row>
    <row r="56" spans="1:17" ht="15" thickBot="1">
      <c r="A56" s="99"/>
      <c r="B56" s="40">
        <v>40</v>
      </c>
      <c r="C56" s="138" t="s">
        <v>217</v>
      </c>
      <c r="D56" s="143">
        <v>25</v>
      </c>
      <c r="E56" s="143">
        <v>53</v>
      </c>
      <c r="F56" s="78">
        <f t="shared" si="0"/>
        <v>78</v>
      </c>
      <c r="G56" s="143">
        <v>29</v>
      </c>
      <c r="H56" s="143">
        <v>31</v>
      </c>
      <c r="I56" s="78">
        <f t="shared" si="1"/>
        <v>60</v>
      </c>
      <c r="J56" s="13">
        <f t="shared" si="2"/>
        <v>-4</v>
      </c>
      <c r="K56" s="13">
        <f t="shared" si="3"/>
        <v>22</v>
      </c>
      <c r="L56" s="39">
        <f t="shared" si="4"/>
        <v>18</v>
      </c>
      <c r="M56" s="75">
        <f>'Stats lic'!BH112</f>
        <v>32.051282051282051</v>
      </c>
      <c r="N56" s="75">
        <f>'Stats lic'!BI112</f>
        <v>67.948717948717956</v>
      </c>
      <c r="O56" s="77">
        <f>'Stats lic'!BJ112</f>
        <v>17.948717948717949</v>
      </c>
      <c r="P56" s="21">
        <f>'Stats lic'!BK112</f>
        <v>14.102564102564102</v>
      </c>
      <c r="Q56" s="38">
        <f t="shared" si="5"/>
        <v>42.051282051282051</v>
      </c>
    </row>
    <row r="57" spans="1:17" ht="15" thickBot="1">
      <c r="A57" s="99"/>
      <c r="B57" s="40">
        <v>40</v>
      </c>
      <c r="C57" s="138" t="s">
        <v>113</v>
      </c>
      <c r="D57" s="143">
        <v>28</v>
      </c>
      <c r="E57" s="143">
        <v>28</v>
      </c>
      <c r="F57" s="78">
        <f t="shared" si="0"/>
        <v>56</v>
      </c>
      <c r="G57" s="143">
        <v>30</v>
      </c>
      <c r="H57" s="143">
        <v>10</v>
      </c>
      <c r="I57" s="78">
        <f t="shared" si="1"/>
        <v>40</v>
      </c>
      <c r="J57" s="13">
        <f t="shared" si="2"/>
        <v>-2</v>
      </c>
      <c r="K57" s="13">
        <f t="shared" si="3"/>
        <v>18</v>
      </c>
      <c r="L57" s="39">
        <f t="shared" si="4"/>
        <v>16</v>
      </c>
      <c r="M57" s="75">
        <f>'Stats lic'!BH3</f>
        <v>50</v>
      </c>
      <c r="N57" s="75">
        <f>'Stats lic'!BI3</f>
        <v>50</v>
      </c>
      <c r="O57" s="77">
        <f>'Stats lic'!BJ3</f>
        <v>10.714285714285714</v>
      </c>
      <c r="P57" s="21">
        <f>'Stats lic'!BK3</f>
        <v>14.285714285714285</v>
      </c>
      <c r="Q57" s="38">
        <f t="shared" si="5"/>
        <v>37</v>
      </c>
    </row>
    <row r="58" spans="1:17" ht="15" thickBot="1">
      <c r="A58" s="149"/>
      <c r="B58" s="40">
        <v>40</v>
      </c>
      <c r="C58" s="138" t="s">
        <v>210</v>
      </c>
      <c r="D58" s="143">
        <v>27</v>
      </c>
      <c r="E58" s="143">
        <v>28</v>
      </c>
      <c r="F58" s="78">
        <f t="shared" si="0"/>
        <v>55</v>
      </c>
      <c r="G58" s="143">
        <v>26</v>
      </c>
      <c r="H58" s="143">
        <v>25</v>
      </c>
      <c r="I58" s="78">
        <f t="shared" si="1"/>
        <v>51</v>
      </c>
      <c r="J58" s="13">
        <f t="shared" si="2"/>
        <v>1</v>
      </c>
      <c r="K58" s="13">
        <f t="shared" si="3"/>
        <v>3</v>
      </c>
      <c r="L58" s="39">
        <f t="shared" si="4"/>
        <v>4</v>
      </c>
      <c r="M58" s="75">
        <f>'Stats lic'!BH104</f>
        <v>49.090909090909093</v>
      </c>
      <c r="N58" s="75">
        <f>'Stats lic'!BI104</f>
        <v>50.909090909090907</v>
      </c>
      <c r="O58" s="77">
        <f>'Stats lic'!BJ104</f>
        <v>25.454545454545453</v>
      </c>
      <c r="P58" s="21">
        <f>'Stats lic'!BK104</f>
        <v>5.4545454545454541</v>
      </c>
      <c r="Q58" s="38">
        <f t="shared" si="5"/>
        <v>36.909090909090907</v>
      </c>
    </row>
    <row r="59" spans="1:17" ht="15" thickBot="1">
      <c r="A59" s="99"/>
      <c r="B59" s="40">
        <v>40</v>
      </c>
      <c r="C59" s="138" t="s">
        <v>138</v>
      </c>
      <c r="D59" s="143">
        <v>37</v>
      </c>
      <c r="E59" s="143">
        <v>4</v>
      </c>
      <c r="F59" s="78">
        <f t="shared" si="0"/>
        <v>41</v>
      </c>
      <c r="G59" s="143">
        <v>41</v>
      </c>
      <c r="H59" s="143">
        <v>4</v>
      </c>
      <c r="I59" s="78">
        <f t="shared" si="1"/>
        <v>45</v>
      </c>
      <c r="J59" s="13">
        <f t="shared" si="2"/>
        <v>-4</v>
      </c>
      <c r="K59" s="13">
        <f t="shared" si="3"/>
        <v>0</v>
      </c>
      <c r="L59" s="39">
        <f t="shared" si="4"/>
        <v>-4</v>
      </c>
      <c r="M59" s="75">
        <f>'Stats lic'!BH30</f>
        <v>90.243902439024396</v>
      </c>
      <c r="N59" s="75">
        <f>'Stats lic'!BI30</f>
        <v>9.7560975609756095</v>
      </c>
      <c r="O59" s="77">
        <f>'Stats lic'!BJ30</f>
        <v>36.585365853658537</v>
      </c>
      <c r="P59" s="21">
        <f>'Stats lic'!BK30</f>
        <v>12.195121951219512</v>
      </c>
      <c r="Q59" s="38">
        <f t="shared" si="5"/>
        <v>36.780487804878049</v>
      </c>
    </row>
    <row r="60" spans="1:17" ht="15" thickBot="1">
      <c r="A60" s="149"/>
      <c r="B60" s="40">
        <v>40</v>
      </c>
      <c r="C60" s="138" t="s">
        <v>206</v>
      </c>
      <c r="D60" s="143">
        <v>47</v>
      </c>
      <c r="E60" s="143">
        <v>36</v>
      </c>
      <c r="F60" s="78">
        <f t="shared" si="0"/>
        <v>83</v>
      </c>
      <c r="G60" s="143">
        <v>43</v>
      </c>
      <c r="H60" s="143">
        <v>31</v>
      </c>
      <c r="I60" s="78">
        <f t="shared" si="1"/>
        <v>74</v>
      </c>
      <c r="J60" s="13">
        <f t="shared" si="2"/>
        <v>4</v>
      </c>
      <c r="K60" s="13">
        <f t="shared" si="3"/>
        <v>5</v>
      </c>
      <c r="L60" s="39">
        <f t="shared" si="4"/>
        <v>9</v>
      </c>
      <c r="M60" s="75">
        <f>'Stats lic'!BH100</f>
        <v>56.626506024096393</v>
      </c>
      <c r="N60" s="75">
        <f>'Stats lic'!BI100</f>
        <v>43.373493975903614</v>
      </c>
      <c r="O60" s="77">
        <f>'Stats lic'!BJ100</f>
        <v>10.843373493975903</v>
      </c>
      <c r="P60" s="21">
        <f>'Stats lic'!BK100</f>
        <v>7.2289156626506017</v>
      </c>
      <c r="Q60" s="38">
        <f t="shared" si="5"/>
        <v>35.072289156626503</v>
      </c>
    </row>
    <row r="61" spans="1:17" ht="15" thickBot="1">
      <c r="A61" s="99"/>
      <c r="B61" s="40">
        <v>40</v>
      </c>
      <c r="C61" s="138" t="s">
        <v>219</v>
      </c>
      <c r="D61" s="143">
        <v>22</v>
      </c>
      <c r="E61" s="143">
        <v>30</v>
      </c>
      <c r="F61" s="78">
        <f t="shared" si="0"/>
        <v>52</v>
      </c>
      <c r="G61" s="143">
        <v>25</v>
      </c>
      <c r="H61" s="143">
        <v>23</v>
      </c>
      <c r="I61" s="78">
        <f t="shared" si="1"/>
        <v>48</v>
      </c>
      <c r="J61" s="13">
        <f t="shared" si="2"/>
        <v>-3</v>
      </c>
      <c r="K61" s="13">
        <f t="shared" si="3"/>
        <v>7</v>
      </c>
      <c r="L61" s="39">
        <f t="shared" si="4"/>
        <v>4</v>
      </c>
      <c r="M61" s="75">
        <f>'Stats lic'!BH114</f>
        <v>42.307692307692307</v>
      </c>
      <c r="N61" s="75">
        <f>'Stats lic'!BI114</f>
        <v>57.692307692307686</v>
      </c>
      <c r="O61" s="77">
        <f>'Stats lic'!BJ114</f>
        <v>21.153846153846153</v>
      </c>
      <c r="P61" s="21">
        <f>'Stats lic'!BK114</f>
        <v>13.461538461538462</v>
      </c>
      <c r="Q61" s="38">
        <f t="shared" si="5"/>
        <v>32.615384615384613</v>
      </c>
    </row>
    <row r="62" spans="1:17" ht="15" thickBot="1">
      <c r="A62" s="99"/>
      <c r="B62" s="40">
        <v>40</v>
      </c>
      <c r="C62" s="138" t="s">
        <v>291</v>
      </c>
      <c r="D62" s="143">
        <v>34</v>
      </c>
      <c r="E62" s="143">
        <v>23</v>
      </c>
      <c r="F62" s="78">
        <f t="shared" si="0"/>
        <v>57</v>
      </c>
      <c r="G62" s="143">
        <v>30</v>
      </c>
      <c r="H62" s="143">
        <v>29</v>
      </c>
      <c r="I62" s="78">
        <f t="shared" si="1"/>
        <v>59</v>
      </c>
      <c r="J62" s="13">
        <f t="shared" si="2"/>
        <v>4</v>
      </c>
      <c r="K62" s="13">
        <f t="shared" si="3"/>
        <v>-6</v>
      </c>
      <c r="L62" s="39">
        <f t="shared" si="4"/>
        <v>-2</v>
      </c>
      <c r="M62" s="75">
        <f>'Stats lic'!BH189</f>
        <v>59.649122807017541</v>
      </c>
      <c r="N62" s="75">
        <f>'Stats lic'!BI189</f>
        <v>40.350877192982452</v>
      </c>
      <c r="O62" s="77">
        <f>'Stats lic'!BJ189</f>
        <v>7.0175438596491224</v>
      </c>
      <c r="P62" s="21">
        <f>'Stats lic'!BK189</f>
        <v>12.280701754385964</v>
      </c>
      <c r="Q62" s="38">
        <f t="shared" si="5"/>
        <v>25.298245614035089</v>
      </c>
    </row>
    <row r="63" spans="1:17" ht="15" thickBot="1">
      <c r="A63" s="99"/>
      <c r="B63" s="40">
        <v>40</v>
      </c>
      <c r="C63" s="138" t="s">
        <v>289</v>
      </c>
      <c r="D63" s="143">
        <v>34</v>
      </c>
      <c r="E63" s="143">
        <v>13</v>
      </c>
      <c r="F63" s="78">
        <f t="shared" si="0"/>
        <v>47</v>
      </c>
      <c r="G63" s="143">
        <v>33</v>
      </c>
      <c r="H63" s="143">
        <v>15</v>
      </c>
      <c r="I63" s="78">
        <f t="shared" si="1"/>
        <v>48</v>
      </c>
      <c r="J63" s="13">
        <f t="shared" si="2"/>
        <v>1</v>
      </c>
      <c r="K63" s="13">
        <f t="shared" si="3"/>
        <v>-2</v>
      </c>
      <c r="L63" s="39">
        <f t="shared" si="4"/>
        <v>-1</v>
      </c>
      <c r="M63" s="75">
        <f>'Stats lic'!BH187</f>
        <v>72.340425531914903</v>
      </c>
      <c r="N63" s="75">
        <f>'Stats lic'!BI187</f>
        <v>27.659574468085108</v>
      </c>
      <c r="O63" s="77">
        <f>'Stats lic'!BJ187</f>
        <v>14.893617021276595</v>
      </c>
      <c r="P63" s="21">
        <f>'Stats lic'!BK187</f>
        <v>8.5106382978723403</v>
      </c>
      <c r="Q63" s="38">
        <f t="shared" si="5"/>
        <v>24.404255319148938</v>
      </c>
    </row>
    <row r="64" spans="1:17" ht="15" thickBot="1">
      <c r="A64" s="149"/>
      <c r="B64" s="40">
        <v>40</v>
      </c>
      <c r="C64" s="138" t="s">
        <v>200</v>
      </c>
      <c r="D64" s="143">
        <v>31</v>
      </c>
      <c r="E64" s="143">
        <v>16</v>
      </c>
      <c r="F64" s="78">
        <f t="shared" si="0"/>
        <v>47</v>
      </c>
      <c r="G64" s="143">
        <v>27</v>
      </c>
      <c r="H64" s="143">
        <v>15</v>
      </c>
      <c r="I64" s="78">
        <f t="shared" si="1"/>
        <v>42</v>
      </c>
      <c r="J64" s="13">
        <f t="shared" si="2"/>
        <v>4</v>
      </c>
      <c r="K64" s="13">
        <f t="shared" si="3"/>
        <v>1</v>
      </c>
      <c r="L64" s="39">
        <f t="shared" si="4"/>
        <v>5</v>
      </c>
      <c r="M64" s="75">
        <f>'Stats lic'!BH93</f>
        <v>65.957446808510639</v>
      </c>
      <c r="N64" s="75">
        <f>'Stats lic'!BI93</f>
        <v>34.042553191489361</v>
      </c>
      <c r="O64" s="77">
        <f>'Stats lic'!BJ93</f>
        <v>2.1276595744680851</v>
      </c>
      <c r="P64" s="21">
        <f>'Stats lic'!BK93</f>
        <v>8.5106382978723403</v>
      </c>
      <c r="Q64" s="38">
        <f t="shared" si="5"/>
        <v>23.638297872340424</v>
      </c>
    </row>
    <row r="65" spans="1:17" ht="15" thickBot="1">
      <c r="A65" s="149"/>
      <c r="B65" s="40">
        <v>40</v>
      </c>
      <c r="C65" s="138" t="s">
        <v>114</v>
      </c>
      <c r="D65" s="143">
        <v>41</v>
      </c>
      <c r="E65" s="143">
        <v>29</v>
      </c>
      <c r="F65" s="78">
        <f t="shared" si="0"/>
        <v>70</v>
      </c>
      <c r="G65" s="143">
        <v>41</v>
      </c>
      <c r="H65" s="143">
        <v>20</v>
      </c>
      <c r="I65" s="78">
        <f t="shared" si="1"/>
        <v>61</v>
      </c>
      <c r="J65" s="13">
        <f t="shared" si="2"/>
        <v>0</v>
      </c>
      <c r="K65" s="13">
        <f t="shared" si="3"/>
        <v>9</v>
      </c>
      <c r="L65" s="39">
        <f t="shared" si="4"/>
        <v>9</v>
      </c>
      <c r="M65" s="75">
        <f>'Stats lic'!BH4</f>
        <v>58.571428571428577</v>
      </c>
      <c r="N65" s="75">
        <f>'Stats lic'!BI4</f>
        <v>41.428571428571431</v>
      </c>
      <c r="O65" s="77">
        <f>'Stats lic'!BJ4</f>
        <v>1.4285714285714286</v>
      </c>
      <c r="P65" s="21">
        <f>'Stats lic'!BK4</f>
        <v>12.857142857142856</v>
      </c>
      <c r="Q65" s="38">
        <f t="shared" si="5"/>
        <v>23.285714285714285</v>
      </c>
    </row>
    <row r="66" spans="1:17" ht="15" thickBot="1">
      <c r="A66" s="99"/>
      <c r="B66" s="40">
        <v>40</v>
      </c>
      <c r="C66" s="138" t="s">
        <v>153</v>
      </c>
      <c r="D66" s="143">
        <v>57</v>
      </c>
      <c r="E66" s="143">
        <v>16</v>
      </c>
      <c r="F66" s="78">
        <f t="shared" si="0"/>
        <v>73</v>
      </c>
      <c r="G66" s="143">
        <v>58</v>
      </c>
      <c r="H66" s="143">
        <v>9</v>
      </c>
      <c r="I66" s="78">
        <f t="shared" si="1"/>
        <v>67</v>
      </c>
      <c r="J66" s="13">
        <f t="shared" si="2"/>
        <v>-1</v>
      </c>
      <c r="K66" s="13">
        <f t="shared" si="3"/>
        <v>7</v>
      </c>
      <c r="L66" s="39">
        <f t="shared" si="4"/>
        <v>6</v>
      </c>
      <c r="M66" s="75">
        <f>'Stats lic'!BH45</f>
        <v>78.082191780821915</v>
      </c>
      <c r="N66" s="75">
        <f>'Stats lic'!BI45</f>
        <v>21.917808219178081</v>
      </c>
      <c r="O66" s="77">
        <f>'Stats lic'!BJ45</f>
        <v>9.5890410958904102</v>
      </c>
      <c r="P66" s="21">
        <f>'Stats lic'!BK45</f>
        <v>9.5890410958904102</v>
      </c>
      <c r="Q66" s="38">
        <f t="shared" si="5"/>
        <v>23.17808219178082</v>
      </c>
    </row>
    <row r="67" spans="1:17" ht="15" thickBot="1">
      <c r="A67" s="99"/>
      <c r="B67" s="40">
        <v>40</v>
      </c>
      <c r="C67" s="138" t="s">
        <v>135</v>
      </c>
      <c r="D67" s="143">
        <v>22</v>
      </c>
      <c r="E67" s="143">
        <v>26</v>
      </c>
      <c r="F67" s="78">
        <f t="shared" ref="F67:F130" si="6">D67+E67</f>
        <v>48</v>
      </c>
      <c r="G67" s="143">
        <v>23</v>
      </c>
      <c r="H67" s="143">
        <v>29</v>
      </c>
      <c r="I67" s="78">
        <f t="shared" ref="I67:I130" si="7">G67+H67</f>
        <v>52</v>
      </c>
      <c r="J67" s="13">
        <f t="shared" ref="J67:J130" si="8">D67-G67</f>
        <v>-1</v>
      </c>
      <c r="K67" s="13">
        <f t="shared" ref="K67:K130" si="9">E67-H67</f>
        <v>-3</v>
      </c>
      <c r="L67" s="39">
        <f t="shared" ref="L67:L130" si="10">F67-I67</f>
        <v>-4</v>
      </c>
      <c r="M67" s="75">
        <f>'Stats lic'!BH27</f>
        <v>45.833333333333329</v>
      </c>
      <c r="N67" s="75">
        <f>'Stats lic'!BI27</f>
        <v>54.166666666666664</v>
      </c>
      <c r="O67" s="77">
        <f>'Stats lic'!BJ27</f>
        <v>4.1666666666666661</v>
      </c>
      <c r="P67" s="21">
        <f>'Stats lic'!BK27</f>
        <v>25</v>
      </c>
      <c r="Q67" s="38">
        <f t="shared" ref="Q67:Q130" si="11">(J67*3)+(K67*1)+O67+P67</f>
        <v>23.166666666666664</v>
      </c>
    </row>
    <row r="68" spans="1:17" ht="15" thickBot="1">
      <c r="A68" s="99"/>
      <c r="B68" s="40">
        <v>40</v>
      </c>
      <c r="C68" s="138" t="s">
        <v>301</v>
      </c>
      <c r="D68" s="143">
        <v>24</v>
      </c>
      <c r="E68" s="143">
        <v>25</v>
      </c>
      <c r="F68" s="78">
        <f t="shared" si="6"/>
        <v>49</v>
      </c>
      <c r="G68" s="143">
        <v>27</v>
      </c>
      <c r="H68" s="143">
        <v>16</v>
      </c>
      <c r="I68" s="78">
        <f t="shared" si="7"/>
        <v>43</v>
      </c>
      <c r="J68" s="13">
        <f t="shared" si="8"/>
        <v>-3</v>
      </c>
      <c r="K68" s="13">
        <f t="shared" si="9"/>
        <v>9</v>
      </c>
      <c r="L68" s="39">
        <f t="shared" si="10"/>
        <v>6</v>
      </c>
      <c r="M68" s="75">
        <f>'Stats lic'!BH199</f>
        <v>48.979591836734691</v>
      </c>
      <c r="N68" s="75">
        <f>'Stats lic'!BI199</f>
        <v>51.020408163265309</v>
      </c>
      <c r="O68" s="77">
        <f>'Stats lic'!BJ199</f>
        <v>14.285714285714285</v>
      </c>
      <c r="P68" s="21">
        <f>'Stats lic'!BK199</f>
        <v>6.1224489795918364</v>
      </c>
      <c r="Q68" s="38">
        <f t="shared" si="11"/>
        <v>20.408163265306122</v>
      </c>
    </row>
    <row r="69" spans="1:17" ht="15" thickBot="1">
      <c r="A69" s="99"/>
      <c r="B69" s="40">
        <v>40</v>
      </c>
      <c r="C69" s="138" t="s">
        <v>116</v>
      </c>
      <c r="D69" s="143">
        <v>46</v>
      </c>
      <c r="E69" s="143">
        <v>18</v>
      </c>
      <c r="F69" s="78">
        <f t="shared" si="6"/>
        <v>64</v>
      </c>
      <c r="G69" s="143">
        <v>48</v>
      </c>
      <c r="H69" s="143">
        <v>11</v>
      </c>
      <c r="I69" s="78">
        <f t="shared" si="7"/>
        <v>59</v>
      </c>
      <c r="J69" s="13">
        <f t="shared" si="8"/>
        <v>-2</v>
      </c>
      <c r="K69" s="13">
        <f t="shared" si="9"/>
        <v>7</v>
      </c>
      <c r="L69" s="39">
        <f t="shared" si="10"/>
        <v>5</v>
      </c>
      <c r="M69" s="75">
        <f>'Stats lic'!BH6</f>
        <v>71.875</v>
      </c>
      <c r="N69" s="75">
        <f>'Stats lic'!BI6</f>
        <v>28.125</v>
      </c>
      <c r="O69" s="77">
        <f>'Stats lic'!BJ6</f>
        <v>10.9375</v>
      </c>
      <c r="P69" s="21">
        <f>'Stats lic'!BK6</f>
        <v>6.25</v>
      </c>
      <c r="Q69" s="38">
        <f t="shared" si="11"/>
        <v>18.1875</v>
      </c>
    </row>
    <row r="70" spans="1:17" ht="15" thickBot="1">
      <c r="A70" s="99"/>
      <c r="B70" s="40">
        <v>40</v>
      </c>
      <c r="C70" s="138" t="s">
        <v>287</v>
      </c>
      <c r="D70" s="143">
        <v>29</v>
      </c>
      <c r="E70" s="143">
        <v>14</v>
      </c>
      <c r="F70" s="78">
        <f t="shared" si="6"/>
        <v>43</v>
      </c>
      <c r="G70" s="143">
        <v>32</v>
      </c>
      <c r="H70" s="143">
        <v>12</v>
      </c>
      <c r="I70" s="78">
        <f t="shared" si="7"/>
        <v>44</v>
      </c>
      <c r="J70" s="13">
        <f t="shared" si="8"/>
        <v>-3</v>
      </c>
      <c r="K70" s="13">
        <f t="shared" si="9"/>
        <v>2</v>
      </c>
      <c r="L70" s="39">
        <f t="shared" si="10"/>
        <v>-1</v>
      </c>
      <c r="M70" s="75">
        <f>'Stats lic'!BH185</f>
        <v>67.441860465116278</v>
      </c>
      <c r="N70" s="75">
        <f>'Stats lic'!BI185</f>
        <v>32.558139534883722</v>
      </c>
      <c r="O70" s="77">
        <f>'Stats lic'!BJ185</f>
        <v>16.279069767441861</v>
      </c>
      <c r="P70" s="21">
        <f>'Stats lic'!BK185</f>
        <v>6.9767441860465116</v>
      </c>
      <c r="Q70" s="38">
        <f t="shared" si="11"/>
        <v>16.255813953488371</v>
      </c>
    </row>
    <row r="71" spans="1:17" ht="15" thickBot="1">
      <c r="A71" s="99"/>
      <c r="B71" s="40">
        <v>40</v>
      </c>
      <c r="C71" s="138" t="s">
        <v>292</v>
      </c>
      <c r="D71" s="143">
        <v>43</v>
      </c>
      <c r="E71" s="143">
        <v>24</v>
      </c>
      <c r="F71" s="78">
        <f t="shared" si="6"/>
        <v>67</v>
      </c>
      <c r="G71" s="143">
        <v>41</v>
      </c>
      <c r="H71" s="143">
        <v>28</v>
      </c>
      <c r="I71" s="78">
        <f t="shared" si="7"/>
        <v>69</v>
      </c>
      <c r="J71" s="13">
        <f t="shared" si="8"/>
        <v>2</v>
      </c>
      <c r="K71" s="13">
        <f t="shared" si="9"/>
        <v>-4</v>
      </c>
      <c r="L71" s="39">
        <f t="shared" si="10"/>
        <v>-2</v>
      </c>
      <c r="M71" s="75">
        <f>'Stats lic'!BH190</f>
        <v>64.179104477611943</v>
      </c>
      <c r="N71" s="75">
        <f>'Stats lic'!BI190</f>
        <v>35.820895522388057</v>
      </c>
      <c r="O71" s="77">
        <f>'Stats lic'!BJ190</f>
        <v>2.9850746268656714</v>
      </c>
      <c r="P71" s="21">
        <f>'Stats lic'!BK190</f>
        <v>10.44776119402985</v>
      </c>
      <c r="Q71" s="38">
        <f t="shared" si="11"/>
        <v>15.432835820895521</v>
      </c>
    </row>
    <row r="72" spans="1:17" ht="15" thickBot="1">
      <c r="A72" s="149"/>
      <c r="B72" s="40">
        <v>40</v>
      </c>
      <c r="C72" s="138" t="s">
        <v>290</v>
      </c>
      <c r="D72" s="143">
        <v>46</v>
      </c>
      <c r="E72" s="143">
        <v>18</v>
      </c>
      <c r="F72" s="78">
        <f t="shared" si="6"/>
        <v>64</v>
      </c>
      <c r="G72" s="143">
        <v>45</v>
      </c>
      <c r="H72" s="143">
        <v>17</v>
      </c>
      <c r="I72" s="78">
        <f t="shared" si="7"/>
        <v>62</v>
      </c>
      <c r="J72" s="13">
        <f t="shared" si="8"/>
        <v>1</v>
      </c>
      <c r="K72" s="13">
        <f t="shared" si="9"/>
        <v>1</v>
      </c>
      <c r="L72" s="39">
        <f t="shared" si="10"/>
        <v>2</v>
      </c>
      <c r="M72" s="75">
        <f>'Stats lic'!BH188</f>
        <v>71.875</v>
      </c>
      <c r="N72" s="75">
        <f>'Stats lic'!BI188</f>
        <v>28.125</v>
      </c>
      <c r="O72" s="77">
        <f>'Stats lic'!BJ188</f>
        <v>4.6875</v>
      </c>
      <c r="P72" s="21">
        <f>'Stats lic'!BK188</f>
        <v>6.25</v>
      </c>
      <c r="Q72" s="38">
        <f t="shared" si="11"/>
        <v>14.9375</v>
      </c>
    </row>
    <row r="73" spans="1:17" ht="15" thickBot="1">
      <c r="A73" s="99"/>
      <c r="B73" s="40">
        <v>40</v>
      </c>
      <c r="C73" s="138" t="s">
        <v>191</v>
      </c>
      <c r="D73" s="143">
        <v>38</v>
      </c>
      <c r="E73" s="143">
        <v>23</v>
      </c>
      <c r="F73" s="78">
        <f t="shared" si="6"/>
        <v>61</v>
      </c>
      <c r="G73" s="143">
        <v>36</v>
      </c>
      <c r="H73" s="143">
        <v>31</v>
      </c>
      <c r="I73" s="78">
        <f t="shared" si="7"/>
        <v>67</v>
      </c>
      <c r="J73" s="13">
        <f t="shared" si="8"/>
        <v>2</v>
      </c>
      <c r="K73" s="13">
        <f t="shared" si="9"/>
        <v>-8</v>
      </c>
      <c r="L73" s="39">
        <f t="shared" si="10"/>
        <v>-6</v>
      </c>
      <c r="M73" s="75">
        <f>'Stats lic'!BH84</f>
        <v>62.295081967213115</v>
      </c>
      <c r="N73" s="75">
        <f>'Stats lic'!BI84</f>
        <v>37.704918032786885</v>
      </c>
      <c r="O73" s="77">
        <f>'Stats lic'!BJ84</f>
        <v>4.918032786885246</v>
      </c>
      <c r="P73" s="21">
        <f>'Stats lic'!BK84</f>
        <v>8.1967213114754092</v>
      </c>
      <c r="Q73" s="38">
        <f t="shared" si="11"/>
        <v>11.114754098360656</v>
      </c>
    </row>
    <row r="74" spans="1:17" ht="15" thickBot="1">
      <c r="A74" s="99"/>
      <c r="B74" s="40">
        <v>40</v>
      </c>
      <c r="C74" s="138" t="s">
        <v>238</v>
      </c>
      <c r="D74" s="143">
        <v>40</v>
      </c>
      <c r="E74" s="143">
        <v>10</v>
      </c>
      <c r="F74" s="78">
        <f t="shared" si="6"/>
        <v>50</v>
      </c>
      <c r="G74" s="143">
        <v>41</v>
      </c>
      <c r="H74" s="143">
        <v>8</v>
      </c>
      <c r="I74" s="78">
        <f t="shared" si="7"/>
        <v>49</v>
      </c>
      <c r="J74" s="13">
        <f t="shared" si="8"/>
        <v>-1</v>
      </c>
      <c r="K74" s="13">
        <f t="shared" si="9"/>
        <v>2</v>
      </c>
      <c r="L74" s="39">
        <f t="shared" si="10"/>
        <v>1</v>
      </c>
      <c r="M74" s="75">
        <f>'Stats lic'!BH133</f>
        <v>80</v>
      </c>
      <c r="N74" s="75">
        <f>'Stats lic'!BI133</f>
        <v>20</v>
      </c>
      <c r="O74" s="77">
        <f>'Stats lic'!BJ133</f>
        <v>6</v>
      </c>
      <c r="P74" s="21">
        <f>'Stats lic'!BK133</f>
        <v>6</v>
      </c>
      <c r="Q74" s="38">
        <f t="shared" si="11"/>
        <v>11</v>
      </c>
    </row>
    <row r="75" spans="1:17" ht="15" thickBot="1">
      <c r="A75" s="99"/>
      <c r="B75" s="40">
        <v>40</v>
      </c>
      <c r="C75" s="138" t="s">
        <v>192</v>
      </c>
      <c r="D75" s="143">
        <v>27</v>
      </c>
      <c r="E75" s="143">
        <v>19</v>
      </c>
      <c r="F75" s="78">
        <f t="shared" si="6"/>
        <v>46</v>
      </c>
      <c r="G75" s="143">
        <v>29</v>
      </c>
      <c r="H75" s="143">
        <v>17</v>
      </c>
      <c r="I75" s="78">
        <f t="shared" si="7"/>
        <v>46</v>
      </c>
      <c r="J75" s="13">
        <f t="shared" si="8"/>
        <v>-2</v>
      </c>
      <c r="K75" s="13">
        <f t="shared" si="9"/>
        <v>2</v>
      </c>
      <c r="L75" s="39">
        <f t="shared" si="10"/>
        <v>0</v>
      </c>
      <c r="M75" s="75">
        <f>'Stats lic'!BH85</f>
        <v>58.695652173913047</v>
      </c>
      <c r="N75" s="75">
        <f>'Stats lic'!BI85</f>
        <v>41.304347826086953</v>
      </c>
      <c r="O75" s="77">
        <f>'Stats lic'!BJ85</f>
        <v>0</v>
      </c>
      <c r="P75" s="21">
        <f>'Stats lic'!BK85</f>
        <v>13.043478260869565</v>
      </c>
      <c r="Q75" s="38">
        <f t="shared" si="11"/>
        <v>9.0434782608695645</v>
      </c>
    </row>
    <row r="76" spans="1:17" ht="15" thickBot="1">
      <c r="A76" s="99"/>
      <c r="B76" s="40">
        <v>40</v>
      </c>
      <c r="C76" s="138" t="s">
        <v>208</v>
      </c>
      <c r="D76" s="143">
        <v>19</v>
      </c>
      <c r="E76" s="143">
        <v>11</v>
      </c>
      <c r="F76" s="78">
        <f t="shared" si="6"/>
        <v>30</v>
      </c>
      <c r="G76" s="143">
        <v>21</v>
      </c>
      <c r="H76" s="143">
        <v>20</v>
      </c>
      <c r="I76" s="78">
        <f t="shared" si="7"/>
        <v>41</v>
      </c>
      <c r="J76" s="13">
        <f t="shared" si="8"/>
        <v>-2</v>
      </c>
      <c r="K76" s="13">
        <f t="shared" si="9"/>
        <v>-9</v>
      </c>
      <c r="L76" s="39">
        <f t="shared" si="10"/>
        <v>-11</v>
      </c>
      <c r="M76" s="75">
        <f>'Stats lic'!BH102</f>
        <v>63.333333333333329</v>
      </c>
      <c r="N76" s="75">
        <f>'Stats lic'!BI102</f>
        <v>36.666666666666664</v>
      </c>
      <c r="O76" s="77">
        <f>'Stats lic'!BJ102</f>
        <v>6.666666666666667</v>
      </c>
      <c r="P76" s="21">
        <f>'Stats lic'!BK102</f>
        <v>16.666666666666664</v>
      </c>
      <c r="Q76" s="38">
        <f t="shared" si="11"/>
        <v>8.3333333333333321</v>
      </c>
    </row>
    <row r="77" spans="1:17" ht="14" customHeight="1" thickBot="1">
      <c r="A77" s="99"/>
      <c r="B77" s="40">
        <v>40</v>
      </c>
      <c r="C77" s="138" t="s">
        <v>266</v>
      </c>
      <c r="D77" s="143">
        <v>23</v>
      </c>
      <c r="E77" s="143">
        <v>24</v>
      </c>
      <c r="F77" s="78">
        <f t="shared" si="6"/>
        <v>47</v>
      </c>
      <c r="G77" s="143">
        <v>35</v>
      </c>
      <c r="H77" s="143">
        <v>15</v>
      </c>
      <c r="I77" s="78">
        <f t="shared" si="7"/>
        <v>50</v>
      </c>
      <c r="J77" s="13">
        <f t="shared" si="8"/>
        <v>-12</v>
      </c>
      <c r="K77" s="13">
        <f t="shared" si="9"/>
        <v>9</v>
      </c>
      <c r="L77" s="39">
        <f t="shared" si="10"/>
        <v>-3</v>
      </c>
      <c r="M77" s="75">
        <f>'Stats lic'!BH162</f>
        <v>48.936170212765958</v>
      </c>
      <c r="N77" s="75">
        <f>'Stats lic'!BI162</f>
        <v>51.063829787234042</v>
      </c>
      <c r="O77" s="77">
        <f>'Stats lic'!BJ162</f>
        <v>8.5106382978723403</v>
      </c>
      <c r="P77" s="21">
        <f>'Stats lic'!BK162</f>
        <v>17.021276595744681</v>
      </c>
      <c r="Q77" s="38">
        <f t="shared" si="11"/>
        <v>-1.4680851063829792</v>
      </c>
    </row>
    <row r="78" spans="1:17" ht="14" customHeight="1" thickBot="1">
      <c r="A78" s="99"/>
      <c r="B78" s="40">
        <v>40</v>
      </c>
      <c r="C78" s="138" t="s">
        <v>172</v>
      </c>
      <c r="D78" s="143">
        <v>31</v>
      </c>
      <c r="E78" s="143">
        <v>3</v>
      </c>
      <c r="F78" s="78">
        <f t="shared" si="6"/>
        <v>34</v>
      </c>
      <c r="G78" s="143">
        <v>30</v>
      </c>
      <c r="H78" s="143">
        <v>13</v>
      </c>
      <c r="I78" s="78">
        <f t="shared" si="7"/>
        <v>43</v>
      </c>
      <c r="J78" s="13">
        <f t="shared" si="8"/>
        <v>1</v>
      </c>
      <c r="K78" s="13">
        <f t="shared" si="9"/>
        <v>-10</v>
      </c>
      <c r="L78" s="39">
        <f t="shared" si="10"/>
        <v>-9</v>
      </c>
      <c r="M78" s="75">
        <f>'Stats lic'!BH65</f>
        <v>91.17647058823529</v>
      </c>
      <c r="N78" s="75">
        <f>'Stats lic'!BI65</f>
        <v>8.8235294117647065</v>
      </c>
      <c r="O78" s="77">
        <f>'Stats lic'!BJ65</f>
        <v>2.9411764705882351</v>
      </c>
      <c r="P78" s="21">
        <f>'Stats lic'!BK65</f>
        <v>0</v>
      </c>
      <c r="Q78" s="38">
        <f t="shared" si="11"/>
        <v>-4.0588235294117645</v>
      </c>
    </row>
    <row r="79" spans="1:17" ht="15" thickBot="1">
      <c r="A79" s="99"/>
      <c r="B79" s="40">
        <v>40</v>
      </c>
      <c r="C79" s="138" t="s">
        <v>177</v>
      </c>
      <c r="D79" s="143">
        <v>13</v>
      </c>
      <c r="E79" s="143">
        <v>14</v>
      </c>
      <c r="F79" s="78">
        <f t="shared" si="6"/>
        <v>27</v>
      </c>
      <c r="G79" s="143">
        <v>28</v>
      </c>
      <c r="H79" s="143">
        <v>21</v>
      </c>
      <c r="I79" s="78">
        <f t="shared" si="7"/>
        <v>49</v>
      </c>
      <c r="J79" s="13">
        <f t="shared" si="8"/>
        <v>-15</v>
      </c>
      <c r="K79" s="13">
        <f t="shared" si="9"/>
        <v>-7</v>
      </c>
      <c r="L79" s="39">
        <f t="shared" si="10"/>
        <v>-22</v>
      </c>
      <c r="M79" s="75">
        <f>'Stats lic'!BH70</f>
        <v>48.148148148148145</v>
      </c>
      <c r="N79" s="75">
        <f>'Stats lic'!BI70</f>
        <v>51.851851851851848</v>
      </c>
      <c r="O79" s="77">
        <f>'Stats lic'!BJ70</f>
        <v>40.74074074074074</v>
      </c>
      <c r="P79" s="21">
        <f>'Stats lic'!BK70</f>
        <v>3.7037037037037033</v>
      </c>
      <c r="Q79" s="38">
        <f t="shared" si="11"/>
        <v>-7.5555555555555562</v>
      </c>
    </row>
    <row r="80" spans="1:17" ht="15" thickBot="1">
      <c r="A80" s="99"/>
      <c r="B80" s="40">
        <v>40</v>
      </c>
      <c r="C80" s="138" t="s">
        <v>161</v>
      </c>
      <c r="D80" s="143">
        <v>43</v>
      </c>
      <c r="E80" s="143">
        <v>14</v>
      </c>
      <c r="F80" s="78">
        <f t="shared" si="6"/>
        <v>57</v>
      </c>
      <c r="G80" s="143">
        <v>63</v>
      </c>
      <c r="H80" s="143">
        <v>3</v>
      </c>
      <c r="I80" s="78">
        <f t="shared" si="7"/>
        <v>66</v>
      </c>
      <c r="J80" s="13">
        <f t="shared" si="8"/>
        <v>-20</v>
      </c>
      <c r="K80" s="13">
        <f t="shared" si="9"/>
        <v>11</v>
      </c>
      <c r="L80" s="39">
        <f t="shared" si="10"/>
        <v>-9</v>
      </c>
      <c r="M80" s="75">
        <f>'Stats lic'!BH53</f>
        <v>75.438596491228068</v>
      </c>
      <c r="N80" s="75">
        <f>'Stats lic'!BI53</f>
        <v>24.561403508771928</v>
      </c>
      <c r="O80" s="77">
        <f>'Stats lic'!BJ53</f>
        <v>7.0175438596491224</v>
      </c>
      <c r="P80" s="21">
        <f>'Stats lic'!BK53</f>
        <v>15.789473684210526</v>
      </c>
      <c r="Q80" s="38">
        <f t="shared" si="11"/>
        <v>-26.192982456140349</v>
      </c>
    </row>
    <row r="81" spans="1:26" ht="15" thickBot="1">
      <c r="A81" s="149"/>
      <c r="B81" s="40"/>
      <c r="C81" s="138" t="s">
        <v>134</v>
      </c>
      <c r="D81" s="143">
        <v>35</v>
      </c>
      <c r="E81" s="143">
        <v>34</v>
      </c>
      <c r="F81" s="78">
        <f t="shared" si="6"/>
        <v>69</v>
      </c>
      <c r="G81" s="143">
        <v>24</v>
      </c>
      <c r="H81" s="143">
        <v>8</v>
      </c>
      <c r="I81" s="78">
        <f t="shared" si="7"/>
        <v>32</v>
      </c>
      <c r="J81" s="13">
        <f t="shared" si="8"/>
        <v>11</v>
      </c>
      <c r="K81" s="13">
        <f t="shared" si="9"/>
        <v>26</v>
      </c>
      <c r="L81" s="39">
        <f t="shared" si="10"/>
        <v>37</v>
      </c>
      <c r="M81" s="75">
        <f>'Stats lic'!BH26</f>
        <v>50.724637681159422</v>
      </c>
      <c r="N81" s="75">
        <f>'Stats lic'!BI26</f>
        <v>49.275362318840585</v>
      </c>
      <c r="O81" s="77">
        <f>'Stats lic'!BJ26</f>
        <v>23.188405797101449</v>
      </c>
      <c r="P81" s="21">
        <f>'Stats lic'!BK26</f>
        <v>17.391304347826086</v>
      </c>
      <c r="Q81" s="38">
        <f t="shared" si="11"/>
        <v>99.579710144927532</v>
      </c>
    </row>
    <row r="82" spans="1:26" ht="15" thickBot="1">
      <c r="A82" s="99"/>
      <c r="B82" s="40"/>
      <c r="C82" s="138" t="s">
        <v>194</v>
      </c>
      <c r="D82" s="143">
        <v>50</v>
      </c>
      <c r="E82" s="143">
        <v>7</v>
      </c>
      <c r="F82" s="78">
        <f t="shared" si="6"/>
        <v>57</v>
      </c>
      <c r="G82" s="143">
        <v>33</v>
      </c>
      <c r="H82" s="143">
        <v>2</v>
      </c>
      <c r="I82" s="78">
        <f t="shared" si="7"/>
        <v>35</v>
      </c>
      <c r="J82" s="13">
        <f t="shared" si="8"/>
        <v>17</v>
      </c>
      <c r="K82" s="13">
        <f t="shared" si="9"/>
        <v>5</v>
      </c>
      <c r="L82" s="39">
        <f t="shared" si="10"/>
        <v>22</v>
      </c>
      <c r="M82" s="75">
        <f>'Stats lic'!BH87</f>
        <v>87.719298245614027</v>
      </c>
      <c r="N82" s="75">
        <f>'Stats lic'!BI87</f>
        <v>12.280701754385964</v>
      </c>
      <c r="O82" s="77">
        <f>'Stats lic'!BJ87</f>
        <v>24.561403508771928</v>
      </c>
      <c r="P82" s="21">
        <f>'Stats lic'!BK87</f>
        <v>17.543859649122805</v>
      </c>
      <c r="Q82" s="38">
        <f t="shared" si="11"/>
        <v>98.10526315789474</v>
      </c>
    </row>
    <row r="83" spans="1:26" ht="15" thickBot="1">
      <c r="A83" s="99"/>
      <c r="B83" s="40"/>
      <c r="C83" s="138" t="s">
        <v>119</v>
      </c>
      <c r="D83" s="143">
        <v>40</v>
      </c>
      <c r="E83" s="143">
        <v>17</v>
      </c>
      <c r="F83" s="78">
        <f t="shared" si="6"/>
        <v>57</v>
      </c>
      <c r="G83" s="143">
        <v>23</v>
      </c>
      <c r="H83" s="143">
        <v>10</v>
      </c>
      <c r="I83" s="78">
        <f t="shared" si="7"/>
        <v>33</v>
      </c>
      <c r="J83" s="13">
        <f t="shared" si="8"/>
        <v>17</v>
      </c>
      <c r="K83" s="13">
        <f t="shared" si="9"/>
        <v>7</v>
      </c>
      <c r="L83" s="39">
        <f t="shared" si="10"/>
        <v>24</v>
      </c>
      <c r="M83" s="75">
        <f>'Stats lic'!BH9</f>
        <v>70.175438596491219</v>
      </c>
      <c r="N83" s="75">
        <f>'Stats lic'!BI9</f>
        <v>29.82456140350877</v>
      </c>
      <c r="O83" s="77">
        <f>'Stats lic'!BJ9</f>
        <v>17.543859649122805</v>
      </c>
      <c r="P83" s="21">
        <f>'Stats lic'!BK9</f>
        <v>15.789473684210526</v>
      </c>
      <c r="Q83" s="38">
        <f t="shared" si="11"/>
        <v>91.333333333333329</v>
      </c>
    </row>
    <row r="84" spans="1:26" ht="15" thickBot="1">
      <c r="A84" s="99"/>
      <c r="B84" s="40"/>
      <c r="C84" s="138" t="s">
        <v>184</v>
      </c>
      <c r="D84" s="143">
        <v>10</v>
      </c>
      <c r="E84" s="143">
        <v>20</v>
      </c>
      <c r="F84" s="78">
        <f t="shared" si="6"/>
        <v>30</v>
      </c>
      <c r="G84" s="143">
        <v>1</v>
      </c>
      <c r="H84" s="143">
        <v>23</v>
      </c>
      <c r="I84" s="78">
        <f t="shared" si="7"/>
        <v>24</v>
      </c>
      <c r="J84" s="13">
        <f t="shared" si="8"/>
        <v>9</v>
      </c>
      <c r="K84" s="13">
        <f t="shared" si="9"/>
        <v>-3</v>
      </c>
      <c r="L84" s="39">
        <f t="shared" si="10"/>
        <v>6</v>
      </c>
      <c r="M84" s="75">
        <f>'Stats lic'!BH77</f>
        <v>33.333333333333329</v>
      </c>
      <c r="N84" s="75">
        <f>'Stats lic'!BI77</f>
        <v>66.666666666666657</v>
      </c>
      <c r="O84" s="77">
        <f>'Stats lic'!BJ77</f>
        <v>53.333333333333336</v>
      </c>
      <c r="P84" s="21">
        <f>'Stats lic'!BK77</f>
        <v>10</v>
      </c>
      <c r="Q84" s="38">
        <f t="shared" si="11"/>
        <v>87.333333333333343</v>
      </c>
    </row>
    <row r="85" spans="1:26" ht="15" thickBot="1">
      <c r="A85" s="99"/>
      <c r="B85" s="40"/>
      <c r="C85" s="138" t="s">
        <v>168</v>
      </c>
      <c r="D85" s="143">
        <v>22</v>
      </c>
      <c r="E85" s="143">
        <v>26</v>
      </c>
      <c r="F85" s="78">
        <f t="shared" si="6"/>
        <v>48</v>
      </c>
      <c r="G85" s="143">
        <v>11</v>
      </c>
      <c r="H85" s="143">
        <v>10</v>
      </c>
      <c r="I85" s="78">
        <f t="shared" si="7"/>
        <v>21</v>
      </c>
      <c r="J85" s="13">
        <f t="shared" si="8"/>
        <v>11</v>
      </c>
      <c r="K85" s="13">
        <f t="shared" si="9"/>
        <v>16</v>
      </c>
      <c r="L85" s="39">
        <f t="shared" si="10"/>
        <v>27</v>
      </c>
      <c r="M85" s="75">
        <f>'Stats lic'!BH60</f>
        <v>45.833333333333329</v>
      </c>
      <c r="N85" s="75">
        <f>'Stats lic'!BI60</f>
        <v>54.166666666666664</v>
      </c>
      <c r="O85" s="77">
        <f>'Stats lic'!BJ60</f>
        <v>10.416666666666668</v>
      </c>
      <c r="P85" s="21">
        <f>'Stats lic'!BK60</f>
        <v>27.083333333333332</v>
      </c>
      <c r="Q85" s="38">
        <f t="shared" si="11"/>
        <v>86.5</v>
      </c>
    </row>
    <row r="86" spans="1:26" ht="21" thickBot="1">
      <c r="A86" s="99"/>
      <c r="B86" s="40"/>
      <c r="C86" s="138" t="s">
        <v>320</v>
      </c>
      <c r="D86" s="143">
        <v>32</v>
      </c>
      <c r="E86" s="143">
        <v>18</v>
      </c>
      <c r="F86" s="78">
        <f t="shared" si="6"/>
        <v>50</v>
      </c>
      <c r="G86" s="143">
        <v>16</v>
      </c>
      <c r="H86" s="143">
        <v>8</v>
      </c>
      <c r="I86" s="78">
        <f t="shared" si="7"/>
        <v>24</v>
      </c>
      <c r="J86" s="13">
        <f t="shared" si="8"/>
        <v>16</v>
      </c>
      <c r="K86" s="13">
        <f t="shared" si="9"/>
        <v>10</v>
      </c>
      <c r="L86" s="39">
        <f t="shared" si="10"/>
        <v>26</v>
      </c>
      <c r="M86" s="75">
        <f>'Stats lic'!BH105</f>
        <v>64</v>
      </c>
      <c r="N86" s="75">
        <f>'Stats lic'!BI105</f>
        <v>36</v>
      </c>
      <c r="O86" s="77">
        <f>'Stats lic'!BJ105</f>
        <v>0</v>
      </c>
      <c r="P86" s="21">
        <f>'Stats lic'!BK105</f>
        <v>18</v>
      </c>
      <c r="Q86" s="38">
        <f t="shared" si="11"/>
        <v>76</v>
      </c>
    </row>
    <row r="87" spans="1:26" ht="17" customHeight="1" thickBot="1">
      <c r="A87" s="99"/>
      <c r="B87" s="40"/>
      <c r="C87" s="138" t="s">
        <v>171</v>
      </c>
      <c r="D87" s="143">
        <v>27</v>
      </c>
      <c r="E87" s="143">
        <v>18</v>
      </c>
      <c r="F87" s="78">
        <f t="shared" si="6"/>
        <v>45</v>
      </c>
      <c r="G87" s="143">
        <v>21</v>
      </c>
      <c r="H87" s="143">
        <v>10</v>
      </c>
      <c r="I87" s="78">
        <f t="shared" si="7"/>
        <v>31</v>
      </c>
      <c r="J87" s="13">
        <f t="shared" si="8"/>
        <v>6</v>
      </c>
      <c r="K87" s="13">
        <f t="shared" si="9"/>
        <v>8</v>
      </c>
      <c r="L87" s="39">
        <f t="shared" si="10"/>
        <v>14</v>
      </c>
      <c r="M87" s="75">
        <f>'Stats lic'!BH63</f>
        <v>60</v>
      </c>
      <c r="N87" s="75">
        <f>'Stats lic'!BI63</f>
        <v>40</v>
      </c>
      <c r="O87" s="77">
        <f>'Stats lic'!BJ63</f>
        <v>28.888888888888886</v>
      </c>
      <c r="P87" s="21">
        <f>'Stats lic'!BK63</f>
        <v>20</v>
      </c>
      <c r="Q87" s="38">
        <f t="shared" si="11"/>
        <v>74.888888888888886</v>
      </c>
      <c r="R87" s="48"/>
      <c r="S87" s="48"/>
      <c r="T87" s="48"/>
      <c r="U87" s="48"/>
      <c r="V87" s="48"/>
      <c r="W87" s="48"/>
      <c r="X87" s="48"/>
      <c r="Y87" s="48"/>
      <c r="Z87" s="46"/>
    </row>
    <row r="88" spans="1:26" ht="15" thickBot="1">
      <c r="A88" s="99"/>
      <c r="B88" s="40"/>
      <c r="C88" s="138" t="s">
        <v>269</v>
      </c>
      <c r="D88" s="143">
        <v>3</v>
      </c>
      <c r="E88" s="143">
        <v>0</v>
      </c>
      <c r="F88" s="78">
        <f t="shared" si="6"/>
        <v>3</v>
      </c>
      <c r="G88" s="143">
        <v>1</v>
      </c>
      <c r="H88" s="143">
        <v>0</v>
      </c>
      <c r="I88" s="78">
        <f t="shared" si="7"/>
        <v>1</v>
      </c>
      <c r="J88" s="13">
        <f t="shared" si="8"/>
        <v>2</v>
      </c>
      <c r="K88" s="13">
        <f t="shared" si="9"/>
        <v>0</v>
      </c>
      <c r="L88" s="39">
        <f t="shared" si="10"/>
        <v>2</v>
      </c>
      <c r="M88" s="75">
        <f>'Stats lic'!BH165</f>
        <v>100</v>
      </c>
      <c r="N88" s="75">
        <f>'Stats lic'!BI165</f>
        <v>0</v>
      </c>
      <c r="O88" s="77">
        <f>'Stats lic'!BJ165</f>
        <v>0</v>
      </c>
      <c r="P88" s="21">
        <f>'Stats lic'!BK165</f>
        <v>66.666666666666657</v>
      </c>
      <c r="Q88" s="38">
        <f t="shared" si="11"/>
        <v>72.666666666666657</v>
      </c>
    </row>
    <row r="89" spans="1:26" ht="15" thickBot="1">
      <c r="A89" s="99"/>
      <c r="B89" s="40"/>
      <c r="C89" s="138" t="s">
        <v>199</v>
      </c>
      <c r="D89" s="143">
        <v>15</v>
      </c>
      <c r="E89" s="143">
        <v>27</v>
      </c>
      <c r="F89" s="78">
        <f t="shared" si="6"/>
        <v>42</v>
      </c>
      <c r="G89" s="143">
        <v>16</v>
      </c>
      <c r="H89" s="143">
        <v>9</v>
      </c>
      <c r="I89" s="78">
        <f t="shared" si="7"/>
        <v>25</v>
      </c>
      <c r="J89" s="13">
        <f t="shared" si="8"/>
        <v>-1</v>
      </c>
      <c r="K89" s="13">
        <f t="shared" si="9"/>
        <v>18</v>
      </c>
      <c r="L89" s="39">
        <f t="shared" si="10"/>
        <v>17</v>
      </c>
      <c r="M89" s="75">
        <f>'Stats lic'!BH92</f>
        <v>35.714285714285715</v>
      </c>
      <c r="N89" s="75">
        <f>'Stats lic'!BI92</f>
        <v>64.285714285714292</v>
      </c>
      <c r="O89" s="77">
        <f>'Stats lic'!BJ92</f>
        <v>50</v>
      </c>
      <c r="P89" s="21">
        <f>'Stats lic'!BK92</f>
        <v>2.3809523809523809</v>
      </c>
      <c r="Q89" s="38">
        <f t="shared" si="11"/>
        <v>67.38095238095238</v>
      </c>
    </row>
    <row r="90" spans="1:26" ht="15" thickBot="1">
      <c r="A90" s="99"/>
      <c r="B90" s="40"/>
      <c r="C90" s="138" t="s">
        <v>186</v>
      </c>
      <c r="D90" s="143">
        <v>29</v>
      </c>
      <c r="E90" s="143">
        <v>8</v>
      </c>
      <c r="F90" s="78">
        <f t="shared" si="6"/>
        <v>37</v>
      </c>
      <c r="G90" s="143">
        <v>11</v>
      </c>
      <c r="H90" s="143">
        <v>23</v>
      </c>
      <c r="I90" s="78">
        <f t="shared" si="7"/>
        <v>34</v>
      </c>
      <c r="J90" s="13">
        <f t="shared" si="8"/>
        <v>18</v>
      </c>
      <c r="K90" s="13">
        <f t="shared" si="9"/>
        <v>-15</v>
      </c>
      <c r="L90" s="39">
        <f t="shared" si="10"/>
        <v>3</v>
      </c>
      <c r="M90" s="75">
        <f>'Stats lic'!BH79</f>
        <v>78.378378378378372</v>
      </c>
      <c r="N90" s="75">
        <f>'Stats lic'!BI79</f>
        <v>21.621621621621621</v>
      </c>
      <c r="O90" s="77">
        <f>'Stats lic'!BJ79</f>
        <v>18.918918918918919</v>
      </c>
      <c r="P90" s="21">
        <f>'Stats lic'!BK79</f>
        <v>8.1081081081081088</v>
      </c>
      <c r="Q90" s="38">
        <f t="shared" si="11"/>
        <v>66.027027027027032</v>
      </c>
    </row>
    <row r="91" spans="1:26" ht="15" thickBot="1">
      <c r="A91" s="99"/>
      <c r="B91" s="40"/>
      <c r="C91" s="138" t="s">
        <v>306</v>
      </c>
      <c r="D91" s="143">
        <v>22</v>
      </c>
      <c r="E91" s="143">
        <v>19</v>
      </c>
      <c r="F91" s="78">
        <f t="shared" si="6"/>
        <v>41</v>
      </c>
      <c r="G91" s="143">
        <v>19</v>
      </c>
      <c r="H91" s="143">
        <v>5</v>
      </c>
      <c r="I91" s="78">
        <f t="shared" si="7"/>
        <v>24</v>
      </c>
      <c r="J91" s="13">
        <f t="shared" si="8"/>
        <v>3</v>
      </c>
      <c r="K91" s="13">
        <f t="shared" si="9"/>
        <v>14</v>
      </c>
      <c r="L91" s="39">
        <f t="shared" si="10"/>
        <v>17</v>
      </c>
      <c r="M91" s="75">
        <f>'Stats lic'!BH204</f>
        <v>53.658536585365859</v>
      </c>
      <c r="N91" s="75">
        <f>'Stats lic'!BI204</f>
        <v>46.341463414634148</v>
      </c>
      <c r="O91" s="77">
        <f>'Stats lic'!BJ204</f>
        <v>21.951219512195124</v>
      </c>
      <c r="P91" s="21">
        <f>'Stats lic'!BK204</f>
        <v>17.073170731707318</v>
      </c>
      <c r="Q91" s="38">
        <f t="shared" si="11"/>
        <v>62.024390243902445</v>
      </c>
    </row>
    <row r="92" spans="1:26" ht="15" thickBot="1">
      <c r="A92" s="99"/>
      <c r="B92" s="40"/>
      <c r="C92" s="138" t="s">
        <v>288</v>
      </c>
      <c r="D92" s="143">
        <v>27</v>
      </c>
      <c r="E92" s="143">
        <v>26</v>
      </c>
      <c r="F92" s="78">
        <f t="shared" si="6"/>
        <v>53</v>
      </c>
      <c r="G92" s="143">
        <v>26</v>
      </c>
      <c r="H92" s="143">
        <v>11</v>
      </c>
      <c r="I92" s="78">
        <f t="shared" si="7"/>
        <v>37</v>
      </c>
      <c r="J92" s="13">
        <f t="shared" si="8"/>
        <v>1</v>
      </c>
      <c r="K92" s="13">
        <f t="shared" si="9"/>
        <v>15</v>
      </c>
      <c r="L92" s="39">
        <f t="shared" si="10"/>
        <v>16</v>
      </c>
      <c r="M92" s="75">
        <f>'Stats lic'!BH186</f>
        <v>50.943396226415096</v>
      </c>
      <c r="N92" s="75">
        <f>'Stats lic'!BI186</f>
        <v>49.056603773584904</v>
      </c>
      <c r="O92" s="77">
        <f>'Stats lic'!BJ186</f>
        <v>28.30188679245283</v>
      </c>
      <c r="P92" s="21">
        <f>'Stats lic'!BK186</f>
        <v>15.09433962264151</v>
      </c>
      <c r="Q92" s="38">
        <f t="shared" si="11"/>
        <v>61.396226415094347</v>
      </c>
    </row>
    <row r="93" spans="1:26" ht="15" thickBot="1">
      <c r="A93" s="99"/>
      <c r="B93" s="40"/>
      <c r="C93" s="138" t="s">
        <v>185</v>
      </c>
      <c r="D93" s="143">
        <v>28</v>
      </c>
      <c r="E93" s="143">
        <v>14</v>
      </c>
      <c r="F93" s="78">
        <f t="shared" si="6"/>
        <v>42</v>
      </c>
      <c r="G93" s="143">
        <v>14</v>
      </c>
      <c r="H93" s="143">
        <v>15</v>
      </c>
      <c r="I93" s="78">
        <f t="shared" si="7"/>
        <v>29</v>
      </c>
      <c r="J93" s="13">
        <f t="shared" si="8"/>
        <v>14</v>
      </c>
      <c r="K93" s="13">
        <f t="shared" si="9"/>
        <v>-1</v>
      </c>
      <c r="L93" s="39">
        <f t="shared" si="10"/>
        <v>13</v>
      </c>
      <c r="M93" s="75">
        <f>'Stats lic'!BH78</f>
        <v>66.666666666666657</v>
      </c>
      <c r="N93" s="75">
        <f>'Stats lic'!BI78</f>
        <v>33.333333333333329</v>
      </c>
      <c r="O93" s="77">
        <f>'Stats lic'!BJ78</f>
        <v>14.285714285714285</v>
      </c>
      <c r="P93" s="21">
        <f>'Stats lic'!BK78</f>
        <v>4.7619047619047619</v>
      </c>
      <c r="Q93" s="38">
        <f t="shared" si="11"/>
        <v>60.047619047619044</v>
      </c>
    </row>
    <row r="94" spans="1:26" ht="15" thickBot="1">
      <c r="A94" s="99"/>
      <c r="B94" s="40"/>
      <c r="C94" s="138" t="s">
        <v>205</v>
      </c>
      <c r="D94" s="143">
        <v>19</v>
      </c>
      <c r="E94" s="143">
        <v>26</v>
      </c>
      <c r="F94" s="78">
        <f t="shared" si="6"/>
        <v>45</v>
      </c>
      <c r="G94" s="143">
        <v>19</v>
      </c>
      <c r="H94" s="143">
        <v>4</v>
      </c>
      <c r="I94" s="78">
        <f t="shared" si="7"/>
        <v>23</v>
      </c>
      <c r="J94" s="13">
        <f t="shared" si="8"/>
        <v>0</v>
      </c>
      <c r="K94" s="13">
        <f t="shared" si="9"/>
        <v>22</v>
      </c>
      <c r="L94" s="39">
        <f t="shared" si="10"/>
        <v>22</v>
      </c>
      <c r="M94" s="75">
        <f>'Stats lic'!BH99</f>
        <v>42.222222222222221</v>
      </c>
      <c r="N94" s="75">
        <f>'Stats lic'!BI99</f>
        <v>57.777777777777771</v>
      </c>
      <c r="O94" s="77">
        <f>'Stats lic'!BJ99</f>
        <v>28.888888888888886</v>
      </c>
      <c r="P94" s="21">
        <f>'Stats lic'!BK99</f>
        <v>6.666666666666667</v>
      </c>
      <c r="Q94" s="38">
        <f t="shared" si="11"/>
        <v>57.55555555555555</v>
      </c>
    </row>
    <row r="95" spans="1:26" ht="15" thickBot="1">
      <c r="A95" s="99"/>
      <c r="B95" s="40"/>
      <c r="C95" s="138" t="s">
        <v>144</v>
      </c>
      <c r="D95" s="143">
        <v>30</v>
      </c>
      <c r="E95" s="143">
        <v>23</v>
      </c>
      <c r="F95" s="78">
        <f t="shared" si="6"/>
        <v>53</v>
      </c>
      <c r="G95" s="143">
        <v>21</v>
      </c>
      <c r="H95" s="143">
        <v>11</v>
      </c>
      <c r="I95" s="78">
        <f t="shared" si="7"/>
        <v>32</v>
      </c>
      <c r="J95" s="13">
        <f t="shared" si="8"/>
        <v>9</v>
      </c>
      <c r="K95" s="13">
        <f t="shared" si="9"/>
        <v>12</v>
      </c>
      <c r="L95" s="39">
        <f t="shared" si="10"/>
        <v>21</v>
      </c>
      <c r="M95" s="75">
        <f>'Stats lic'!BH36</f>
        <v>56.60377358490566</v>
      </c>
      <c r="N95" s="75">
        <f>'Stats lic'!BI36</f>
        <v>43.39622641509434</v>
      </c>
      <c r="O95" s="77">
        <f>'Stats lic'!BJ36</f>
        <v>11.320754716981133</v>
      </c>
      <c r="P95" s="21">
        <f>'Stats lic'!BK36</f>
        <v>5.6603773584905666</v>
      </c>
      <c r="Q95" s="38">
        <f t="shared" si="11"/>
        <v>55.981132075471699</v>
      </c>
    </row>
    <row r="96" spans="1:26" ht="15" thickBot="1">
      <c r="A96" s="99"/>
      <c r="B96" s="40"/>
      <c r="C96" s="138" t="s">
        <v>120</v>
      </c>
      <c r="D96" s="143">
        <v>37</v>
      </c>
      <c r="E96" s="143">
        <v>8</v>
      </c>
      <c r="F96" s="78">
        <f t="shared" si="6"/>
        <v>45</v>
      </c>
      <c r="G96" s="143">
        <v>35</v>
      </c>
      <c r="H96" s="143">
        <v>1</v>
      </c>
      <c r="I96" s="78">
        <f t="shared" si="7"/>
        <v>36</v>
      </c>
      <c r="J96" s="13">
        <f t="shared" si="8"/>
        <v>2</v>
      </c>
      <c r="K96" s="13">
        <f t="shared" si="9"/>
        <v>7</v>
      </c>
      <c r="L96" s="39">
        <f t="shared" si="10"/>
        <v>9</v>
      </c>
      <c r="M96" s="75">
        <f>'Stats lic'!BH10</f>
        <v>82.222222222222214</v>
      </c>
      <c r="N96" s="75">
        <f>'Stats lic'!BI10</f>
        <v>17.777777777777779</v>
      </c>
      <c r="O96" s="77">
        <f>'Stats lic'!BJ10</f>
        <v>15.555555555555555</v>
      </c>
      <c r="P96" s="21">
        <f>'Stats lic'!BK10</f>
        <v>26.666666666666668</v>
      </c>
      <c r="Q96" s="38">
        <f t="shared" si="11"/>
        <v>55.222222222222229</v>
      </c>
    </row>
    <row r="97" spans="1:17" ht="15" thickBot="1">
      <c r="A97" s="99"/>
      <c r="B97" s="40"/>
      <c r="C97" s="138" t="s">
        <v>133</v>
      </c>
      <c r="D97" s="143">
        <v>17</v>
      </c>
      <c r="E97" s="143">
        <v>15</v>
      </c>
      <c r="F97" s="78">
        <f t="shared" si="6"/>
        <v>32</v>
      </c>
      <c r="G97" s="143">
        <v>13</v>
      </c>
      <c r="H97" s="143">
        <v>16</v>
      </c>
      <c r="I97" s="78">
        <f t="shared" si="7"/>
        <v>29</v>
      </c>
      <c r="J97" s="13">
        <f t="shared" si="8"/>
        <v>4</v>
      </c>
      <c r="K97" s="13">
        <f t="shared" si="9"/>
        <v>-1</v>
      </c>
      <c r="L97" s="39">
        <f t="shared" si="10"/>
        <v>3</v>
      </c>
      <c r="M97" s="75">
        <f>'Stats lic'!BH25</f>
        <v>53.125</v>
      </c>
      <c r="N97" s="75">
        <f>'Stats lic'!BI25</f>
        <v>46.875</v>
      </c>
      <c r="O97" s="77">
        <f>'Stats lic'!BJ25</f>
        <v>18.75</v>
      </c>
      <c r="P97" s="21">
        <f>'Stats lic'!BK25</f>
        <v>25</v>
      </c>
      <c r="Q97" s="38">
        <f t="shared" si="11"/>
        <v>54.75</v>
      </c>
    </row>
    <row r="98" spans="1:17" ht="15" thickBot="1">
      <c r="A98" s="99"/>
      <c r="B98" s="40"/>
      <c r="C98" s="138" t="s">
        <v>267</v>
      </c>
      <c r="D98" s="143">
        <v>4</v>
      </c>
      <c r="E98" s="143">
        <v>0</v>
      </c>
      <c r="F98" s="78">
        <f t="shared" si="6"/>
        <v>4</v>
      </c>
      <c r="G98" s="143">
        <v>2</v>
      </c>
      <c r="H98" s="143">
        <v>2</v>
      </c>
      <c r="I98" s="78">
        <f t="shared" si="7"/>
        <v>4</v>
      </c>
      <c r="J98" s="13">
        <f t="shared" si="8"/>
        <v>2</v>
      </c>
      <c r="K98" s="13">
        <f t="shared" si="9"/>
        <v>-2</v>
      </c>
      <c r="L98" s="39">
        <f t="shared" si="10"/>
        <v>0</v>
      </c>
      <c r="M98" s="75">
        <f>'Stats lic'!BH163</f>
        <v>100</v>
      </c>
      <c r="N98" s="75">
        <f>'Stats lic'!BI163</f>
        <v>0</v>
      </c>
      <c r="O98" s="77">
        <f>'Stats lic'!BJ163</f>
        <v>0</v>
      </c>
      <c r="P98" s="21">
        <f>'Stats lic'!BK163</f>
        <v>50</v>
      </c>
      <c r="Q98" s="38">
        <f t="shared" si="11"/>
        <v>54</v>
      </c>
    </row>
    <row r="99" spans="1:17" ht="15" thickBot="1">
      <c r="A99" s="99"/>
      <c r="B99" s="40"/>
      <c r="C99" s="138" t="s">
        <v>282</v>
      </c>
      <c r="D99" s="143">
        <v>30</v>
      </c>
      <c r="E99" s="143">
        <v>8</v>
      </c>
      <c r="F99" s="78">
        <f t="shared" si="6"/>
        <v>38</v>
      </c>
      <c r="G99" s="143">
        <v>24</v>
      </c>
      <c r="H99" s="143">
        <v>7</v>
      </c>
      <c r="I99" s="78">
        <f t="shared" si="7"/>
        <v>31</v>
      </c>
      <c r="J99" s="13">
        <f t="shared" si="8"/>
        <v>6</v>
      </c>
      <c r="K99" s="13">
        <f t="shared" si="9"/>
        <v>1</v>
      </c>
      <c r="L99" s="39">
        <f t="shared" si="10"/>
        <v>7</v>
      </c>
      <c r="M99" s="75">
        <f>'Stats lic'!BH179</f>
        <v>78.94736842105263</v>
      </c>
      <c r="N99" s="75">
        <f>'Stats lic'!BI179</f>
        <v>21.052631578947366</v>
      </c>
      <c r="O99" s="77">
        <f>'Stats lic'!BJ179</f>
        <v>21.052631578947366</v>
      </c>
      <c r="P99" s="21">
        <f>'Stats lic'!BK179</f>
        <v>13.157894736842104</v>
      </c>
      <c r="Q99" s="38">
        <f t="shared" si="11"/>
        <v>53.210526315789473</v>
      </c>
    </row>
    <row r="100" spans="1:17" ht="21" thickBot="1">
      <c r="A100" s="99"/>
      <c r="B100" s="40"/>
      <c r="C100" s="138" t="s">
        <v>318</v>
      </c>
      <c r="D100" s="143">
        <v>12</v>
      </c>
      <c r="E100" s="143">
        <v>0</v>
      </c>
      <c r="F100" s="78">
        <f t="shared" si="6"/>
        <v>12</v>
      </c>
      <c r="G100" s="143"/>
      <c r="H100" s="143"/>
      <c r="I100" s="78">
        <f t="shared" si="7"/>
        <v>0</v>
      </c>
      <c r="J100" s="13">
        <f t="shared" si="8"/>
        <v>12</v>
      </c>
      <c r="K100" s="13">
        <f t="shared" si="9"/>
        <v>0</v>
      </c>
      <c r="L100" s="39">
        <f t="shared" si="10"/>
        <v>12</v>
      </c>
      <c r="M100" s="75">
        <f>'Stats lic'!BH64</f>
        <v>100</v>
      </c>
      <c r="N100" s="75">
        <f>'Stats lic'!BI64</f>
        <v>0</v>
      </c>
      <c r="O100" s="77">
        <f>'Stats lic'!BJ64</f>
        <v>8.3333333333333321</v>
      </c>
      <c r="P100" s="21">
        <f>'Stats lic'!BK64</f>
        <v>8.3333333333333321</v>
      </c>
      <c r="Q100" s="38">
        <f t="shared" si="11"/>
        <v>52.666666666666657</v>
      </c>
    </row>
    <row r="101" spans="1:17" ht="15" thickBot="1">
      <c r="A101" s="99"/>
      <c r="B101" s="40"/>
      <c r="C101" s="138" t="s">
        <v>213</v>
      </c>
      <c r="D101" s="143">
        <v>15</v>
      </c>
      <c r="E101" s="143">
        <v>12</v>
      </c>
      <c r="F101" s="78">
        <f t="shared" si="6"/>
        <v>27</v>
      </c>
      <c r="G101" s="143">
        <v>9</v>
      </c>
      <c r="H101" s="143">
        <v>12</v>
      </c>
      <c r="I101" s="78">
        <f t="shared" si="7"/>
        <v>21</v>
      </c>
      <c r="J101" s="13">
        <f t="shared" si="8"/>
        <v>6</v>
      </c>
      <c r="K101" s="13">
        <f t="shared" si="9"/>
        <v>0</v>
      </c>
      <c r="L101" s="39">
        <f t="shared" si="10"/>
        <v>6</v>
      </c>
      <c r="M101" s="75">
        <f>'Stats lic'!BH108</f>
        <v>55.555555555555557</v>
      </c>
      <c r="N101" s="75">
        <f>'Stats lic'!BI108</f>
        <v>44.444444444444443</v>
      </c>
      <c r="O101" s="77">
        <f>'Stats lic'!BJ108</f>
        <v>18.518518518518519</v>
      </c>
      <c r="P101" s="21">
        <f>'Stats lic'!BK108</f>
        <v>14.814814814814813</v>
      </c>
      <c r="Q101" s="38">
        <f t="shared" si="11"/>
        <v>51.333333333333329</v>
      </c>
    </row>
    <row r="102" spans="1:17" ht="15" thickBot="1">
      <c r="A102" s="99"/>
      <c r="B102" s="40"/>
      <c r="C102" s="138" t="s">
        <v>283</v>
      </c>
      <c r="D102" s="143">
        <v>33</v>
      </c>
      <c r="E102" s="143">
        <v>7</v>
      </c>
      <c r="F102" s="78">
        <f t="shared" si="6"/>
        <v>40</v>
      </c>
      <c r="G102" s="143">
        <v>21</v>
      </c>
      <c r="H102" s="143">
        <v>12</v>
      </c>
      <c r="I102" s="78">
        <f t="shared" si="7"/>
        <v>33</v>
      </c>
      <c r="J102" s="13">
        <f t="shared" si="8"/>
        <v>12</v>
      </c>
      <c r="K102" s="13">
        <f t="shared" si="9"/>
        <v>-5</v>
      </c>
      <c r="L102" s="39">
        <f t="shared" si="10"/>
        <v>7</v>
      </c>
      <c r="M102" s="75">
        <f>'Stats lic'!BH180</f>
        <v>82.5</v>
      </c>
      <c r="N102" s="75">
        <f>'Stats lic'!BI180</f>
        <v>17.5</v>
      </c>
      <c r="O102" s="77">
        <f>'Stats lic'!BJ180</f>
        <v>7.5</v>
      </c>
      <c r="P102" s="21">
        <f>'Stats lic'!BK180</f>
        <v>12.5</v>
      </c>
      <c r="Q102" s="38">
        <f t="shared" si="11"/>
        <v>51</v>
      </c>
    </row>
    <row r="103" spans="1:17" ht="15" thickBot="1">
      <c r="A103" s="99"/>
      <c r="B103" s="40"/>
      <c r="C103" s="138" t="s">
        <v>142</v>
      </c>
      <c r="D103" s="143">
        <v>21</v>
      </c>
      <c r="E103" s="143">
        <v>25</v>
      </c>
      <c r="F103" s="78">
        <f t="shared" si="6"/>
        <v>46</v>
      </c>
      <c r="G103" s="143">
        <v>15</v>
      </c>
      <c r="H103" s="143">
        <v>20</v>
      </c>
      <c r="I103" s="78">
        <f t="shared" si="7"/>
        <v>35</v>
      </c>
      <c r="J103" s="13">
        <f t="shared" si="8"/>
        <v>6</v>
      </c>
      <c r="K103" s="13">
        <f t="shared" si="9"/>
        <v>5</v>
      </c>
      <c r="L103" s="39">
        <f t="shared" si="10"/>
        <v>11</v>
      </c>
      <c r="M103" s="75">
        <f>'Stats lic'!BH34</f>
        <v>45.652173913043477</v>
      </c>
      <c r="N103" s="75">
        <f>'Stats lic'!BI34</f>
        <v>54.347826086956516</v>
      </c>
      <c r="O103" s="77">
        <f>'Stats lic'!BJ34</f>
        <v>10.869565217391305</v>
      </c>
      <c r="P103" s="21">
        <f>'Stats lic'!BK34</f>
        <v>15.217391304347828</v>
      </c>
      <c r="Q103" s="38">
        <f t="shared" si="11"/>
        <v>49.086956521739133</v>
      </c>
    </row>
    <row r="104" spans="1:17" ht="15" thickBot="1">
      <c r="A104" s="99"/>
      <c r="B104" s="40"/>
      <c r="C104" s="138" t="s">
        <v>246</v>
      </c>
      <c r="D104" s="143">
        <v>26</v>
      </c>
      <c r="E104" s="143">
        <v>13</v>
      </c>
      <c r="F104" s="78">
        <f t="shared" si="6"/>
        <v>39</v>
      </c>
      <c r="G104" s="143">
        <v>24</v>
      </c>
      <c r="H104" s="143">
        <v>1</v>
      </c>
      <c r="I104" s="78">
        <f t="shared" si="7"/>
        <v>25</v>
      </c>
      <c r="J104" s="13">
        <f t="shared" si="8"/>
        <v>2</v>
      </c>
      <c r="K104" s="13">
        <f t="shared" si="9"/>
        <v>12</v>
      </c>
      <c r="L104" s="39">
        <f t="shared" si="10"/>
        <v>14</v>
      </c>
      <c r="M104" s="75">
        <f>'Stats lic'!BH141</f>
        <v>66.666666666666657</v>
      </c>
      <c r="N104" s="75">
        <f>'Stats lic'!BI141</f>
        <v>33.333333333333329</v>
      </c>
      <c r="O104" s="77">
        <f>'Stats lic'!BJ141</f>
        <v>17.948717948717949</v>
      </c>
      <c r="P104" s="21">
        <f>'Stats lic'!BK141</f>
        <v>12.820512820512819</v>
      </c>
      <c r="Q104" s="38">
        <f t="shared" si="11"/>
        <v>48.769230769230766</v>
      </c>
    </row>
    <row r="105" spans="1:17" ht="15" thickBot="1">
      <c r="A105" s="99"/>
      <c r="B105" s="40"/>
      <c r="C105" s="138" t="s">
        <v>176</v>
      </c>
      <c r="D105" s="143">
        <v>9</v>
      </c>
      <c r="E105" s="143">
        <v>6</v>
      </c>
      <c r="F105" s="78">
        <f t="shared" si="6"/>
        <v>15</v>
      </c>
      <c r="G105" s="143">
        <v>12</v>
      </c>
      <c r="H105" s="143">
        <v>9</v>
      </c>
      <c r="I105" s="78">
        <f t="shared" si="7"/>
        <v>21</v>
      </c>
      <c r="J105" s="13">
        <f t="shared" si="8"/>
        <v>-3</v>
      </c>
      <c r="K105" s="13">
        <f t="shared" si="9"/>
        <v>-3</v>
      </c>
      <c r="L105" s="39">
        <f t="shared" si="10"/>
        <v>-6</v>
      </c>
      <c r="M105" s="75">
        <f>'Stats lic'!BH69</f>
        <v>60</v>
      </c>
      <c r="N105" s="75">
        <f>'Stats lic'!BI69</f>
        <v>40</v>
      </c>
      <c r="O105" s="77">
        <f>'Stats lic'!BJ69</f>
        <v>40</v>
      </c>
      <c r="P105" s="21">
        <f>'Stats lic'!BK69</f>
        <v>20</v>
      </c>
      <c r="Q105" s="38">
        <f t="shared" si="11"/>
        <v>48</v>
      </c>
    </row>
    <row r="106" spans="1:17" ht="15" thickBot="1">
      <c r="A106" s="99"/>
      <c r="B106" s="40"/>
      <c r="C106" s="138" t="s">
        <v>207</v>
      </c>
      <c r="D106" s="143">
        <v>15</v>
      </c>
      <c r="E106" s="143">
        <v>28</v>
      </c>
      <c r="F106" s="78">
        <f t="shared" si="6"/>
        <v>43</v>
      </c>
      <c r="G106" s="143">
        <v>17</v>
      </c>
      <c r="H106" s="143">
        <v>16</v>
      </c>
      <c r="I106" s="78">
        <f t="shared" si="7"/>
        <v>33</v>
      </c>
      <c r="J106" s="13">
        <f t="shared" si="8"/>
        <v>-2</v>
      </c>
      <c r="K106" s="13">
        <f t="shared" si="9"/>
        <v>12</v>
      </c>
      <c r="L106" s="39">
        <f t="shared" si="10"/>
        <v>10</v>
      </c>
      <c r="M106" s="75">
        <f>'Stats lic'!BH101</f>
        <v>34.883720930232556</v>
      </c>
      <c r="N106" s="75">
        <f>'Stats lic'!BI101</f>
        <v>65.116279069767444</v>
      </c>
      <c r="O106" s="77">
        <f>'Stats lic'!BJ101</f>
        <v>25.581395348837212</v>
      </c>
      <c r="P106" s="21">
        <f>'Stats lic'!BK101</f>
        <v>16.279069767441861</v>
      </c>
      <c r="Q106" s="38">
        <f t="shared" si="11"/>
        <v>47.860465116279073</v>
      </c>
    </row>
    <row r="107" spans="1:17" ht="15" thickBot="1">
      <c r="A107" s="99"/>
      <c r="B107" s="40"/>
      <c r="C107" s="138" t="s">
        <v>155</v>
      </c>
      <c r="D107" s="143">
        <v>18</v>
      </c>
      <c r="E107" s="143">
        <v>25</v>
      </c>
      <c r="F107" s="78">
        <f t="shared" si="6"/>
        <v>43</v>
      </c>
      <c r="G107" s="143">
        <v>18</v>
      </c>
      <c r="H107" s="143">
        <v>10</v>
      </c>
      <c r="I107" s="78">
        <f t="shared" si="7"/>
        <v>28</v>
      </c>
      <c r="J107" s="13">
        <f t="shared" si="8"/>
        <v>0</v>
      </c>
      <c r="K107" s="13">
        <f t="shared" si="9"/>
        <v>15</v>
      </c>
      <c r="L107" s="39">
        <f t="shared" si="10"/>
        <v>15</v>
      </c>
      <c r="M107" s="75">
        <f>'Stats lic'!BH47</f>
        <v>41.860465116279073</v>
      </c>
      <c r="N107" s="75">
        <f>'Stats lic'!BI47</f>
        <v>58.139534883720934</v>
      </c>
      <c r="O107" s="77">
        <f>'Stats lic'!BJ47</f>
        <v>20.930232558139537</v>
      </c>
      <c r="P107" s="21">
        <f>'Stats lic'!BK47</f>
        <v>11.627906976744185</v>
      </c>
      <c r="Q107" s="38">
        <f t="shared" si="11"/>
        <v>47.558139534883722</v>
      </c>
    </row>
    <row r="108" spans="1:17" ht="15" thickBot="1">
      <c r="A108" s="99"/>
      <c r="B108" s="40"/>
      <c r="C108" s="138" t="s">
        <v>256</v>
      </c>
      <c r="D108" s="143">
        <v>12</v>
      </c>
      <c r="E108" s="143">
        <v>21</v>
      </c>
      <c r="F108" s="78">
        <f t="shared" si="6"/>
        <v>33</v>
      </c>
      <c r="G108" s="143">
        <v>14</v>
      </c>
      <c r="H108" s="143">
        <v>7</v>
      </c>
      <c r="I108" s="78">
        <f t="shared" si="7"/>
        <v>21</v>
      </c>
      <c r="J108" s="13">
        <f t="shared" si="8"/>
        <v>-2</v>
      </c>
      <c r="K108" s="13">
        <f t="shared" si="9"/>
        <v>14</v>
      </c>
      <c r="L108" s="39">
        <f t="shared" si="10"/>
        <v>12</v>
      </c>
      <c r="M108" s="75">
        <f>'Stats lic'!BH152</f>
        <v>36.363636363636367</v>
      </c>
      <c r="N108" s="75">
        <f>'Stats lic'!BI152</f>
        <v>63.636363636363633</v>
      </c>
      <c r="O108" s="77">
        <f>'Stats lic'!BJ152</f>
        <v>15.151515151515152</v>
      </c>
      <c r="P108" s="21">
        <f>'Stats lic'!BK152</f>
        <v>24.242424242424242</v>
      </c>
      <c r="Q108" s="38">
        <f t="shared" si="11"/>
        <v>47.393939393939391</v>
      </c>
    </row>
    <row r="109" spans="1:17" ht="15" thickBot="1">
      <c r="A109" s="99"/>
      <c r="B109" s="40"/>
      <c r="C109" s="138" t="s">
        <v>233</v>
      </c>
      <c r="D109" s="143">
        <v>18</v>
      </c>
      <c r="E109" s="143">
        <v>7</v>
      </c>
      <c r="F109" s="78">
        <f t="shared" si="6"/>
        <v>25</v>
      </c>
      <c r="G109" s="143">
        <v>14</v>
      </c>
      <c r="H109" s="143">
        <v>8</v>
      </c>
      <c r="I109" s="78">
        <f t="shared" si="7"/>
        <v>22</v>
      </c>
      <c r="J109" s="13">
        <f t="shared" si="8"/>
        <v>4</v>
      </c>
      <c r="K109" s="13">
        <f t="shared" si="9"/>
        <v>-1</v>
      </c>
      <c r="L109" s="39">
        <f t="shared" si="10"/>
        <v>3</v>
      </c>
      <c r="M109" s="75">
        <f>'Stats lic'!BH128</f>
        <v>72</v>
      </c>
      <c r="N109" s="75">
        <f>'Stats lic'!BI128</f>
        <v>28.000000000000004</v>
      </c>
      <c r="O109" s="77">
        <f>'Stats lic'!BJ128</f>
        <v>12</v>
      </c>
      <c r="P109" s="21">
        <f>'Stats lic'!BK128</f>
        <v>24</v>
      </c>
      <c r="Q109" s="38">
        <f t="shared" si="11"/>
        <v>47</v>
      </c>
    </row>
    <row r="110" spans="1:17" ht="15" thickBot="1">
      <c r="A110" s="99"/>
      <c r="B110" s="40"/>
      <c r="C110" s="138" t="s">
        <v>255</v>
      </c>
      <c r="D110" s="143">
        <v>14</v>
      </c>
      <c r="E110" s="143">
        <v>21</v>
      </c>
      <c r="F110" s="78">
        <f t="shared" si="6"/>
        <v>35</v>
      </c>
      <c r="G110" s="143">
        <v>12</v>
      </c>
      <c r="H110" s="143">
        <v>9</v>
      </c>
      <c r="I110" s="78">
        <f t="shared" si="7"/>
        <v>21</v>
      </c>
      <c r="J110" s="13">
        <f t="shared" si="8"/>
        <v>2</v>
      </c>
      <c r="K110" s="13">
        <f t="shared" si="9"/>
        <v>12</v>
      </c>
      <c r="L110" s="39">
        <f t="shared" si="10"/>
        <v>14</v>
      </c>
      <c r="M110" s="75">
        <f>'Stats lic'!BH151</f>
        <v>40</v>
      </c>
      <c r="N110" s="75">
        <f>'Stats lic'!BI151</f>
        <v>60</v>
      </c>
      <c r="O110" s="77">
        <f>'Stats lic'!BJ151</f>
        <v>17.142857142857142</v>
      </c>
      <c r="P110" s="21">
        <f>'Stats lic'!BK151</f>
        <v>11.428571428571429</v>
      </c>
      <c r="Q110" s="38">
        <f t="shared" si="11"/>
        <v>46.571428571428569</v>
      </c>
    </row>
    <row r="111" spans="1:17" ht="15" thickBot="1">
      <c r="A111" s="99"/>
      <c r="B111" s="40"/>
      <c r="C111" s="138" t="s">
        <v>170</v>
      </c>
      <c r="D111" s="143">
        <v>25</v>
      </c>
      <c r="E111" s="143">
        <v>4</v>
      </c>
      <c r="F111" s="78">
        <f t="shared" si="6"/>
        <v>29</v>
      </c>
      <c r="G111" s="143">
        <v>18</v>
      </c>
      <c r="H111" s="143">
        <v>0</v>
      </c>
      <c r="I111" s="78">
        <f t="shared" si="7"/>
        <v>18</v>
      </c>
      <c r="J111" s="13">
        <f t="shared" si="8"/>
        <v>7</v>
      </c>
      <c r="K111" s="13">
        <f t="shared" si="9"/>
        <v>4</v>
      </c>
      <c r="L111" s="39">
        <f t="shared" si="10"/>
        <v>11</v>
      </c>
      <c r="M111" s="75">
        <f>'Stats lic'!BH62</f>
        <v>86.206896551724128</v>
      </c>
      <c r="N111" s="75">
        <f>'Stats lic'!BI62</f>
        <v>13.793103448275861</v>
      </c>
      <c r="O111" s="77">
        <f>'Stats lic'!BJ62</f>
        <v>10.344827586206897</v>
      </c>
      <c r="P111" s="21">
        <f>'Stats lic'!BK62</f>
        <v>10.344827586206897</v>
      </c>
      <c r="Q111" s="38">
        <f t="shared" si="11"/>
        <v>45.689655172413794</v>
      </c>
    </row>
    <row r="112" spans="1:17" ht="15" thickBot="1">
      <c r="A112" s="99"/>
      <c r="B112" s="40"/>
      <c r="C112" s="138" t="s">
        <v>254</v>
      </c>
      <c r="D112" s="143">
        <v>7</v>
      </c>
      <c r="E112" s="143">
        <v>10</v>
      </c>
      <c r="F112" s="78">
        <f t="shared" si="6"/>
        <v>17</v>
      </c>
      <c r="G112" s="143">
        <v>9</v>
      </c>
      <c r="H112" s="143">
        <v>0</v>
      </c>
      <c r="I112" s="78">
        <f t="shared" si="7"/>
        <v>9</v>
      </c>
      <c r="J112" s="13">
        <f t="shared" si="8"/>
        <v>-2</v>
      </c>
      <c r="K112" s="13">
        <f t="shared" si="9"/>
        <v>10</v>
      </c>
      <c r="L112" s="39">
        <f t="shared" si="10"/>
        <v>8</v>
      </c>
      <c r="M112" s="75">
        <f>'Stats lic'!BH150</f>
        <v>41.17647058823529</v>
      </c>
      <c r="N112" s="75">
        <f>'Stats lic'!BI150</f>
        <v>58.82352941176471</v>
      </c>
      <c r="O112" s="77">
        <f>'Stats lic'!BJ150</f>
        <v>29.411764705882355</v>
      </c>
      <c r="P112" s="21">
        <f>'Stats lic'!BK150</f>
        <v>11.76470588235294</v>
      </c>
      <c r="Q112" s="38">
        <f t="shared" si="11"/>
        <v>45.176470588235297</v>
      </c>
    </row>
    <row r="113" spans="1:179" ht="15" thickBot="1">
      <c r="A113" s="99"/>
      <c r="B113" s="40"/>
      <c r="C113" s="138" t="s">
        <v>258</v>
      </c>
      <c r="D113" s="143">
        <v>24</v>
      </c>
      <c r="E113" s="143">
        <v>16</v>
      </c>
      <c r="F113" s="78">
        <f t="shared" si="6"/>
        <v>40</v>
      </c>
      <c r="G113" s="143">
        <v>23</v>
      </c>
      <c r="H113" s="143">
        <v>14</v>
      </c>
      <c r="I113" s="78">
        <f t="shared" si="7"/>
        <v>37</v>
      </c>
      <c r="J113" s="13">
        <f t="shared" si="8"/>
        <v>1</v>
      </c>
      <c r="K113" s="13">
        <f t="shared" si="9"/>
        <v>2</v>
      </c>
      <c r="L113" s="39">
        <f t="shared" si="10"/>
        <v>3</v>
      </c>
      <c r="M113" s="75">
        <f>'Stats lic'!BH154</f>
        <v>60</v>
      </c>
      <c r="N113" s="75">
        <f>'Stats lic'!BI154</f>
        <v>40</v>
      </c>
      <c r="O113" s="77">
        <f>'Stats lic'!BJ154</f>
        <v>25</v>
      </c>
      <c r="P113" s="21">
        <f>'Stats lic'!BK154</f>
        <v>15</v>
      </c>
      <c r="Q113" s="38">
        <f t="shared" si="11"/>
        <v>45</v>
      </c>
    </row>
    <row r="114" spans="1:179" s="76" customFormat="1" ht="15" thickBot="1">
      <c r="A114" s="99"/>
      <c r="B114" s="40"/>
      <c r="C114" s="138" t="s">
        <v>239</v>
      </c>
      <c r="D114" s="143">
        <v>22</v>
      </c>
      <c r="E114" s="143">
        <v>12</v>
      </c>
      <c r="F114" s="78">
        <f t="shared" si="6"/>
        <v>34</v>
      </c>
      <c r="G114" s="143">
        <v>16</v>
      </c>
      <c r="H114" s="143">
        <v>15</v>
      </c>
      <c r="I114" s="78">
        <f t="shared" si="7"/>
        <v>31</v>
      </c>
      <c r="J114" s="13">
        <f t="shared" si="8"/>
        <v>6</v>
      </c>
      <c r="K114" s="13">
        <f t="shared" si="9"/>
        <v>-3</v>
      </c>
      <c r="L114" s="39">
        <f t="shared" si="10"/>
        <v>3</v>
      </c>
      <c r="M114" s="75">
        <f>'Stats lic'!BH134</f>
        <v>64.705882352941174</v>
      </c>
      <c r="N114" s="75">
        <f>'Stats lic'!BI134</f>
        <v>35.294117647058826</v>
      </c>
      <c r="O114" s="77">
        <f>'Stats lic'!BJ134</f>
        <v>17.647058823529413</v>
      </c>
      <c r="P114" s="21">
        <f>'Stats lic'!BK134</f>
        <v>11.76470588235294</v>
      </c>
      <c r="Q114" s="38">
        <f t="shared" si="11"/>
        <v>44.411764705882355</v>
      </c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</row>
    <row r="115" spans="1:179" s="11" customFormat="1" ht="15" thickBot="1">
      <c r="A115" s="99"/>
      <c r="B115" s="40"/>
      <c r="C115" s="138" t="s">
        <v>247</v>
      </c>
      <c r="D115" s="143">
        <v>27</v>
      </c>
      <c r="E115" s="143">
        <v>14</v>
      </c>
      <c r="F115" s="78">
        <f t="shared" si="6"/>
        <v>41</v>
      </c>
      <c r="G115" s="143">
        <v>19</v>
      </c>
      <c r="H115" s="143">
        <v>16</v>
      </c>
      <c r="I115" s="78">
        <f t="shared" si="7"/>
        <v>35</v>
      </c>
      <c r="J115" s="13">
        <f t="shared" si="8"/>
        <v>8</v>
      </c>
      <c r="K115" s="13">
        <f t="shared" si="9"/>
        <v>-2</v>
      </c>
      <c r="L115" s="39">
        <f t="shared" si="10"/>
        <v>6</v>
      </c>
      <c r="M115" s="75">
        <f>'Stats lic'!BH142</f>
        <v>65.853658536585371</v>
      </c>
      <c r="N115" s="75">
        <f>'Stats lic'!BI142</f>
        <v>34.146341463414636</v>
      </c>
      <c r="O115" s="77">
        <f>'Stats lic'!BJ142</f>
        <v>14.634146341463413</v>
      </c>
      <c r="P115" s="21">
        <f>'Stats lic'!BK142</f>
        <v>7.3170731707317067</v>
      </c>
      <c r="Q115" s="38">
        <f t="shared" si="11"/>
        <v>43.951219512195124</v>
      </c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</row>
    <row r="116" spans="1:179" ht="15" thickBot="1">
      <c r="A116" s="99"/>
      <c r="B116" s="40"/>
      <c r="C116" s="138" t="s">
        <v>187</v>
      </c>
      <c r="D116" s="143">
        <v>21</v>
      </c>
      <c r="E116" s="143">
        <v>18</v>
      </c>
      <c r="F116" s="78">
        <f t="shared" si="6"/>
        <v>39</v>
      </c>
      <c r="G116" s="143">
        <v>17</v>
      </c>
      <c r="H116" s="143">
        <v>17</v>
      </c>
      <c r="I116" s="78">
        <f t="shared" si="7"/>
        <v>34</v>
      </c>
      <c r="J116" s="13">
        <f t="shared" si="8"/>
        <v>4</v>
      </c>
      <c r="K116" s="13">
        <f t="shared" si="9"/>
        <v>1</v>
      </c>
      <c r="L116" s="39">
        <f t="shared" si="10"/>
        <v>5</v>
      </c>
      <c r="M116" s="75">
        <f>'Stats lic'!BH80</f>
        <v>53.846153846153847</v>
      </c>
      <c r="N116" s="75">
        <f>'Stats lic'!BI80</f>
        <v>46.153846153846153</v>
      </c>
      <c r="O116" s="77">
        <f>'Stats lic'!BJ80</f>
        <v>23.076923076923077</v>
      </c>
      <c r="P116" s="21">
        <f>'Stats lic'!BK80</f>
        <v>7.6923076923076925</v>
      </c>
      <c r="Q116" s="38">
        <f t="shared" si="11"/>
        <v>43.769230769230774</v>
      </c>
    </row>
    <row r="117" spans="1:179" ht="15" thickBot="1">
      <c r="A117" s="99"/>
      <c r="B117" s="40"/>
      <c r="C117" s="138" t="s">
        <v>323</v>
      </c>
      <c r="D117" s="143">
        <v>22</v>
      </c>
      <c r="E117" s="143">
        <v>27</v>
      </c>
      <c r="F117" s="78">
        <f t="shared" si="6"/>
        <v>49</v>
      </c>
      <c r="G117" s="143">
        <v>20</v>
      </c>
      <c r="H117" s="143">
        <v>12</v>
      </c>
      <c r="I117" s="78">
        <f t="shared" si="7"/>
        <v>32</v>
      </c>
      <c r="J117" s="13">
        <f t="shared" si="8"/>
        <v>2</v>
      </c>
      <c r="K117" s="13">
        <f t="shared" si="9"/>
        <v>15</v>
      </c>
      <c r="L117" s="39">
        <f t="shared" si="10"/>
        <v>17</v>
      </c>
      <c r="M117" s="75">
        <f>'Stats lic'!BH183</f>
        <v>44.897959183673471</v>
      </c>
      <c r="N117" s="75">
        <f>'Stats lic'!BI183</f>
        <v>55.102040816326522</v>
      </c>
      <c r="O117" s="77">
        <f>'Stats lic'!BJ183</f>
        <v>10.204081632653061</v>
      </c>
      <c r="P117" s="21">
        <f>'Stats lic'!BK183</f>
        <v>12.244897959183673</v>
      </c>
      <c r="Q117" s="38">
        <f t="shared" si="11"/>
        <v>43.448979591836732</v>
      </c>
    </row>
    <row r="118" spans="1:179" ht="15" thickBot="1">
      <c r="A118" s="99"/>
      <c r="B118" s="40"/>
      <c r="C118" s="138" t="s">
        <v>132</v>
      </c>
      <c r="D118" s="143">
        <v>6</v>
      </c>
      <c r="E118" s="143">
        <v>6</v>
      </c>
      <c r="F118" s="78">
        <f t="shared" si="6"/>
        <v>12</v>
      </c>
      <c r="G118" s="143">
        <v>7</v>
      </c>
      <c r="H118" s="143">
        <v>10</v>
      </c>
      <c r="I118" s="78">
        <f t="shared" si="7"/>
        <v>17</v>
      </c>
      <c r="J118" s="13">
        <f t="shared" si="8"/>
        <v>-1</v>
      </c>
      <c r="K118" s="13">
        <f t="shared" si="9"/>
        <v>-4</v>
      </c>
      <c r="L118" s="39">
        <f t="shared" si="10"/>
        <v>-5</v>
      </c>
      <c r="M118" s="75">
        <f>'Stats lic'!BH24</f>
        <v>50</v>
      </c>
      <c r="N118" s="75">
        <f>'Stats lic'!BI24</f>
        <v>50</v>
      </c>
      <c r="O118" s="77">
        <f>'Stats lic'!BJ24</f>
        <v>25</v>
      </c>
      <c r="P118" s="21">
        <f>'Stats lic'!BK24</f>
        <v>25</v>
      </c>
      <c r="Q118" s="38">
        <f t="shared" si="11"/>
        <v>43</v>
      </c>
    </row>
    <row r="119" spans="1:179" ht="15" thickBot="1">
      <c r="A119" s="99"/>
      <c r="B119" s="40"/>
      <c r="C119" s="138" t="s">
        <v>300</v>
      </c>
      <c r="D119" s="143">
        <v>22</v>
      </c>
      <c r="E119" s="143">
        <v>13</v>
      </c>
      <c r="F119" s="78">
        <f t="shared" si="6"/>
        <v>35</v>
      </c>
      <c r="G119" s="143">
        <v>14</v>
      </c>
      <c r="H119" s="143">
        <v>12</v>
      </c>
      <c r="I119" s="78">
        <f t="shared" si="7"/>
        <v>26</v>
      </c>
      <c r="J119" s="13">
        <f t="shared" si="8"/>
        <v>8</v>
      </c>
      <c r="K119" s="13">
        <f t="shared" si="9"/>
        <v>1</v>
      </c>
      <c r="L119" s="39">
        <f t="shared" si="10"/>
        <v>9</v>
      </c>
      <c r="M119" s="75">
        <f>'Stats lic'!BH198</f>
        <v>62.857142857142854</v>
      </c>
      <c r="N119" s="75">
        <f>'Stats lic'!BI198</f>
        <v>37.142857142857146</v>
      </c>
      <c r="O119" s="77">
        <f>'Stats lic'!BJ198</f>
        <v>11.428571428571429</v>
      </c>
      <c r="P119" s="21">
        <f>'Stats lic'!BK198</f>
        <v>5.7142857142857144</v>
      </c>
      <c r="Q119" s="38">
        <f t="shared" si="11"/>
        <v>42.142857142857146</v>
      </c>
    </row>
    <row r="120" spans="1:179" ht="15" thickBot="1">
      <c r="A120" s="99"/>
      <c r="B120" s="40"/>
      <c r="C120" s="138" t="s">
        <v>249</v>
      </c>
      <c r="D120" s="143">
        <v>6</v>
      </c>
      <c r="E120" s="143">
        <v>4</v>
      </c>
      <c r="F120" s="78">
        <f t="shared" si="6"/>
        <v>10</v>
      </c>
      <c r="G120" s="143">
        <v>6</v>
      </c>
      <c r="H120" s="143">
        <v>2</v>
      </c>
      <c r="I120" s="78">
        <f t="shared" si="7"/>
        <v>8</v>
      </c>
      <c r="J120" s="13">
        <f t="shared" si="8"/>
        <v>0</v>
      </c>
      <c r="K120" s="13">
        <f t="shared" si="9"/>
        <v>2</v>
      </c>
      <c r="L120" s="39">
        <f t="shared" si="10"/>
        <v>2</v>
      </c>
      <c r="M120" s="75">
        <f>'Stats lic'!BH144</f>
        <v>60</v>
      </c>
      <c r="N120" s="75">
        <f>'Stats lic'!BI144</f>
        <v>40</v>
      </c>
      <c r="O120" s="77">
        <f>'Stats lic'!BJ144</f>
        <v>20</v>
      </c>
      <c r="P120" s="21">
        <f>'Stats lic'!BK144</f>
        <v>20</v>
      </c>
      <c r="Q120" s="38">
        <f t="shared" si="11"/>
        <v>42</v>
      </c>
    </row>
    <row r="121" spans="1:179" ht="15" thickBot="1">
      <c r="A121" s="99"/>
      <c r="B121" s="40"/>
      <c r="C121" s="138" t="s">
        <v>151</v>
      </c>
      <c r="D121" s="143">
        <v>27</v>
      </c>
      <c r="E121" s="143">
        <v>11</v>
      </c>
      <c r="F121" s="78">
        <f t="shared" si="6"/>
        <v>38</v>
      </c>
      <c r="G121" s="143">
        <v>23</v>
      </c>
      <c r="H121" s="143">
        <v>12</v>
      </c>
      <c r="I121" s="78">
        <f t="shared" si="7"/>
        <v>35</v>
      </c>
      <c r="J121" s="13">
        <f t="shared" si="8"/>
        <v>4</v>
      </c>
      <c r="K121" s="13">
        <f t="shared" si="9"/>
        <v>-1</v>
      </c>
      <c r="L121" s="39">
        <f t="shared" si="10"/>
        <v>3</v>
      </c>
      <c r="M121" s="75">
        <f>'Stats lic'!BH43</f>
        <v>71.05263157894737</v>
      </c>
      <c r="N121" s="75">
        <f>'Stats lic'!BI43</f>
        <v>28.947368421052634</v>
      </c>
      <c r="O121" s="77">
        <f>'Stats lic'!BJ43</f>
        <v>10.526315789473683</v>
      </c>
      <c r="P121" s="21">
        <f>'Stats lic'!BK43</f>
        <v>18.421052631578945</v>
      </c>
      <c r="Q121" s="38">
        <f t="shared" si="11"/>
        <v>39.94736842105263</v>
      </c>
    </row>
    <row r="122" spans="1:179" ht="15" thickBot="1">
      <c r="A122" s="99"/>
      <c r="B122" s="40"/>
      <c r="C122" s="138" t="s">
        <v>147</v>
      </c>
      <c r="D122" s="143">
        <v>25</v>
      </c>
      <c r="E122" s="143">
        <v>0</v>
      </c>
      <c r="F122" s="78">
        <f t="shared" si="6"/>
        <v>25</v>
      </c>
      <c r="G122" s="143">
        <v>16</v>
      </c>
      <c r="H122" s="143">
        <v>0</v>
      </c>
      <c r="I122" s="78">
        <f t="shared" si="7"/>
        <v>16</v>
      </c>
      <c r="J122" s="13">
        <f t="shared" si="8"/>
        <v>9</v>
      </c>
      <c r="K122" s="13">
        <f t="shared" si="9"/>
        <v>0</v>
      </c>
      <c r="L122" s="39">
        <f t="shared" si="10"/>
        <v>9</v>
      </c>
      <c r="M122" s="75">
        <f>'Stats lic'!BH39</f>
        <v>100</v>
      </c>
      <c r="N122" s="75">
        <f>'Stats lic'!BI39</f>
        <v>0</v>
      </c>
      <c r="O122" s="77">
        <f>'Stats lic'!BJ39</f>
        <v>8</v>
      </c>
      <c r="P122" s="21">
        <f>'Stats lic'!BK39</f>
        <v>4</v>
      </c>
      <c r="Q122" s="38">
        <f t="shared" si="11"/>
        <v>39</v>
      </c>
    </row>
    <row r="123" spans="1:179" ht="15" thickBot="1">
      <c r="A123" s="99"/>
      <c r="B123" s="40"/>
      <c r="C123" s="138" t="s">
        <v>324</v>
      </c>
      <c r="D123" s="143">
        <v>9</v>
      </c>
      <c r="E123" s="143">
        <v>2</v>
      </c>
      <c r="F123" s="78">
        <f t="shared" si="6"/>
        <v>11</v>
      </c>
      <c r="G123" s="143">
        <v>0</v>
      </c>
      <c r="H123" s="143">
        <v>0</v>
      </c>
      <c r="I123" s="78">
        <f t="shared" si="7"/>
        <v>0</v>
      </c>
      <c r="J123" s="13">
        <f t="shared" si="8"/>
        <v>9</v>
      </c>
      <c r="K123" s="13">
        <f t="shared" si="9"/>
        <v>2</v>
      </c>
      <c r="L123" s="39">
        <f t="shared" si="10"/>
        <v>11</v>
      </c>
      <c r="M123" s="75">
        <f>'Stats lic'!BH210</f>
        <v>81.818181818181827</v>
      </c>
      <c r="N123" s="75">
        <f>'Stats lic'!BI210</f>
        <v>18.181818181818183</v>
      </c>
      <c r="O123" s="77">
        <f>'Stats lic'!BJ210</f>
        <v>0</v>
      </c>
      <c r="P123" s="21">
        <f>'Stats lic'!BK210</f>
        <v>9.0909090909090917</v>
      </c>
      <c r="Q123" s="38">
        <f t="shared" si="11"/>
        <v>38.090909090909093</v>
      </c>
    </row>
    <row r="124" spans="1:179" ht="15" thickBot="1">
      <c r="A124" s="99"/>
      <c r="B124" s="40"/>
      <c r="C124" s="138" t="s">
        <v>262</v>
      </c>
      <c r="D124" s="143">
        <v>17</v>
      </c>
      <c r="E124" s="143">
        <v>12</v>
      </c>
      <c r="F124" s="78">
        <f t="shared" si="6"/>
        <v>29</v>
      </c>
      <c r="G124" s="143">
        <v>18</v>
      </c>
      <c r="H124" s="143">
        <v>6</v>
      </c>
      <c r="I124" s="78">
        <f t="shared" si="7"/>
        <v>24</v>
      </c>
      <c r="J124" s="13">
        <f t="shared" si="8"/>
        <v>-1</v>
      </c>
      <c r="K124" s="13">
        <f t="shared" si="9"/>
        <v>6</v>
      </c>
      <c r="L124" s="39">
        <f t="shared" si="10"/>
        <v>5</v>
      </c>
      <c r="M124" s="75">
        <f>'Stats lic'!BH158</f>
        <v>58.620689655172406</v>
      </c>
      <c r="N124" s="75">
        <f>'Stats lic'!BI158</f>
        <v>41.379310344827587</v>
      </c>
      <c r="O124" s="77">
        <f>'Stats lic'!BJ158</f>
        <v>20.689655172413794</v>
      </c>
      <c r="P124" s="21">
        <f>'Stats lic'!BK158</f>
        <v>13.793103448275861</v>
      </c>
      <c r="Q124" s="38">
        <f t="shared" si="11"/>
        <v>37.482758620689651</v>
      </c>
    </row>
    <row r="125" spans="1:179" ht="15" thickBot="1">
      <c r="A125" s="99"/>
      <c r="B125" s="40"/>
      <c r="C125" s="138" t="s">
        <v>211</v>
      </c>
      <c r="D125" s="143">
        <v>10</v>
      </c>
      <c r="E125" s="143">
        <v>6</v>
      </c>
      <c r="F125" s="78">
        <f t="shared" si="6"/>
        <v>16</v>
      </c>
      <c r="G125" s="143">
        <v>6</v>
      </c>
      <c r="H125" s="143">
        <v>6</v>
      </c>
      <c r="I125" s="78">
        <f t="shared" si="7"/>
        <v>12</v>
      </c>
      <c r="J125" s="13">
        <f t="shared" si="8"/>
        <v>4</v>
      </c>
      <c r="K125" s="13">
        <f t="shared" si="9"/>
        <v>0</v>
      </c>
      <c r="L125" s="39">
        <f t="shared" si="10"/>
        <v>4</v>
      </c>
      <c r="M125" s="75">
        <f>'Stats lic'!BH106</f>
        <v>62.5</v>
      </c>
      <c r="N125" s="75">
        <f>'Stats lic'!BI106</f>
        <v>37.5</v>
      </c>
      <c r="O125" s="77">
        <f>'Stats lic'!BJ106</f>
        <v>12.5</v>
      </c>
      <c r="P125" s="21">
        <f>'Stats lic'!BK106</f>
        <v>12.5</v>
      </c>
      <c r="Q125" s="38">
        <f t="shared" si="11"/>
        <v>37</v>
      </c>
    </row>
    <row r="126" spans="1:179" ht="15" thickBot="1">
      <c r="A126" s="99"/>
      <c r="B126" s="40"/>
      <c r="C126" s="138" t="s">
        <v>268</v>
      </c>
      <c r="D126" s="143">
        <v>21</v>
      </c>
      <c r="E126" s="143">
        <v>15</v>
      </c>
      <c r="F126" s="78">
        <f t="shared" si="6"/>
        <v>36</v>
      </c>
      <c r="G126" s="143">
        <v>16</v>
      </c>
      <c r="H126" s="143">
        <v>19</v>
      </c>
      <c r="I126" s="78">
        <f t="shared" si="7"/>
        <v>35</v>
      </c>
      <c r="J126" s="13">
        <f t="shared" si="8"/>
        <v>5</v>
      </c>
      <c r="K126" s="13">
        <f t="shared" si="9"/>
        <v>-4</v>
      </c>
      <c r="L126" s="39">
        <f t="shared" si="10"/>
        <v>1</v>
      </c>
      <c r="M126" s="75">
        <f>'Stats lic'!BH164</f>
        <v>58.333333333333336</v>
      </c>
      <c r="N126" s="75">
        <f>'Stats lic'!BI164</f>
        <v>41.666666666666671</v>
      </c>
      <c r="O126" s="77">
        <f>'Stats lic'!BJ164</f>
        <v>13.888888888888889</v>
      </c>
      <c r="P126" s="21">
        <f>'Stats lic'!BK164</f>
        <v>11.111111111111111</v>
      </c>
      <c r="Q126" s="38">
        <f t="shared" si="11"/>
        <v>36</v>
      </c>
    </row>
    <row r="127" spans="1:179" ht="15" thickBot="1">
      <c r="A127" s="99"/>
      <c r="B127" s="40"/>
      <c r="C127" s="138" t="s">
        <v>173</v>
      </c>
      <c r="D127" s="143">
        <v>16</v>
      </c>
      <c r="E127" s="143">
        <v>1</v>
      </c>
      <c r="F127" s="78">
        <f t="shared" si="6"/>
        <v>17</v>
      </c>
      <c r="G127" s="143">
        <v>11</v>
      </c>
      <c r="H127" s="143">
        <v>4</v>
      </c>
      <c r="I127" s="78">
        <f t="shared" si="7"/>
        <v>15</v>
      </c>
      <c r="J127" s="13">
        <f t="shared" si="8"/>
        <v>5</v>
      </c>
      <c r="K127" s="13">
        <f t="shared" si="9"/>
        <v>-3</v>
      </c>
      <c r="L127" s="39">
        <f t="shared" si="10"/>
        <v>2</v>
      </c>
      <c r="M127" s="75">
        <f>'Stats lic'!BH66</f>
        <v>94.117647058823522</v>
      </c>
      <c r="N127" s="75">
        <f>'Stats lic'!BI66</f>
        <v>5.8823529411764701</v>
      </c>
      <c r="O127" s="77">
        <f>'Stats lic'!BJ66</f>
        <v>0</v>
      </c>
      <c r="P127" s="21">
        <f>'Stats lic'!BK66</f>
        <v>23.52941176470588</v>
      </c>
      <c r="Q127" s="38">
        <f t="shared" si="11"/>
        <v>35.529411764705884</v>
      </c>
    </row>
    <row r="128" spans="1:179" ht="15" thickBot="1">
      <c r="A128" s="99"/>
      <c r="B128" s="40"/>
      <c r="C128" s="138" t="s">
        <v>235</v>
      </c>
      <c r="D128" s="143">
        <v>15</v>
      </c>
      <c r="E128" s="143">
        <v>15</v>
      </c>
      <c r="F128" s="78">
        <f t="shared" si="6"/>
        <v>30</v>
      </c>
      <c r="G128" s="143">
        <v>14</v>
      </c>
      <c r="H128" s="143">
        <v>10</v>
      </c>
      <c r="I128" s="78">
        <f t="shared" si="7"/>
        <v>24</v>
      </c>
      <c r="J128" s="13">
        <f t="shared" si="8"/>
        <v>1</v>
      </c>
      <c r="K128" s="13">
        <f t="shared" si="9"/>
        <v>5</v>
      </c>
      <c r="L128" s="39">
        <f t="shared" si="10"/>
        <v>6</v>
      </c>
      <c r="M128" s="75">
        <f>'Stats lic'!BH130</f>
        <v>50</v>
      </c>
      <c r="N128" s="75">
        <f>'Stats lic'!BI130</f>
        <v>50</v>
      </c>
      <c r="O128" s="77">
        <f>'Stats lic'!BJ130</f>
        <v>10</v>
      </c>
      <c r="P128" s="21">
        <f>'Stats lic'!BK130</f>
        <v>16.666666666666664</v>
      </c>
      <c r="Q128" s="38">
        <f t="shared" si="11"/>
        <v>34.666666666666664</v>
      </c>
    </row>
    <row r="129" spans="1:17" ht="15" thickBot="1">
      <c r="A129" s="99"/>
      <c r="B129" s="40"/>
      <c r="C129" s="138" t="s">
        <v>131</v>
      </c>
      <c r="D129" s="143">
        <v>11</v>
      </c>
      <c r="E129" s="143">
        <v>14</v>
      </c>
      <c r="F129" s="78">
        <f t="shared" si="6"/>
        <v>25</v>
      </c>
      <c r="G129" s="143">
        <v>7</v>
      </c>
      <c r="H129" s="143">
        <v>4</v>
      </c>
      <c r="I129" s="78">
        <f t="shared" si="7"/>
        <v>11</v>
      </c>
      <c r="J129" s="13">
        <f t="shared" si="8"/>
        <v>4</v>
      </c>
      <c r="K129" s="13">
        <f t="shared" si="9"/>
        <v>10</v>
      </c>
      <c r="L129" s="39">
        <f t="shared" si="10"/>
        <v>14</v>
      </c>
      <c r="M129" s="75">
        <f>'Stats lic'!BH23</f>
        <v>44</v>
      </c>
      <c r="N129" s="75">
        <f>'Stats lic'!BI23</f>
        <v>56.000000000000007</v>
      </c>
      <c r="O129" s="77">
        <f>'Stats lic'!BJ23</f>
        <v>0</v>
      </c>
      <c r="P129" s="21">
        <f>'Stats lic'!BK23</f>
        <v>12</v>
      </c>
      <c r="Q129" s="38">
        <f t="shared" si="11"/>
        <v>34</v>
      </c>
    </row>
    <row r="130" spans="1:17" ht="15" thickBot="1">
      <c r="A130" s="99"/>
      <c r="B130" s="40"/>
      <c r="C130" s="138" t="s">
        <v>245</v>
      </c>
      <c r="D130" s="143">
        <v>32</v>
      </c>
      <c r="E130" s="143">
        <v>16</v>
      </c>
      <c r="F130" s="78">
        <f t="shared" si="6"/>
        <v>48</v>
      </c>
      <c r="G130" s="143">
        <v>28</v>
      </c>
      <c r="H130" s="143">
        <v>10</v>
      </c>
      <c r="I130" s="78">
        <f t="shared" si="7"/>
        <v>38</v>
      </c>
      <c r="J130" s="13">
        <f t="shared" si="8"/>
        <v>4</v>
      </c>
      <c r="K130" s="13">
        <f t="shared" si="9"/>
        <v>6</v>
      </c>
      <c r="L130" s="39">
        <f t="shared" si="10"/>
        <v>10</v>
      </c>
      <c r="M130" s="75">
        <f>'Stats lic'!BH140</f>
        <v>66.666666666666657</v>
      </c>
      <c r="N130" s="75">
        <f>'Stats lic'!BI140</f>
        <v>33.333333333333329</v>
      </c>
      <c r="O130" s="77">
        <f>'Stats lic'!BJ140</f>
        <v>10.416666666666668</v>
      </c>
      <c r="P130" s="21">
        <f>'Stats lic'!BK140</f>
        <v>4.1666666666666661</v>
      </c>
      <c r="Q130" s="38">
        <f t="shared" si="11"/>
        <v>32.583333333333336</v>
      </c>
    </row>
    <row r="131" spans="1:17" ht="15" thickBot="1">
      <c r="A131" s="99"/>
      <c r="B131" s="40"/>
      <c r="C131" s="138" t="s">
        <v>165</v>
      </c>
      <c r="D131" s="143">
        <v>16</v>
      </c>
      <c r="E131" s="143">
        <v>5</v>
      </c>
      <c r="F131" s="78">
        <f t="shared" ref="F131:F194" si="12">D131+E131</f>
        <v>21</v>
      </c>
      <c r="G131" s="143">
        <v>13</v>
      </c>
      <c r="H131" s="143">
        <v>6</v>
      </c>
      <c r="I131" s="78">
        <f t="shared" ref="I131:I194" si="13">G131+H131</f>
        <v>19</v>
      </c>
      <c r="J131" s="13">
        <f t="shared" ref="J131:J194" si="14">D131-G131</f>
        <v>3</v>
      </c>
      <c r="K131" s="13">
        <f t="shared" ref="K131:K194" si="15">E131-H131</f>
        <v>-1</v>
      </c>
      <c r="L131" s="39">
        <f t="shared" ref="L131:L194" si="16">F131-I131</f>
        <v>2</v>
      </c>
      <c r="M131" s="75">
        <f>'Stats lic'!BH57</f>
        <v>76.19047619047619</v>
      </c>
      <c r="N131" s="75">
        <f>'Stats lic'!BI57</f>
        <v>23.809523809523807</v>
      </c>
      <c r="O131" s="77">
        <f>'Stats lic'!BJ57</f>
        <v>0</v>
      </c>
      <c r="P131" s="21">
        <f>'Stats lic'!BK57</f>
        <v>23.809523809523807</v>
      </c>
      <c r="Q131" s="38">
        <f t="shared" ref="Q131:Q194" si="17">(J131*3)+(K131*1)+O131+P131</f>
        <v>31.809523809523807</v>
      </c>
    </row>
    <row r="132" spans="1:17" ht="15" thickBot="1">
      <c r="A132" s="99"/>
      <c r="B132" s="40"/>
      <c r="C132" s="138" t="s">
        <v>241</v>
      </c>
      <c r="D132" s="143">
        <v>2</v>
      </c>
      <c r="E132" s="143">
        <v>1</v>
      </c>
      <c r="F132" s="78">
        <f t="shared" si="12"/>
        <v>3</v>
      </c>
      <c r="G132" s="143">
        <v>2</v>
      </c>
      <c r="H132" s="143">
        <v>3</v>
      </c>
      <c r="I132" s="78">
        <f t="shared" si="13"/>
        <v>5</v>
      </c>
      <c r="J132" s="13">
        <f t="shared" si="14"/>
        <v>0</v>
      </c>
      <c r="K132" s="13">
        <f t="shared" si="15"/>
        <v>-2</v>
      </c>
      <c r="L132" s="39">
        <f t="shared" si="16"/>
        <v>-2</v>
      </c>
      <c r="M132" s="75">
        <f>'Stats lic'!BH136</f>
        <v>66.666666666666657</v>
      </c>
      <c r="N132" s="75">
        <f>'Stats lic'!BI136</f>
        <v>33.333333333333329</v>
      </c>
      <c r="O132" s="77">
        <f>'Stats lic'!BJ136</f>
        <v>0</v>
      </c>
      <c r="P132" s="21">
        <f>'Stats lic'!BK136</f>
        <v>33.333333333333329</v>
      </c>
      <c r="Q132" s="38">
        <f t="shared" si="17"/>
        <v>31.333333333333329</v>
      </c>
    </row>
    <row r="133" spans="1:17" ht="15" thickBot="1">
      <c r="A133" s="99"/>
      <c r="B133" s="40"/>
      <c r="C133" s="138" t="s">
        <v>179</v>
      </c>
      <c r="D133" s="143">
        <v>25</v>
      </c>
      <c r="E133" s="143">
        <v>2</v>
      </c>
      <c r="F133" s="78">
        <f t="shared" si="12"/>
        <v>27</v>
      </c>
      <c r="G133" s="143">
        <v>18</v>
      </c>
      <c r="H133" s="143">
        <v>18</v>
      </c>
      <c r="I133" s="78">
        <f t="shared" si="13"/>
        <v>36</v>
      </c>
      <c r="J133" s="13">
        <f t="shared" si="14"/>
        <v>7</v>
      </c>
      <c r="K133" s="13">
        <f t="shared" si="15"/>
        <v>-16</v>
      </c>
      <c r="L133" s="39">
        <f t="shared" si="16"/>
        <v>-9</v>
      </c>
      <c r="M133" s="75">
        <f>'Stats lic'!BH72</f>
        <v>92.592592592592595</v>
      </c>
      <c r="N133" s="75">
        <f>'Stats lic'!BI72</f>
        <v>7.4074074074074066</v>
      </c>
      <c r="O133" s="77">
        <f>'Stats lic'!BJ72</f>
        <v>0</v>
      </c>
      <c r="P133" s="21">
        <f>'Stats lic'!BK72</f>
        <v>25.925925925925924</v>
      </c>
      <c r="Q133" s="38">
        <f t="shared" si="17"/>
        <v>30.925925925925924</v>
      </c>
    </row>
    <row r="134" spans="1:17" ht="15" thickBot="1">
      <c r="A134" s="99"/>
      <c r="B134" s="40"/>
      <c r="C134" s="138" t="s">
        <v>130</v>
      </c>
      <c r="D134" s="143">
        <v>24</v>
      </c>
      <c r="E134" s="143">
        <v>8</v>
      </c>
      <c r="F134" s="78">
        <f t="shared" si="12"/>
        <v>32</v>
      </c>
      <c r="G134" s="143">
        <v>17</v>
      </c>
      <c r="H134" s="143">
        <v>8</v>
      </c>
      <c r="I134" s="78">
        <f t="shared" si="13"/>
        <v>25</v>
      </c>
      <c r="J134" s="13">
        <f t="shared" si="14"/>
        <v>7</v>
      </c>
      <c r="K134" s="13">
        <f t="shared" si="15"/>
        <v>0</v>
      </c>
      <c r="L134" s="39">
        <f t="shared" si="16"/>
        <v>7</v>
      </c>
      <c r="M134" s="75">
        <f>'Stats lic'!BH22</f>
        <v>75</v>
      </c>
      <c r="N134" s="75">
        <f>'Stats lic'!BI22</f>
        <v>25</v>
      </c>
      <c r="O134" s="77">
        <f>'Stats lic'!BJ22</f>
        <v>3.125</v>
      </c>
      <c r="P134" s="21">
        <f>'Stats lic'!BK22</f>
        <v>6.25</v>
      </c>
      <c r="Q134" s="38">
        <f t="shared" si="17"/>
        <v>30.375</v>
      </c>
    </row>
    <row r="135" spans="1:17" ht="15" thickBot="1">
      <c r="A135" s="99"/>
      <c r="B135" s="40"/>
      <c r="C135" s="138" t="s">
        <v>180</v>
      </c>
      <c r="D135" s="143">
        <v>20</v>
      </c>
      <c r="E135" s="143">
        <v>8</v>
      </c>
      <c r="F135" s="78">
        <f t="shared" si="12"/>
        <v>28</v>
      </c>
      <c r="G135" s="143">
        <v>22</v>
      </c>
      <c r="H135" s="143">
        <v>11</v>
      </c>
      <c r="I135" s="78">
        <f t="shared" si="13"/>
        <v>33</v>
      </c>
      <c r="J135" s="13">
        <f t="shared" si="14"/>
        <v>-2</v>
      </c>
      <c r="K135" s="13">
        <f t="shared" si="15"/>
        <v>-3</v>
      </c>
      <c r="L135" s="39">
        <f t="shared" si="16"/>
        <v>-5</v>
      </c>
      <c r="M135" s="75">
        <f>'Stats lic'!BH73</f>
        <v>71.428571428571431</v>
      </c>
      <c r="N135" s="75">
        <f>'Stats lic'!BI73</f>
        <v>28.571428571428569</v>
      </c>
      <c r="O135" s="77">
        <f>'Stats lic'!BJ73</f>
        <v>21.428571428571427</v>
      </c>
      <c r="P135" s="21">
        <f>'Stats lic'!BK73</f>
        <v>17.857142857142858</v>
      </c>
      <c r="Q135" s="38">
        <f t="shared" si="17"/>
        <v>30.285714285714285</v>
      </c>
    </row>
    <row r="136" spans="1:17" ht="15" thickBot="1">
      <c r="A136" s="99"/>
      <c r="B136" s="40"/>
      <c r="C136" s="138" t="s">
        <v>152</v>
      </c>
      <c r="D136" s="143">
        <v>11</v>
      </c>
      <c r="E136" s="143">
        <v>21</v>
      </c>
      <c r="F136" s="78">
        <f t="shared" si="12"/>
        <v>32</v>
      </c>
      <c r="G136" s="143">
        <v>11</v>
      </c>
      <c r="H136" s="143">
        <v>14</v>
      </c>
      <c r="I136" s="78">
        <f t="shared" si="13"/>
        <v>25</v>
      </c>
      <c r="J136" s="13">
        <f t="shared" si="14"/>
        <v>0</v>
      </c>
      <c r="K136" s="13">
        <f t="shared" si="15"/>
        <v>7</v>
      </c>
      <c r="L136" s="39">
        <f t="shared" si="16"/>
        <v>7</v>
      </c>
      <c r="M136" s="75">
        <f>'Stats lic'!BH44</f>
        <v>34.375</v>
      </c>
      <c r="N136" s="75">
        <f>'Stats lic'!BI44</f>
        <v>65.625</v>
      </c>
      <c r="O136" s="77">
        <f>'Stats lic'!BJ44</f>
        <v>3.125</v>
      </c>
      <c r="P136" s="21">
        <f>'Stats lic'!BK44</f>
        <v>18.75</v>
      </c>
      <c r="Q136" s="38">
        <f t="shared" si="17"/>
        <v>28.875</v>
      </c>
    </row>
    <row r="137" spans="1:17" ht="15" thickBot="1">
      <c r="A137" s="99"/>
      <c r="B137" s="40"/>
      <c r="C137" s="138" t="s">
        <v>118</v>
      </c>
      <c r="D137" s="143">
        <v>20</v>
      </c>
      <c r="E137" s="143">
        <v>23</v>
      </c>
      <c r="F137" s="78">
        <f t="shared" si="12"/>
        <v>43</v>
      </c>
      <c r="G137" s="143">
        <v>21</v>
      </c>
      <c r="H137" s="143">
        <v>10</v>
      </c>
      <c r="I137" s="78">
        <f t="shared" si="13"/>
        <v>31</v>
      </c>
      <c r="J137" s="13">
        <f t="shared" si="14"/>
        <v>-1</v>
      </c>
      <c r="K137" s="13">
        <f t="shared" si="15"/>
        <v>13</v>
      </c>
      <c r="L137" s="39">
        <f t="shared" si="16"/>
        <v>12</v>
      </c>
      <c r="M137" s="75">
        <f>'Stats lic'!BH8</f>
        <v>46.511627906976742</v>
      </c>
      <c r="N137" s="75">
        <f>'Stats lic'!BI8</f>
        <v>53.488372093023251</v>
      </c>
      <c r="O137" s="77">
        <f>'Stats lic'!BJ8</f>
        <v>6.9767441860465116</v>
      </c>
      <c r="P137" s="21">
        <f>'Stats lic'!BK8</f>
        <v>11.627906976744185</v>
      </c>
      <c r="Q137" s="38">
        <f t="shared" si="17"/>
        <v>28.604651162790695</v>
      </c>
    </row>
    <row r="138" spans="1:17" ht="15" thickBot="1">
      <c r="A138" s="99"/>
      <c r="B138" s="40"/>
      <c r="C138" s="138" t="s">
        <v>225</v>
      </c>
      <c r="D138" s="143">
        <v>4</v>
      </c>
      <c r="E138" s="143">
        <v>0</v>
      </c>
      <c r="F138" s="78">
        <f t="shared" si="12"/>
        <v>4</v>
      </c>
      <c r="G138" s="143">
        <v>3</v>
      </c>
      <c r="H138" s="143">
        <v>1</v>
      </c>
      <c r="I138" s="78">
        <f t="shared" si="13"/>
        <v>4</v>
      </c>
      <c r="J138" s="13">
        <f t="shared" si="14"/>
        <v>1</v>
      </c>
      <c r="K138" s="13">
        <f t="shared" si="15"/>
        <v>-1</v>
      </c>
      <c r="L138" s="39">
        <f t="shared" si="16"/>
        <v>0</v>
      </c>
      <c r="M138" s="75">
        <f>'Stats lic'!BH120</f>
        <v>100</v>
      </c>
      <c r="N138" s="75">
        <f>'Stats lic'!BI120</f>
        <v>0</v>
      </c>
      <c r="O138" s="77">
        <f>'Stats lic'!BJ120</f>
        <v>0</v>
      </c>
      <c r="P138" s="21">
        <f>'Stats lic'!BK120</f>
        <v>25</v>
      </c>
      <c r="Q138" s="38">
        <f t="shared" si="17"/>
        <v>27</v>
      </c>
    </row>
    <row r="139" spans="1:17" ht="15" thickBot="1">
      <c r="A139" s="99"/>
      <c r="B139" s="40"/>
      <c r="C139" s="138" t="s">
        <v>310</v>
      </c>
      <c r="D139" s="143">
        <v>15</v>
      </c>
      <c r="E139" s="143">
        <v>0</v>
      </c>
      <c r="F139" s="78">
        <f t="shared" si="12"/>
        <v>15</v>
      </c>
      <c r="G139" s="143">
        <v>6</v>
      </c>
      <c r="H139" s="143">
        <v>0</v>
      </c>
      <c r="I139" s="78">
        <f t="shared" si="13"/>
        <v>6</v>
      </c>
      <c r="J139" s="13">
        <f t="shared" si="14"/>
        <v>9</v>
      </c>
      <c r="K139" s="13">
        <f t="shared" si="15"/>
        <v>0</v>
      </c>
      <c r="L139" s="39">
        <f t="shared" si="16"/>
        <v>9</v>
      </c>
      <c r="M139" s="75">
        <f>'Stats lic'!BH208</f>
        <v>100</v>
      </c>
      <c r="N139" s="75">
        <f>'Stats lic'!BI208</f>
        <v>0</v>
      </c>
      <c r="O139" s="77">
        <f>'Stats lic'!BJ208</f>
        <v>0</v>
      </c>
      <c r="P139" s="21">
        <f>'Stats lic'!BK208</f>
        <v>0</v>
      </c>
      <c r="Q139" s="38">
        <f t="shared" si="17"/>
        <v>27</v>
      </c>
    </row>
    <row r="140" spans="1:17" ht="15" thickBot="1">
      <c r="A140" s="99"/>
      <c r="B140" s="40"/>
      <c r="C140" s="138" t="s">
        <v>121</v>
      </c>
      <c r="D140" s="143">
        <v>18</v>
      </c>
      <c r="E140" s="143">
        <v>21</v>
      </c>
      <c r="F140" s="78">
        <f t="shared" si="12"/>
        <v>39</v>
      </c>
      <c r="G140" s="143">
        <v>17</v>
      </c>
      <c r="H140" s="143">
        <v>18</v>
      </c>
      <c r="I140" s="78">
        <f t="shared" si="13"/>
        <v>35</v>
      </c>
      <c r="J140" s="13">
        <f t="shared" si="14"/>
        <v>1</v>
      </c>
      <c r="K140" s="13">
        <f t="shared" si="15"/>
        <v>3</v>
      </c>
      <c r="L140" s="39">
        <f t="shared" si="16"/>
        <v>4</v>
      </c>
      <c r="M140" s="75">
        <f>'Stats lic'!BH11</f>
        <v>46.153846153846153</v>
      </c>
      <c r="N140" s="75">
        <f>'Stats lic'!BI11</f>
        <v>53.846153846153847</v>
      </c>
      <c r="O140" s="77">
        <f>'Stats lic'!BJ11</f>
        <v>15.384615384615385</v>
      </c>
      <c r="P140" s="21">
        <f>'Stats lic'!BK11</f>
        <v>5.1282051282051277</v>
      </c>
      <c r="Q140" s="38">
        <f t="shared" si="17"/>
        <v>26.512820512820515</v>
      </c>
    </row>
    <row r="141" spans="1:17" ht="15" thickBot="1">
      <c r="A141" s="99"/>
      <c r="B141" s="40"/>
      <c r="C141" s="138" t="s">
        <v>251</v>
      </c>
      <c r="D141" s="143">
        <v>30</v>
      </c>
      <c r="E141" s="143">
        <v>6</v>
      </c>
      <c r="F141" s="78">
        <f t="shared" si="12"/>
        <v>36</v>
      </c>
      <c r="G141" s="143">
        <v>27</v>
      </c>
      <c r="H141" s="143">
        <v>0</v>
      </c>
      <c r="I141" s="78">
        <f t="shared" si="13"/>
        <v>27</v>
      </c>
      <c r="J141" s="13">
        <f t="shared" si="14"/>
        <v>3</v>
      </c>
      <c r="K141" s="13">
        <f t="shared" si="15"/>
        <v>6</v>
      </c>
      <c r="L141" s="39">
        <f t="shared" si="16"/>
        <v>9</v>
      </c>
      <c r="M141" s="75">
        <f>'Stats lic'!BH146</f>
        <v>83.333333333333343</v>
      </c>
      <c r="N141" s="75">
        <f>'Stats lic'!BI146</f>
        <v>16.666666666666664</v>
      </c>
      <c r="O141" s="77">
        <f>'Stats lic'!BJ146</f>
        <v>8.3333333333333321</v>
      </c>
      <c r="P141" s="21">
        <f>'Stats lic'!BK146</f>
        <v>2.7777777777777777</v>
      </c>
      <c r="Q141" s="38">
        <f t="shared" si="17"/>
        <v>26.111111111111111</v>
      </c>
    </row>
    <row r="142" spans="1:17" ht="15" thickBot="1">
      <c r="A142" s="99"/>
      <c r="B142" s="40"/>
      <c r="C142" s="138" t="s">
        <v>215</v>
      </c>
      <c r="D142" s="143">
        <v>17</v>
      </c>
      <c r="E142" s="143">
        <v>14</v>
      </c>
      <c r="F142" s="78">
        <f t="shared" si="12"/>
        <v>31</v>
      </c>
      <c r="G142" s="143">
        <v>19</v>
      </c>
      <c r="H142" s="143">
        <v>9</v>
      </c>
      <c r="I142" s="78">
        <f t="shared" si="13"/>
        <v>28</v>
      </c>
      <c r="J142" s="13">
        <f t="shared" si="14"/>
        <v>-2</v>
      </c>
      <c r="K142" s="13">
        <f t="shared" si="15"/>
        <v>5</v>
      </c>
      <c r="L142" s="39">
        <f t="shared" si="16"/>
        <v>3</v>
      </c>
      <c r="M142" s="75">
        <f>'Stats lic'!BH110</f>
        <v>54.838709677419352</v>
      </c>
      <c r="N142" s="75">
        <f>'Stats lic'!BI110</f>
        <v>45.161290322580641</v>
      </c>
      <c r="O142" s="77">
        <f>'Stats lic'!BJ110</f>
        <v>6.4516129032258061</v>
      </c>
      <c r="P142" s="21">
        <f>'Stats lic'!BK110</f>
        <v>19.35483870967742</v>
      </c>
      <c r="Q142" s="38">
        <f t="shared" si="17"/>
        <v>24.806451612903224</v>
      </c>
    </row>
    <row r="143" spans="1:17" ht="15" thickBot="1">
      <c r="A143" s="99"/>
      <c r="B143" s="40"/>
      <c r="C143" s="138" t="s">
        <v>157</v>
      </c>
      <c r="D143" s="143">
        <v>11</v>
      </c>
      <c r="E143" s="143">
        <v>6</v>
      </c>
      <c r="F143" s="78">
        <f t="shared" si="12"/>
        <v>17</v>
      </c>
      <c r="G143" s="143">
        <v>9</v>
      </c>
      <c r="H143" s="143">
        <v>11</v>
      </c>
      <c r="I143" s="78">
        <f t="shared" si="13"/>
        <v>20</v>
      </c>
      <c r="J143" s="13">
        <f t="shared" si="14"/>
        <v>2</v>
      </c>
      <c r="K143" s="13">
        <f t="shared" si="15"/>
        <v>-5</v>
      </c>
      <c r="L143" s="39">
        <f t="shared" si="16"/>
        <v>-3</v>
      </c>
      <c r="M143" s="75">
        <f>'Stats lic'!BH49</f>
        <v>64.705882352941174</v>
      </c>
      <c r="N143" s="75">
        <f>'Stats lic'!BI49</f>
        <v>35.294117647058826</v>
      </c>
      <c r="O143" s="77">
        <f>'Stats lic'!BJ49</f>
        <v>0</v>
      </c>
      <c r="P143" s="21">
        <f>'Stats lic'!BK49</f>
        <v>23.52941176470588</v>
      </c>
      <c r="Q143" s="38">
        <f t="shared" si="17"/>
        <v>24.52941176470588</v>
      </c>
    </row>
    <row r="144" spans="1:17" ht="15" thickBot="1">
      <c r="A144" s="99"/>
      <c r="B144" s="40"/>
      <c r="C144" s="138" t="s">
        <v>271</v>
      </c>
      <c r="D144" s="143">
        <v>16</v>
      </c>
      <c r="E144" s="143">
        <v>22</v>
      </c>
      <c r="F144" s="78">
        <f t="shared" si="12"/>
        <v>38</v>
      </c>
      <c r="G144" s="143">
        <v>17</v>
      </c>
      <c r="H144" s="143">
        <v>16</v>
      </c>
      <c r="I144" s="78">
        <f t="shared" si="13"/>
        <v>33</v>
      </c>
      <c r="J144" s="13">
        <f t="shared" si="14"/>
        <v>-1</v>
      </c>
      <c r="K144" s="13">
        <f t="shared" si="15"/>
        <v>6</v>
      </c>
      <c r="L144" s="39">
        <f t="shared" si="16"/>
        <v>5</v>
      </c>
      <c r="M144" s="75">
        <f>'Stats lic'!BH167</f>
        <v>42.105263157894733</v>
      </c>
      <c r="N144" s="75">
        <f>'Stats lic'!BI167</f>
        <v>57.894736842105267</v>
      </c>
      <c r="O144" s="77">
        <f>'Stats lic'!BJ167</f>
        <v>10.526315789473683</v>
      </c>
      <c r="P144" s="21">
        <f>'Stats lic'!BK167</f>
        <v>10.526315789473683</v>
      </c>
      <c r="Q144" s="38">
        <f t="shared" si="17"/>
        <v>24.052631578947366</v>
      </c>
    </row>
    <row r="145" spans="1:17" ht="15" thickBot="1">
      <c r="A145" s="99"/>
      <c r="B145" s="40"/>
      <c r="C145" s="138" t="s">
        <v>230</v>
      </c>
      <c r="D145" s="143">
        <v>12</v>
      </c>
      <c r="E145" s="143">
        <v>11</v>
      </c>
      <c r="F145" s="78">
        <f t="shared" si="12"/>
        <v>23</v>
      </c>
      <c r="G145" s="143">
        <v>11</v>
      </c>
      <c r="H145" s="143">
        <v>3</v>
      </c>
      <c r="I145" s="78">
        <f t="shared" si="13"/>
        <v>14</v>
      </c>
      <c r="J145" s="13">
        <f t="shared" si="14"/>
        <v>1</v>
      </c>
      <c r="K145" s="13">
        <f t="shared" si="15"/>
        <v>8</v>
      </c>
      <c r="L145" s="39">
        <f t="shared" si="16"/>
        <v>9</v>
      </c>
      <c r="M145" s="75">
        <f>'Stats lic'!BH125</f>
        <v>52.173913043478258</v>
      </c>
      <c r="N145" s="75">
        <f>'Stats lic'!BI125</f>
        <v>47.826086956521742</v>
      </c>
      <c r="O145" s="77">
        <f>'Stats lic'!BJ125</f>
        <v>4.3478260869565215</v>
      </c>
      <c r="P145" s="21">
        <f>'Stats lic'!BK125</f>
        <v>8.695652173913043</v>
      </c>
      <c r="Q145" s="38">
        <f t="shared" si="17"/>
        <v>24.043478260869563</v>
      </c>
    </row>
    <row r="146" spans="1:17" ht="16" customHeight="1" thickBot="1">
      <c r="A146" s="99"/>
      <c r="B146" s="40"/>
      <c r="C146" s="138" t="s">
        <v>123</v>
      </c>
      <c r="D146" s="143">
        <v>38</v>
      </c>
      <c r="E146" s="143">
        <v>3</v>
      </c>
      <c r="F146" s="78">
        <f t="shared" si="12"/>
        <v>41</v>
      </c>
      <c r="G146" s="143">
        <v>31</v>
      </c>
      <c r="H146" s="143">
        <v>0</v>
      </c>
      <c r="I146" s="78">
        <f t="shared" si="13"/>
        <v>31</v>
      </c>
      <c r="J146" s="13">
        <f t="shared" si="14"/>
        <v>7</v>
      </c>
      <c r="K146" s="13">
        <f t="shared" si="15"/>
        <v>3</v>
      </c>
      <c r="L146" s="39">
        <f t="shared" si="16"/>
        <v>10</v>
      </c>
      <c r="M146" s="75">
        <f>'Stats lic'!BH14</f>
        <v>9.0909090909090917</v>
      </c>
      <c r="N146" s="75">
        <f>'Stats lic'!BI14</f>
        <v>90.909090909090907</v>
      </c>
      <c r="O146" s="77">
        <f>'Stats lic'!BJ14</f>
        <v>0</v>
      </c>
      <c r="P146" s="21">
        <f>'Stats lic'!BK14</f>
        <v>0</v>
      </c>
      <c r="Q146" s="38">
        <f t="shared" si="17"/>
        <v>24</v>
      </c>
    </row>
    <row r="147" spans="1:17" ht="15" thickBot="1">
      <c r="A147" s="99"/>
      <c r="B147" s="40"/>
      <c r="C147" s="138" t="s">
        <v>280</v>
      </c>
      <c r="D147" s="143">
        <v>19</v>
      </c>
      <c r="E147" s="143">
        <v>5</v>
      </c>
      <c r="F147" s="78">
        <f t="shared" si="12"/>
        <v>24</v>
      </c>
      <c r="G147" s="143">
        <v>17</v>
      </c>
      <c r="H147" s="143">
        <v>4</v>
      </c>
      <c r="I147" s="78">
        <f t="shared" si="13"/>
        <v>21</v>
      </c>
      <c r="J147" s="13">
        <f t="shared" si="14"/>
        <v>2</v>
      </c>
      <c r="K147" s="13">
        <f t="shared" si="15"/>
        <v>1</v>
      </c>
      <c r="L147" s="39">
        <f t="shared" si="16"/>
        <v>3</v>
      </c>
      <c r="M147" s="75">
        <f>'Stats lic'!BH177</f>
        <v>79.166666666666657</v>
      </c>
      <c r="N147" s="75">
        <f>'Stats lic'!BI177</f>
        <v>20.833333333333336</v>
      </c>
      <c r="O147" s="77">
        <f>'Stats lic'!BJ177</f>
        <v>0</v>
      </c>
      <c r="P147" s="21">
        <f>'Stats lic'!BK177</f>
        <v>16.666666666666664</v>
      </c>
      <c r="Q147" s="38">
        <f t="shared" si="17"/>
        <v>23.666666666666664</v>
      </c>
    </row>
    <row r="148" spans="1:17" ht="15" thickBot="1">
      <c r="A148" s="99"/>
      <c r="B148" s="40"/>
      <c r="C148" s="138" t="s">
        <v>297</v>
      </c>
      <c r="D148" s="143">
        <v>10</v>
      </c>
      <c r="E148" s="143">
        <v>17</v>
      </c>
      <c r="F148" s="78">
        <f t="shared" si="12"/>
        <v>27</v>
      </c>
      <c r="G148" s="143">
        <v>10</v>
      </c>
      <c r="H148" s="143">
        <v>16</v>
      </c>
      <c r="I148" s="78">
        <f t="shared" si="13"/>
        <v>26</v>
      </c>
      <c r="J148" s="13">
        <f t="shared" si="14"/>
        <v>0</v>
      </c>
      <c r="K148" s="13">
        <f t="shared" si="15"/>
        <v>1</v>
      </c>
      <c r="L148" s="39">
        <f t="shared" si="16"/>
        <v>1</v>
      </c>
      <c r="M148" s="75">
        <f>'Stats lic'!BH195</f>
        <v>37.037037037037038</v>
      </c>
      <c r="N148" s="75">
        <f>'Stats lic'!BI195</f>
        <v>62.962962962962962</v>
      </c>
      <c r="O148" s="77">
        <f>'Stats lic'!BJ195</f>
        <v>14.814814814814813</v>
      </c>
      <c r="P148" s="21">
        <f>'Stats lic'!BK195</f>
        <v>7.4074074074074066</v>
      </c>
      <c r="Q148" s="38">
        <f t="shared" si="17"/>
        <v>23.222222222222221</v>
      </c>
    </row>
    <row r="149" spans="1:17" ht="15" thickBot="1">
      <c r="A149" s="99"/>
      <c r="B149" s="40"/>
      <c r="C149" s="138" t="s">
        <v>228</v>
      </c>
      <c r="D149" s="143">
        <v>7</v>
      </c>
      <c r="E149" s="143">
        <v>1</v>
      </c>
      <c r="F149" s="78">
        <f t="shared" si="12"/>
        <v>8</v>
      </c>
      <c r="G149" s="143">
        <v>5</v>
      </c>
      <c r="H149" s="143">
        <v>9</v>
      </c>
      <c r="I149" s="78">
        <f t="shared" si="13"/>
        <v>14</v>
      </c>
      <c r="J149" s="13">
        <f t="shared" si="14"/>
        <v>2</v>
      </c>
      <c r="K149" s="13">
        <f t="shared" si="15"/>
        <v>-8</v>
      </c>
      <c r="L149" s="39">
        <f t="shared" si="16"/>
        <v>-6</v>
      </c>
      <c r="M149" s="75">
        <f>'Stats lic'!BH123</f>
        <v>87.5</v>
      </c>
      <c r="N149" s="75">
        <f>'Stats lic'!BI123</f>
        <v>12.5</v>
      </c>
      <c r="O149" s="77">
        <f>'Stats lic'!BJ123</f>
        <v>0</v>
      </c>
      <c r="P149" s="21">
        <f>'Stats lic'!BK123</f>
        <v>25</v>
      </c>
      <c r="Q149" s="38">
        <f t="shared" si="17"/>
        <v>23</v>
      </c>
    </row>
    <row r="150" spans="1:17" ht="21" thickBot="1">
      <c r="A150" s="99"/>
      <c r="B150" s="40"/>
      <c r="C150" s="138" t="s">
        <v>229</v>
      </c>
      <c r="D150" s="143">
        <v>0</v>
      </c>
      <c r="E150" s="143">
        <v>4</v>
      </c>
      <c r="F150" s="78">
        <f t="shared" si="12"/>
        <v>4</v>
      </c>
      <c r="G150" s="143">
        <v>0</v>
      </c>
      <c r="H150" s="143">
        <v>6</v>
      </c>
      <c r="I150" s="78">
        <f t="shared" si="13"/>
        <v>6</v>
      </c>
      <c r="J150" s="13">
        <f t="shared" si="14"/>
        <v>0</v>
      </c>
      <c r="K150" s="13">
        <f t="shared" si="15"/>
        <v>-2</v>
      </c>
      <c r="L150" s="39">
        <f t="shared" si="16"/>
        <v>-2</v>
      </c>
      <c r="M150" s="75">
        <f>'Stats lic'!BH124</f>
        <v>0</v>
      </c>
      <c r="N150" s="75">
        <f>'Stats lic'!BI124</f>
        <v>100</v>
      </c>
      <c r="O150" s="77">
        <f>'Stats lic'!BJ124</f>
        <v>0</v>
      </c>
      <c r="P150" s="21">
        <f>'Stats lic'!BK124</f>
        <v>25</v>
      </c>
      <c r="Q150" s="38">
        <f t="shared" si="17"/>
        <v>23</v>
      </c>
    </row>
    <row r="151" spans="1:17" ht="15" thickBot="1">
      <c r="A151" s="99"/>
      <c r="B151" s="40"/>
      <c r="C151" s="138" t="s">
        <v>274</v>
      </c>
      <c r="D151" s="143">
        <v>26</v>
      </c>
      <c r="E151" s="143">
        <v>8</v>
      </c>
      <c r="F151" s="78">
        <f t="shared" si="12"/>
        <v>34</v>
      </c>
      <c r="G151" s="143">
        <v>28</v>
      </c>
      <c r="H151" s="143">
        <v>9</v>
      </c>
      <c r="I151" s="78">
        <f t="shared" si="13"/>
        <v>37</v>
      </c>
      <c r="J151" s="13">
        <f t="shared" si="14"/>
        <v>-2</v>
      </c>
      <c r="K151" s="13">
        <f t="shared" si="15"/>
        <v>-1</v>
      </c>
      <c r="L151" s="39">
        <f t="shared" si="16"/>
        <v>-3</v>
      </c>
      <c r="M151" s="75">
        <f>'Stats lic'!BH170</f>
        <v>76.470588235294116</v>
      </c>
      <c r="N151" s="75">
        <f>'Stats lic'!BI170</f>
        <v>23.52941176470588</v>
      </c>
      <c r="O151" s="77">
        <f>'Stats lic'!BJ170</f>
        <v>17.647058823529413</v>
      </c>
      <c r="P151" s="21">
        <f>'Stats lic'!BK170</f>
        <v>11.76470588235294</v>
      </c>
      <c r="Q151" s="38">
        <f t="shared" si="17"/>
        <v>22.411764705882355</v>
      </c>
    </row>
    <row r="152" spans="1:17" ht="15" thickBot="1">
      <c r="A152" s="99"/>
      <c r="B152" s="40"/>
      <c r="C152" s="138" t="s">
        <v>259</v>
      </c>
      <c r="D152" s="143">
        <v>18</v>
      </c>
      <c r="E152" s="143">
        <v>15</v>
      </c>
      <c r="F152" s="78">
        <f t="shared" si="12"/>
        <v>33</v>
      </c>
      <c r="G152" s="143">
        <v>17</v>
      </c>
      <c r="H152" s="143">
        <v>11</v>
      </c>
      <c r="I152" s="78">
        <f t="shared" si="13"/>
        <v>28</v>
      </c>
      <c r="J152" s="13">
        <f t="shared" si="14"/>
        <v>1</v>
      </c>
      <c r="K152" s="13">
        <f t="shared" si="15"/>
        <v>4</v>
      </c>
      <c r="L152" s="39">
        <f t="shared" si="16"/>
        <v>5</v>
      </c>
      <c r="M152" s="75">
        <f>'Stats lic'!BH155</f>
        <v>54.54545454545454</v>
      </c>
      <c r="N152" s="75">
        <f>'Stats lic'!BI155</f>
        <v>45.454545454545453</v>
      </c>
      <c r="O152" s="77">
        <f>'Stats lic'!BJ155</f>
        <v>12.121212121212121</v>
      </c>
      <c r="P152" s="21">
        <f>'Stats lic'!BK155</f>
        <v>3.0303030303030303</v>
      </c>
      <c r="Q152" s="38">
        <f t="shared" si="17"/>
        <v>22.151515151515152</v>
      </c>
    </row>
    <row r="153" spans="1:17" ht="15" thickBot="1">
      <c r="A153" s="99"/>
      <c r="B153" s="40"/>
      <c r="C153" s="138" t="s">
        <v>160</v>
      </c>
      <c r="D153" s="143">
        <v>9</v>
      </c>
      <c r="E153" s="143">
        <v>5</v>
      </c>
      <c r="F153" s="78">
        <f t="shared" si="12"/>
        <v>14</v>
      </c>
      <c r="G153" s="143">
        <v>13</v>
      </c>
      <c r="H153" s="143">
        <v>7</v>
      </c>
      <c r="I153" s="78">
        <f t="shared" si="13"/>
        <v>20</v>
      </c>
      <c r="J153" s="13">
        <f t="shared" si="14"/>
        <v>-4</v>
      </c>
      <c r="K153" s="13">
        <f t="shared" si="15"/>
        <v>-2</v>
      </c>
      <c r="L153" s="39">
        <f t="shared" si="16"/>
        <v>-6</v>
      </c>
      <c r="M153" s="75">
        <f>'Stats lic'!BH52</f>
        <v>64.285714285714292</v>
      </c>
      <c r="N153" s="75">
        <f>'Stats lic'!BI52</f>
        <v>35.714285714285715</v>
      </c>
      <c r="O153" s="77">
        <f>'Stats lic'!BJ52</f>
        <v>14.285714285714285</v>
      </c>
      <c r="P153" s="21">
        <f>'Stats lic'!BK52</f>
        <v>21.428571428571427</v>
      </c>
      <c r="Q153" s="38">
        <f t="shared" si="17"/>
        <v>21.714285714285712</v>
      </c>
    </row>
    <row r="154" spans="1:17" ht="15" thickBot="1">
      <c r="A154" s="99"/>
      <c r="B154" s="40"/>
      <c r="C154" s="138" t="s">
        <v>209</v>
      </c>
      <c r="D154" s="143">
        <v>32</v>
      </c>
      <c r="E154" s="143">
        <v>0</v>
      </c>
      <c r="F154" s="78">
        <f t="shared" si="12"/>
        <v>32</v>
      </c>
      <c r="G154" s="143">
        <v>35</v>
      </c>
      <c r="H154" s="143">
        <v>2</v>
      </c>
      <c r="I154" s="78">
        <f t="shared" si="13"/>
        <v>37</v>
      </c>
      <c r="J154" s="13">
        <f t="shared" si="14"/>
        <v>-3</v>
      </c>
      <c r="K154" s="13">
        <f t="shared" si="15"/>
        <v>-2</v>
      </c>
      <c r="L154" s="39">
        <f t="shared" si="16"/>
        <v>-5</v>
      </c>
      <c r="M154" s="75">
        <f>'Stats lic'!BH103</f>
        <v>100</v>
      </c>
      <c r="N154" s="75">
        <f>'Stats lic'!BI103</f>
        <v>0</v>
      </c>
      <c r="O154" s="77">
        <f>'Stats lic'!BJ103</f>
        <v>18.75</v>
      </c>
      <c r="P154" s="21">
        <f>'Stats lic'!BK103</f>
        <v>12.5</v>
      </c>
      <c r="Q154" s="38">
        <f t="shared" si="17"/>
        <v>20.25</v>
      </c>
    </row>
    <row r="155" spans="1:17" ht="15" thickBot="1">
      <c r="A155" s="99"/>
      <c r="B155" s="40"/>
      <c r="C155" s="138" t="s">
        <v>277</v>
      </c>
      <c r="D155" s="143">
        <v>12</v>
      </c>
      <c r="E155" s="143">
        <v>8</v>
      </c>
      <c r="F155" s="78">
        <f t="shared" si="12"/>
        <v>20</v>
      </c>
      <c r="G155" s="143">
        <v>10</v>
      </c>
      <c r="H155" s="143">
        <v>9</v>
      </c>
      <c r="I155" s="78">
        <f t="shared" si="13"/>
        <v>19</v>
      </c>
      <c r="J155" s="13">
        <f t="shared" si="14"/>
        <v>2</v>
      </c>
      <c r="K155" s="13">
        <f t="shared" si="15"/>
        <v>-1</v>
      </c>
      <c r="L155" s="39">
        <f t="shared" si="16"/>
        <v>1</v>
      </c>
      <c r="M155" s="75">
        <f>'Stats lic'!BH173</f>
        <v>60</v>
      </c>
      <c r="N155" s="75">
        <f>'Stats lic'!BI173</f>
        <v>40</v>
      </c>
      <c r="O155" s="77">
        <f>'Stats lic'!BJ173</f>
        <v>0</v>
      </c>
      <c r="P155" s="21">
        <f>'Stats lic'!BK173</f>
        <v>15</v>
      </c>
      <c r="Q155" s="38">
        <f t="shared" si="17"/>
        <v>20</v>
      </c>
    </row>
    <row r="156" spans="1:17" ht="15" thickBot="1">
      <c r="A156" s="99"/>
      <c r="B156" s="40"/>
      <c r="C156" s="138" t="s">
        <v>222</v>
      </c>
      <c r="D156" s="143">
        <v>22</v>
      </c>
      <c r="E156" s="143">
        <v>11</v>
      </c>
      <c r="F156" s="78">
        <f t="shared" si="12"/>
        <v>33</v>
      </c>
      <c r="G156" s="143">
        <v>22</v>
      </c>
      <c r="H156" s="143">
        <v>4</v>
      </c>
      <c r="I156" s="78">
        <f t="shared" si="13"/>
        <v>26</v>
      </c>
      <c r="J156" s="13">
        <f t="shared" si="14"/>
        <v>0</v>
      </c>
      <c r="K156" s="13">
        <f t="shared" si="15"/>
        <v>7</v>
      </c>
      <c r="L156" s="39">
        <f t="shared" si="16"/>
        <v>7</v>
      </c>
      <c r="M156" s="75">
        <f>'Stats lic'!BH117</f>
        <v>66.666666666666657</v>
      </c>
      <c r="N156" s="75">
        <f>'Stats lic'!BI117</f>
        <v>33.333333333333329</v>
      </c>
      <c r="O156" s="77">
        <f>'Stats lic'!BJ117</f>
        <v>12.121212121212121</v>
      </c>
      <c r="P156" s="21">
        <f>'Stats lic'!BK117</f>
        <v>0</v>
      </c>
      <c r="Q156" s="38">
        <f t="shared" si="17"/>
        <v>19.121212121212121</v>
      </c>
    </row>
    <row r="157" spans="1:17" ht="21" thickBot="1">
      <c r="A157" s="99"/>
      <c r="B157" s="40"/>
      <c r="C157" s="138" t="s">
        <v>156</v>
      </c>
      <c r="D157" s="143">
        <v>11</v>
      </c>
      <c r="E157" s="143">
        <v>1</v>
      </c>
      <c r="F157" s="78">
        <f t="shared" si="12"/>
        <v>12</v>
      </c>
      <c r="G157" s="143">
        <v>7</v>
      </c>
      <c r="H157" s="143">
        <v>3</v>
      </c>
      <c r="I157" s="78">
        <f t="shared" si="13"/>
        <v>10</v>
      </c>
      <c r="J157" s="13">
        <f t="shared" si="14"/>
        <v>4</v>
      </c>
      <c r="K157" s="13">
        <f t="shared" si="15"/>
        <v>-2</v>
      </c>
      <c r="L157" s="39">
        <f t="shared" si="16"/>
        <v>2</v>
      </c>
      <c r="M157" s="75">
        <f>'Stats lic'!BH48</f>
        <v>91.666666666666657</v>
      </c>
      <c r="N157" s="75">
        <f>'Stats lic'!BI48</f>
        <v>8.3333333333333321</v>
      </c>
      <c r="O157" s="77">
        <f>'Stats lic'!BJ48</f>
        <v>0</v>
      </c>
      <c r="P157" s="21">
        <f>'Stats lic'!BK48</f>
        <v>8.3333333333333321</v>
      </c>
      <c r="Q157" s="38">
        <f t="shared" si="17"/>
        <v>18.333333333333332</v>
      </c>
    </row>
    <row r="158" spans="1:17" ht="15" thickBot="1">
      <c r="A158" s="99"/>
      <c r="B158" s="40"/>
      <c r="C158" s="138" t="s">
        <v>319</v>
      </c>
      <c r="D158" s="143">
        <v>6</v>
      </c>
      <c r="E158" s="143">
        <v>0</v>
      </c>
      <c r="F158" s="78">
        <f t="shared" si="12"/>
        <v>6</v>
      </c>
      <c r="G158" s="143"/>
      <c r="H158" s="143"/>
      <c r="I158" s="78">
        <f t="shared" si="13"/>
        <v>0</v>
      </c>
      <c r="J158" s="13">
        <f t="shared" si="14"/>
        <v>6</v>
      </c>
      <c r="K158" s="13">
        <f t="shared" si="15"/>
        <v>0</v>
      </c>
      <c r="L158" s="39">
        <f t="shared" si="16"/>
        <v>6</v>
      </c>
      <c r="M158" s="75">
        <f>'Stats lic'!BH96</f>
        <v>100</v>
      </c>
      <c r="N158" s="75">
        <f>'Stats lic'!BI96</f>
        <v>0</v>
      </c>
      <c r="O158" s="77">
        <f>'Stats lic'!BJ96</f>
        <v>0</v>
      </c>
      <c r="P158" s="21">
        <f>'Stats lic'!BK96</f>
        <v>0</v>
      </c>
      <c r="Q158" s="38">
        <f t="shared" si="17"/>
        <v>18</v>
      </c>
    </row>
    <row r="159" spans="1:17" ht="15" thickBot="1">
      <c r="A159" s="99"/>
      <c r="B159" s="40"/>
      <c r="C159" s="138" t="s">
        <v>248</v>
      </c>
      <c r="D159" s="143">
        <v>17</v>
      </c>
      <c r="E159" s="143">
        <v>0</v>
      </c>
      <c r="F159" s="78">
        <f t="shared" si="12"/>
        <v>17</v>
      </c>
      <c r="G159" s="143">
        <v>17</v>
      </c>
      <c r="H159" s="143">
        <v>0</v>
      </c>
      <c r="I159" s="78">
        <f t="shared" si="13"/>
        <v>17</v>
      </c>
      <c r="J159" s="13">
        <f t="shared" si="14"/>
        <v>0</v>
      </c>
      <c r="K159" s="13">
        <f t="shared" si="15"/>
        <v>0</v>
      </c>
      <c r="L159" s="39">
        <f t="shared" si="16"/>
        <v>0</v>
      </c>
      <c r="M159" s="75">
        <f>'Stats lic'!BH143</f>
        <v>100</v>
      </c>
      <c r="N159" s="75">
        <f>'Stats lic'!BI143</f>
        <v>0</v>
      </c>
      <c r="O159" s="77">
        <f>'Stats lic'!BJ143</f>
        <v>0</v>
      </c>
      <c r="P159" s="21">
        <f>'Stats lic'!BK143</f>
        <v>17.647058823529413</v>
      </c>
      <c r="Q159" s="38">
        <f t="shared" si="17"/>
        <v>17.647058823529413</v>
      </c>
    </row>
    <row r="160" spans="1:17" ht="15" thickBot="1">
      <c r="A160" s="99"/>
      <c r="B160" s="40"/>
      <c r="C160" s="138" t="s">
        <v>141</v>
      </c>
      <c r="D160" s="143">
        <v>14</v>
      </c>
      <c r="E160" s="143">
        <v>3</v>
      </c>
      <c r="F160" s="78">
        <f t="shared" si="12"/>
        <v>17</v>
      </c>
      <c r="G160" s="143">
        <v>11</v>
      </c>
      <c r="H160" s="143">
        <v>1</v>
      </c>
      <c r="I160" s="78">
        <f t="shared" si="13"/>
        <v>12</v>
      </c>
      <c r="J160" s="13">
        <f t="shared" si="14"/>
        <v>3</v>
      </c>
      <c r="K160" s="13">
        <f t="shared" si="15"/>
        <v>2</v>
      </c>
      <c r="L160" s="39">
        <f t="shared" si="16"/>
        <v>5</v>
      </c>
      <c r="M160" s="75">
        <f>'Stats lic'!BH33</f>
        <v>82.35294117647058</v>
      </c>
      <c r="N160" s="75">
        <f>'Stats lic'!BI33</f>
        <v>17.647058823529413</v>
      </c>
      <c r="O160" s="77">
        <f>'Stats lic'!BJ33</f>
        <v>0</v>
      </c>
      <c r="P160" s="21">
        <f>'Stats lic'!BK33</f>
        <v>5.8823529411764701</v>
      </c>
      <c r="Q160" s="38">
        <f t="shared" si="17"/>
        <v>16.882352941176471</v>
      </c>
    </row>
    <row r="161" spans="1:179" ht="15" thickBot="1">
      <c r="A161" s="99"/>
      <c r="B161" s="40"/>
      <c r="C161" s="138" t="s">
        <v>216</v>
      </c>
      <c r="D161" s="143">
        <v>9</v>
      </c>
      <c r="E161" s="143">
        <v>4</v>
      </c>
      <c r="F161" s="78">
        <f t="shared" si="12"/>
        <v>13</v>
      </c>
      <c r="G161" s="143">
        <v>6</v>
      </c>
      <c r="H161" s="143">
        <v>4</v>
      </c>
      <c r="I161" s="78">
        <f t="shared" si="13"/>
        <v>10</v>
      </c>
      <c r="J161" s="13">
        <f t="shared" si="14"/>
        <v>3</v>
      </c>
      <c r="K161" s="13">
        <f t="shared" si="15"/>
        <v>0</v>
      </c>
      <c r="L161" s="39">
        <f t="shared" si="16"/>
        <v>3</v>
      </c>
      <c r="M161" s="75">
        <f>'Stats lic'!BH111</f>
        <v>69.230769230769226</v>
      </c>
      <c r="N161" s="75">
        <f>'Stats lic'!BI111</f>
        <v>30.76923076923077</v>
      </c>
      <c r="O161" s="77">
        <f>'Stats lic'!BJ111</f>
        <v>0</v>
      </c>
      <c r="P161" s="21">
        <f>'Stats lic'!BK111</f>
        <v>7.6923076923076925</v>
      </c>
      <c r="Q161" s="38">
        <f t="shared" si="17"/>
        <v>16.692307692307693</v>
      </c>
    </row>
    <row r="162" spans="1:179" s="3" customFormat="1" ht="15" thickBot="1">
      <c r="A162" s="99"/>
      <c r="B162" s="40"/>
      <c r="C162" s="138" t="s">
        <v>240</v>
      </c>
      <c r="D162" s="143">
        <v>15</v>
      </c>
      <c r="E162" s="143">
        <v>12</v>
      </c>
      <c r="F162" s="78">
        <f t="shared" si="12"/>
        <v>27</v>
      </c>
      <c r="G162" s="143">
        <v>15</v>
      </c>
      <c r="H162" s="143">
        <v>14</v>
      </c>
      <c r="I162" s="78">
        <f t="shared" si="13"/>
        <v>29</v>
      </c>
      <c r="J162" s="13">
        <f t="shared" si="14"/>
        <v>0</v>
      </c>
      <c r="K162" s="13">
        <f t="shared" si="15"/>
        <v>-2</v>
      </c>
      <c r="L162" s="39">
        <f t="shared" si="16"/>
        <v>-2</v>
      </c>
      <c r="M162" s="75">
        <f>'Stats lic'!BH135</f>
        <v>55.555555555555557</v>
      </c>
      <c r="N162" s="75">
        <f>'Stats lic'!BI135</f>
        <v>44.444444444444443</v>
      </c>
      <c r="O162" s="77">
        <f>'Stats lic'!BJ135</f>
        <v>11.111111111111111</v>
      </c>
      <c r="P162" s="21">
        <f>'Stats lic'!BK135</f>
        <v>7.4074074074074066</v>
      </c>
      <c r="Q162" s="38">
        <f t="shared" si="17"/>
        <v>16.518518518518519</v>
      </c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</row>
    <row r="163" spans="1:179" ht="15" thickBot="1">
      <c r="A163" s="99"/>
      <c r="B163" s="40"/>
      <c r="C163" s="138" t="s">
        <v>232</v>
      </c>
      <c r="D163" s="143">
        <v>11</v>
      </c>
      <c r="E163" s="143">
        <v>5</v>
      </c>
      <c r="F163" s="78">
        <f t="shared" si="12"/>
        <v>16</v>
      </c>
      <c r="G163" s="143">
        <v>11</v>
      </c>
      <c r="H163" s="143">
        <v>20</v>
      </c>
      <c r="I163" s="78">
        <f t="shared" si="13"/>
        <v>31</v>
      </c>
      <c r="J163" s="13">
        <f t="shared" si="14"/>
        <v>0</v>
      </c>
      <c r="K163" s="13">
        <f t="shared" si="15"/>
        <v>-15</v>
      </c>
      <c r="L163" s="39">
        <f t="shared" si="16"/>
        <v>-15</v>
      </c>
      <c r="M163" s="75">
        <f>'Stats lic'!BH127</f>
        <v>68.75</v>
      </c>
      <c r="N163" s="75">
        <f>'Stats lic'!BI127</f>
        <v>31.25</v>
      </c>
      <c r="O163" s="77">
        <f>'Stats lic'!BJ127</f>
        <v>0</v>
      </c>
      <c r="P163" s="21">
        <f>'Stats lic'!BK127</f>
        <v>31.25</v>
      </c>
      <c r="Q163" s="38">
        <f t="shared" si="17"/>
        <v>16.25</v>
      </c>
    </row>
    <row r="164" spans="1:179" ht="15" thickBot="1">
      <c r="A164" s="99"/>
      <c r="B164" s="40"/>
      <c r="C164" s="138" t="s">
        <v>231</v>
      </c>
      <c r="D164" s="143">
        <v>8</v>
      </c>
      <c r="E164" s="143">
        <v>6</v>
      </c>
      <c r="F164" s="78">
        <f t="shared" si="12"/>
        <v>14</v>
      </c>
      <c r="G164" s="143">
        <v>8</v>
      </c>
      <c r="H164" s="143">
        <v>5</v>
      </c>
      <c r="I164" s="78">
        <f t="shared" si="13"/>
        <v>13</v>
      </c>
      <c r="J164" s="13">
        <f t="shared" si="14"/>
        <v>0</v>
      </c>
      <c r="K164" s="13">
        <f t="shared" si="15"/>
        <v>1</v>
      </c>
      <c r="L164" s="39">
        <f t="shared" si="16"/>
        <v>1</v>
      </c>
      <c r="M164" s="75">
        <f>'Stats lic'!BH126</f>
        <v>57.142857142857139</v>
      </c>
      <c r="N164" s="75">
        <f>'Stats lic'!BI126</f>
        <v>42.857142857142854</v>
      </c>
      <c r="O164" s="77">
        <f>'Stats lic'!BJ126</f>
        <v>0</v>
      </c>
      <c r="P164" s="21">
        <f>'Stats lic'!BK126</f>
        <v>14.285714285714285</v>
      </c>
      <c r="Q164" s="38">
        <f t="shared" si="17"/>
        <v>15.285714285714285</v>
      </c>
    </row>
    <row r="165" spans="1:179" ht="15" thickBot="1">
      <c r="A165" s="99"/>
      <c r="B165" s="40"/>
      <c r="C165" s="138" t="s">
        <v>148</v>
      </c>
      <c r="D165" s="143">
        <v>23</v>
      </c>
      <c r="E165" s="143">
        <v>2</v>
      </c>
      <c r="F165" s="78">
        <f t="shared" si="12"/>
        <v>25</v>
      </c>
      <c r="G165" s="143">
        <v>23</v>
      </c>
      <c r="H165" s="143">
        <v>7</v>
      </c>
      <c r="I165" s="78">
        <f t="shared" si="13"/>
        <v>30</v>
      </c>
      <c r="J165" s="13">
        <f t="shared" si="14"/>
        <v>0</v>
      </c>
      <c r="K165" s="13">
        <f t="shared" si="15"/>
        <v>-5</v>
      </c>
      <c r="L165" s="39">
        <f t="shared" si="16"/>
        <v>-5</v>
      </c>
      <c r="M165" s="75">
        <f>'Stats lic'!BH40</f>
        <v>92</v>
      </c>
      <c r="N165" s="75">
        <f>'Stats lic'!BI40</f>
        <v>8</v>
      </c>
      <c r="O165" s="77">
        <f>'Stats lic'!BJ40</f>
        <v>0</v>
      </c>
      <c r="P165" s="21">
        <f>'Stats lic'!BK40</f>
        <v>20</v>
      </c>
      <c r="Q165" s="38">
        <f t="shared" si="17"/>
        <v>15</v>
      </c>
    </row>
    <row r="166" spans="1:179" ht="15" thickBot="1">
      <c r="A166" s="99"/>
      <c r="B166" s="40"/>
      <c r="C166" s="138" t="s">
        <v>252</v>
      </c>
      <c r="D166" s="143">
        <v>7</v>
      </c>
      <c r="E166" s="143">
        <v>3</v>
      </c>
      <c r="F166" s="78">
        <f t="shared" si="12"/>
        <v>10</v>
      </c>
      <c r="G166" s="143">
        <v>5</v>
      </c>
      <c r="H166" s="143">
        <v>4</v>
      </c>
      <c r="I166" s="78">
        <f t="shared" si="13"/>
        <v>9</v>
      </c>
      <c r="J166" s="13">
        <f t="shared" si="14"/>
        <v>2</v>
      </c>
      <c r="K166" s="13">
        <f t="shared" si="15"/>
        <v>-1</v>
      </c>
      <c r="L166" s="39">
        <f t="shared" si="16"/>
        <v>1</v>
      </c>
      <c r="M166" s="75">
        <f>'Stats lic'!BH147</f>
        <v>70</v>
      </c>
      <c r="N166" s="75">
        <f>'Stats lic'!BI147</f>
        <v>30</v>
      </c>
      <c r="O166" s="77">
        <f>'Stats lic'!BJ147</f>
        <v>0</v>
      </c>
      <c r="P166" s="21">
        <f>'Stats lic'!BK147</f>
        <v>10</v>
      </c>
      <c r="Q166" s="38">
        <f t="shared" si="17"/>
        <v>15</v>
      </c>
    </row>
    <row r="167" spans="1:179" ht="15" thickBot="1">
      <c r="A167" s="99"/>
      <c r="B167" s="40"/>
      <c r="C167" s="138" t="s">
        <v>296</v>
      </c>
      <c r="D167" s="143">
        <v>3</v>
      </c>
      <c r="E167" s="143">
        <v>7</v>
      </c>
      <c r="F167" s="78">
        <f t="shared" si="12"/>
        <v>10</v>
      </c>
      <c r="G167" s="143">
        <v>3</v>
      </c>
      <c r="H167" s="143">
        <v>3</v>
      </c>
      <c r="I167" s="78">
        <f t="shared" si="13"/>
        <v>6</v>
      </c>
      <c r="J167" s="13">
        <f t="shared" si="14"/>
        <v>0</v>
      </c>
      <c r="K167" s="13">
        <f t="shared" si="15"/>
        <v>4</v>
      </c>
      <c r="L167" s="39">
        <f t="shared" si="16"/>
        <v>4</v>
      </c>
      <c r="M167" s="75">
        <f>'Stats lic'!BH194</f>
        <v>30</v>
      </c>
      <c r="N167" s="75">
        <f>'Stats lic'!BI194</f>
        <v>70</v>
      </c>
      <c r="O167" s="77">
        <f>'Stats lic'!BJ194</f>
        <v>0</v>
      </c>
      <c r="P167" s="21">
        <f>'Stats lic'!BK194</f>
        <v>10</v>
      </c>
      <c r="Q167" s="38">
        <f t="shared" si="17"/>
        <v>14</v>
      </c>
    </row>
    <row r="168" spans="1:179" ht="15" thickBot="1">
      <c r="A168" s="99"/>
      <c r="B168" s="40"/>
      <c r="C168" s="138" t="s">
        <v>203</v>
      </c>
      <c r="D168" s="143">
        <v>10</v>
      </c>
      <c r="E168" s="143">
        <v>8</v>
      </c>
      <c r="F168" s="78">
        <f t="shared" si="12"/>
        <v>18</v>
      </c>
      <c r="G168" s="143">
        <v>10</v>
      </c>
      <c r="H168" s="143">
        <v>0</v>
      </c>
      <c r="I168" s="78">
        <f t="shared" si="13"/>
        <v>10</v>
      </c>
      <c r="J168" s="13">
        <f t="shared" si="14"/>
        <v>0</v>
      </c>
      <c r="K168" s="13">
        <f t="shared" si="15"/>
        <v>8</v>
      </c>
      <c r="L168" s="39">
        <f t="shared" si="16"/>
        <v>8</v>
      </c>
      <c r="M168" s="75">
        <f>'Stats lic'!BH97</f>
        <v>55.555555555555557</v>
      </c>
      <c r="N168" s="75">
        <f>'Stats lic'!BI97</f>
        <v>44.444444444444443</v>
      </c>
      <c r="O168" s="77">
        <f>'Stats lic'!BJ97</f>
        <v>5.5555555555555554</v>
      </c>
      <c r="P168" s="21">
        <f>'Stats lic'!BK97</f>
        <v>0</v>
      </c>
      <c r="Q168" s="38">
        <f t="shared" si="17"/>
        <v>13.555555555555555</v>
      </c>
    </row>
    <row r="169" spans="1:179" ht="15" thickBot="1">
      <c r="A169" s="99"/>
      <c r="B169" s="40"/>
      <c r="C169" s="138" t="s">
        <v>127</v>
      </c>
      <c r="D169" s="143">
        <v>26</v>
      </c>
      <c r="E169" s="143">
        <v>0</v>
      </c>
      <c r="F169" s="78">
        <f t="shared" si="12"/>
        <v>26</v>
      </c>
      <c r="G169" s="143">
        <v>23</v>
      </c>
      <c r="H169" s="143">
        <v>0</v>
      </c>
      <c r="I169" s="78">
        <f t="shared" si="13"/>
        <v>23</v>
      </c>
      <c r="J169" s="13">
        <f t="shared" si="14"/>
        <v>3</v>
      </c>
      <c r="K169" s="13">
        <f t="shared" si="15"/>
        <v>0</v>
      </c>
      <c r="L169" s="39">
        <f t="shared" si="16"/>
        <v>3</v>
      </c>
      <c r="M169" s="75">
        <f>'Stats lic'!BH19</f>
        <v>100</v>
      </c>
      <c r="N169" s="75">
        <f>'Stats lic'!BI19</f>
        <v>0</v>
      </c>
      <c r="O169" s="77">
        <f>'Stats lic'!BJ19</f>
        <v>0</v>
      </c>
      <c r="P169" s="21">
        <f>'Stats lic'!BK19</f>
        <v>3.8461538461538463</v>
      </c>
      <c r="Q169" s="38">
        <f t="shared" si="17"/>
        <v>12.846153846153847</v>
      </c>
    </row>
    <row r="170" spans="1:179" ht="15" thickBot="1">
      <c r="A170" s="99"/>
      <c r="B170" s="40"/>
      <c r="C170" s="138" t="s">
        <v>115</v>
      </c>
      <c r="D170" s="143">
        <v>13</v>
      </c>
      <c r="E170" s="143">
        <v>3</v>
      </c>
      <c r="F170" s="78">
        <f t="shared" si="12"/>
        <v>16</v>
      </c>
      <c r="G170" s="143">
        <v>12</v>
      </c>
      <c r="H170" s="143">
        <v>6</v>
      </c>
      <c r="I170" s="78">
        <f t="shared" si="13"/>
        <v>18</v>
      </c>
      <c r="J170" s="13">
        <f t="shared" si="14"/>
        <v>1</v>
      </c>
      <c r="K170" s="13">
        <f t="shared" si="15"/>
        <v>-3</v>
      </c>
      <c r="L170" s="39">
        <f t="shared" si="16"/>
        <v>-2</v>
      </c>
      <c r="M170" s="75">
        <f>'Stats lic'!BH5</f>
        <v>81.25</v>
      </c>
      <c r="N170" s="75">
        <f>'Stats lic'!BI5</f>
        <v>18.75</v>
      </c>
      <c r="O170" s="77">
        <f>'Stats lic'!BJ5</f>
        <v>0</v>
      </c>
      <c r="P170" s="21">
        <f>'Stats lic'!BK5</f>
        <v>12.5</v>
      </c>
      <c r="Q170" s="38">
        <f t="shared" si="17"/>
        <v>12.5</v>
      </c>
    </row>
    <row r="171" spans="1:179" ht="15" thickBot="1">
      <c r="A171" s="99"/>
      <c r="B171" s="40"/>
      <c r="C171" s="138" t="s">
        <v>221</v>
      </c>
      <c r="D171" s="143">
        <v>17</v>
      </c>
      <c r="E171" s="143">
        <v>8</v>
      </c>
      <c r="F171" s="78">
        <f t="shared" si="12"/>
        <v>25</v>
      </c>
      <c r="G171" s="143">
        <v>25</v>
      </c>
      <c r="H171" s="143">
        <v>0</v>
      </c>
      <c r="I171" s="78">
        <f t="shared" si="13"/>
        <v>25</v>
      </c>
      <c r="J171" s="13">
        <f t="shared" si="14"/>
        <v>-8</v>
      </c>
      <c r="K171" s="13">
        <f t="shared" si="15"/>
        <v>8</v>
      </c>
      <c r="L171" s="39">
        <f t="shared" si="16"/>
        <v>0</v>
      </c>
      <c r="M171" s="75">
        <f>'Stats lic'!BH116</f>
        <v>68</v>
      </c>
      <c r="N171" s="75">
        <f>'Stats lic'!BI116</f>
        <v>32</v>
      </c>
      <c r="O171" s="77">
        <f>'Stats lic'!BJ116</f>
        <v>20</v>
      </c>
      <c r="P171" s="21">
        <f>'Stats lic'!BK116</f>
        <v>8</v>
      </c>
      <c r="Q171" s="38">
        <f t="shared" si="17"/>
        <v>12</v>
      </c>
    </row>
    <row r="172" spans="1:179" ht="15" thickBot="1">
      <c r="A172" s="99"/>
      <c r="B172" s="40"/>
      <c r="C172" s="138" t="s">
        <v>226</v>
      </c>
      <c r="D172" s="143">
        <v>9</v>
      </c>
      <c r="E172" s="143">
        <v>6</v>
      </c>
      <c r="F172" s="78">
        <f t="shared" si="12"/>
        <v>15</v>
      </c>
      <c r="G172" s="143">
        <v>9</v>
      </c>
      <c r="H172" s="143">
        <v>1</v>
      </c>
      <c r="I172" s="78">
        <f t="shared" si="13"/>
        <v>10</v>
      </c>
      <c r="J172" s="13">
        <f t="shared" si="14"/>
        <v>0</v>
      </c>
      <c r="K172" s="13">
        <f t="shared" si="15"/>
        <v>5</v>
      </c>
      <c r="L172" s="39">
        <f t="shared" si="16"/>
        <v>5</v>
      </c>
      <c r="M172" s="75">
        <f>'Stats lic'!BH121</f>
        <v>60</v>
      </c>
      <c r="N172" s="75">
        <f>'Stats lic'!BI121</f>
        <v>40</v>
      </c>
      <c r="O172" s="77">
        <f>'Stats lic'!BJ121</f>
        <v>0</v>
      </c>
      <c r="P172" s="21">
        <f>'Stats lic'!BK121</f>
        <v>6.666666666666667</v>
      </c>
      <c r="Q172" s="38">
        <f t="shared" si="17"/>
        <v>11.666666666666668</v>
      </c>
    </row>
    <row r="173" spans="1:179" ht="14" customHeight="1" thickBot="1">
      <c r="A173" s="99"/>
      <c r="B173" s="40"/>
      <c r="C173" s="138" t="s">
        <v>128</v>
      </c>
      <c r="D173" s="143">
        <v>6</v>
      </c>
      <c r="E173" s="143">
        <v>1</v>
      </c>
      <c r="F173" s="78">
        <f t="shared" si="12"/>
        <v>7</v>
      </c>
      <c r="G173" s="143">
        <v>7</v>
      </c>
      <c r="H173" s="143">
        <v>1</v>
      </c>
      <c r="I173" s="78">
        <f t="shared" si="13"/>
        <v>8</v>
      </c>
      <c r="J173" s="13">
        <f t="shared" si="14"/>
        <v>-1</v>
      </c>
      <c r="K173" s="13">
        <f t="shared" si="15"/>
        <v>0</v>
      </c>
      <c r="L173" s="39">
        <f t="shared" si="16"/>
        <v>-1</v>
      </c>
      <c r="M173" s="75">
        <f>'Stats lic'!BH20</f>
        <v>85.714285714285708</v>
      </c>
      <c r="N173" s="75">
        <f>'Stats lic'!BI20</f>
        <v>14.285714285714285</v>
      </c>
      <c r="O173" s="77">
        <f>'Stats lic'!BJ20</f>
        <v>0</v>
      </c>
      <c r="P173" s="21">
        <f>'Stats lic'!BK20</f>
        <v>14.285714285714285</v>
      </c>
      <c r="Q173" s="38">
        <f t="shared" si="17"/>
        <v>11.285714285714285</v>
      </c>
    </row>
    <row r="174" spans="1:179" ht="15" thickBot="1">
      <c r="A174" s="99"/>
      <c r="B174" s="40"/>
      <c r="C174" s="138" t="s">
        <v>181</v>
      </c>
      <c r="D174" s="143">
        <v>20</v>
      </c>
      <c r="E174" s="143">
        <v>0</v>
      </c>
      <c r="F174" s="78">
        <f t="shared" si="12"/>
        <v>20</v>
      </c>
      <c r="G174" s="143">
        <v>18</v>
      </c>
      <c r="H174" s="143">
        <v>0</v>
      </c>
      <c r="I174" s="78">
        <f t="shared" si="13"/>
        <v>18</v>
      </c>
      <c r="J174" s="13">
        <f t="shared" si="14"/>
        <v>2</v>
      </c>
      <c r="K174" s="13">
        <f t="shared" si="15"/>
        <v>0</v>
      </c>
      <c r="L174" s="39">
        <f t="shared" si="16"/>
        <v>2</v>
      </c>
      <c r="M174" s="75">
        <f>'Stats lic'!BH74</f>
        <v>100</v>
      </c>
      <c r="N174" s="75">
        <f>'Stats lic'!BI74</f>
        <v>0</v>
      </c>
      <c r="O174" s="77">
        <f>'Stats lic'!BJ74</f>
        <v>0</v>
      </c>
      <c r="P174" s="21">
        <f>'Stats lic'!BK74</f>
        <v>5</v>
      </c>
      <c r="Q174" s="38">
        <f t="shared" si="17"/>
        <v>11</v>
      </c>
    </row>
    <row r="175" spans="1:179" ht="21" thickBot="1">
      <c r="A175" s="99"/>
      <c r="B175" s="40"/>
      <c r="C175" s="138" t="s">
        <v>154</v>
      </c>
      <c r="D175" s="143">
        <v>11</v>
      </c>
      <c r="E175" s="143">
        <v>7</v>
      </c>
      <c r="F175" s="78">
        <f t="shared" si="12"/>
        <v>18</v>
      </c>
      <c r="G175" s="143">
        <v>10</v>
      </c>
      <c r="H175" s="143">
        <v>6</v>
      </c>
      <c r="I175" s="78">
        <f t="shared" si="13"/>
        <v>16</v>
      </c>
      <c r="J175" s="13">
        <f t="shared" si="14"/>
        <v>1</v>
      </c>
      <c r="K175" s="13">
        <f t="shared" si="15"/>
        <v>1</v>
      </c>
      <c r="L175" s="39">
        <f t="shared" si="16"/>
        <v>2</v>
      </c>
      <c r="M175" s="75">
        <f>'Stats lic'!BH46</f>
        <v>61.111111111111114</v>
      </c>
      <c r="N175" s="75">
        <f>'Stats lic'!BI46</f>
        <v>38.888888888888893</v>
      </c>
      <c r="O175" s="77">
        <f>'Stats lic'!BJ46</f>
        <v>0</v>
      </c>
      <c r="P175" s="21">
        <f>'Stats lic'!BK46</f>
        <v>5.5555555555555554</v>
      </c>
      <c r="Q175" s="38">
        <f t="shared" si="17"/>
        <v>9.5555555555555554</v>
      </c>
    </row>
    <row r="176" spans="1:179" ht="15" thickBot="1">
      <c r="A176" s="99"/>
      <c r="B176" s="40"/>
      <c r="C176" s="138" t="s">
        <v>284</v>
      </c>
      <c r="D176" s="143">
        <v>11</v>
      </c>
      <c r="E176" s="143">
        <v>3</v>
      </c>
      <c r="F176" s="78">
        <f t="shared" si="12"/>
        <v>14</v>
      </c>
      <c r="G176" s="143">
        <v>11</v>
      </c>
      <c r="H176" s="143">
        <v>1</v>
      </c>
      <c r="I176" s="78">
        <f t="shared" si="13"/>
        <v>12</v>
      </c>
      <c r="J176" s="13">
        <f t="shared" si="14"/>
        <v>0</v>
      </c>
      <c r="K176" s="13">
        <f t="shared" si="15"/>
        <v>2</v>
      </c>
      <c r="L176" s="39">
        <f t="shared" si="16"/>
        <v>2</v>
      </c>
      <c r="M176" s="75">
        <f>'Stats lic'!BH181</f>
        <v>78.571428571428569</v>
      </c>
      <c r="N176" s="75">
        <f>'Stats lic'!BI181</f>
        <v>21.428571428571427</v>
      </c>
      <c r="O176" s="77">
        <f>'Stats lic'!BJ181</f>
        <v>0</v>
      </c>
      <c r="P176" s="21">
        <f>'Stats lic'!BK181</f>
        <v>7.1428571428571423</v>
      </c>
      <c r="Q176" s="38">
        <f t="shared" si="17"/>
        <v>9.1428571428571423</v>
      </c>
    </row>
    <row r="177" spans="1:17" ht="15" thickBot="1">
      <c r="A177" s="99"/>
      <c r="B177" s="40"/>
      <c r="C177" s="138" t="s">
        <v>166</v>
      </c>
      <c r="D177" s="143">
        <v>24</v>
      </c>
      <c r="E177" s="143">
        <v>12</v>
      </c>
      <c r="F177" s="78">
        <f t="shared" si="12"/>
        <v>36</v>
      </c>
      <c r="G177" s="143">
        <v>28</v>
      </c>
      <c r="H177" s="143">
        <v>6</v>
      </c>
      <c r="I177" s="78">
        <f t="shared" si="13"/>
        <v>34</v>
      </c>
      <c r="J177" s="13">
        <f t="shared" si="14"/>
        <v>-4</v>
      </c>
      <c r="K177" s="13">
        <f t="shared" si="15"/>
        <v>6</v>
      </c>
      <c r="L177" s="39">
        <f t="shared" si="16"/>
        <v>2</v>
      </c>
      <c r="M177" s="75">
        <f>'Stats lic'!BH58</f>
        <v>66.666666666666657</v>
      </c>
      <c r="N177" s="75">
        <f>'Stats lic'!BI58</f>
        <v>33.333333333333329</v>
      </c>
      <c r="O177" s="77">
        <f>'Stats lic'!BJ58</f>
        <v>5.5555555555555554</v>
      </c>
      <c r="P177" s="21">
        <f>'Stats lic'!BK58</f>
        <v>8.3333333333333321</v>
      </c>
      <c r="Q177" s="38">
        <f t="shared" si="17"/>
        <v>7.8888888888888875</v>
      </c>
    </row>
    <row r="178" spans="1:17" ht="15" thickBot="1">
      <c r="A178" s="99"/>
      <c r="B178" s="40"/>
      <c r="C178" s="138" t="s">
        <v>307</v>
      </c>
      <c r="D178" s="143">
        <v>12</v>
      </c>
      <c r="E178" s="143">
        <v>5</v>
      </c>
      <c r="F178" s="78">
        <f t="shared" si="12"/>
        <v>17</v>
      </c>
      <c r="G178" s="143">
        <v>13</v>
      </c>
      <c r="H178" s="143">
        <v>0</v>
      </c>
      <c r="I178" s="78">
        <f t="shared" si="13"/>
        <v>13</v>
      </c>
      <c r="J178" s="13">
        <f t="shared" si="14"/>
        <v>-1</v>
      </c>
      <c r="K178" s="13">
        <f t="shared" si="15"/>
        <v>5</v>
      </c>
      <c r="L178" s="39">
        <f t="shared" si="16"/>
        <v>4</v>
      </c>
      <c r="M178" s="75">
        <f>'Stats lic'!BH205</f>
        <v>70.588235294117652</v>
      </c>
      <c r="N178" s="75">
        <f>'Stats lic'!BI205</f>
        <v>29.411764705882355</v>
      </c>
      <c r="O178" s="77">
        <f>'Stats lic'!BJ205</f>
        <v>0</v>
      </c>
      <c r="P178" s="21">
        <f>'Stats lic'!BK205</f>
        <v>5.8823529411764701</v>
      </c>
      <c r="Q178" s="38">
        <f t="shared" si="17"/>
        <v>7.8823529411764701</v>
      </c>
    </row>
    <row r="179" spans="1:17" ht="15" thickBot="1">
      <c r="A179" s="99"/>
      <c r="B179" s="40"/>
      <c r="C179" s="138" t="s">
        <v>178</v>
      </c>
      <c r="D179" s="143">
        <v>22</v>
      </c>
      <c r="E179" s="143">
        <v>1</v>
      </c>
      <c r="F179" s="78">
        <f t="shared" si="12"/>
        <v>23</v>
      </c>
      <c r="G179" s="143">
        <v>20</v>
      </c>
      <c r="H179" s="143">
        <v>4</v>
      </c>
      <c r="I179" s="78">
        <f t="shared" si="13"/>
        <v>24</v>
      </c>
      <c r="J179" s="13">
        <f t="shared" si="14"/>
        <v>2</v>
      </c>
      <c r="K179" s="13">
        <f t="shared" si="15"/>
        <v>-3</v>
      </c>
      <c r="L179" s="39">
        <f t="shared" si="16"/>
        <v>-1</v>
      </c>
      <c r="M179" s="75">
        <f>'Stats lic'!BH71</f>
        <v>95.652173913043484</v>
      </c>
      <c r="N179" s="75">
        <f>'Stats lic'!BI71</f>
        <v>4.3478260869565215</v>
      </c>
      <c r="O179" s="77">
        <f>'Stats lic'!BJ71</f>
        <v>0</v>
      </c>
      <c r="P179" s="21">
        <f>'Stats lic'!BK71</f>
        <v>4.3478260869565215</v>
      </c>
      <c r="Q179" s="38">
        <f t="shared" si="17"/>
        <v>7.3478260869565215</v>
      </c>
    </row>
    <row r="180" spans="1:17" ht="15" thickBot="1">
      <c r="A180" s="99"/>
      <c r="B180" s="40"/>
      <c r="C180" s="138" t="s">
        <v>275</v>
      </c>
      <c r="D180" s="143">
        <v>9</v>
      </c>
      <c r="E180" s="143">
        <v>1</v>
      </c>
      <c r="F180" s="78">
        <f t="shared" si="12"/>
        <v>10</v>
      </c>
      <c r="G180" s="143">
        <v>7</v>
      </c>
      <c r="H180" s="143">
        <v>0</v>
      </c>
      <c r="I180" s="78">
        <f t="shared" si="13"/>
        <v>7</v>
      </c>
      <c r="J180" s="13">
        <f t="shared" si="14"/>
        <v>2</v>
      </c>
      <c r="K180" s="13">
        <f t="shared" si="15"/>
        <v>1</v>
      </c>
      <c r="L180" s="39">
        <f t="shared" si="16"/>
        <v>3</v>
      </c>
      <c r="M180" s="75">
        <f>'Stats lic'!BH171</f>
        <v>90</v>
      </c>
      <c r="N180" s="75">
        <f>'Stats lic'!BI171</f>
        <v>10</v>
      </c>
      <c r="O180" s="77">
        <f>'Stats lic'!BJ171</f>
        <v>0</v>
      </c>
      <c r="P180" s="21">
        <f>'Stats lic'!BK171</f>
        <v>0</v>
      </c>
      <c r="Q180" s="38">
        <f t="shared" si="17"/>
        <v>7</v>
      </c>
    </row>
    <row r="181" spans="1:17" ht="15" thickBot="1">
      <c r="A181" s="99"/>
      <c r="B181" s="40"/>
      <c r="C181" s="138" t="s">
        <v>140</v>
      </c>
      <c r="D181" s="143">
        <v>24</v>
      </c>
      <c r="E181" s="143">
        <v>0</v>
      </c>
      <c r="F181" s="78">
        <f t="shared" si="12"/>
        <v>24</v>
      </c>
      <c r="G181" s="143">
        <v>24</v>
      </c>
      <c r="H181" s="143">
        <v>2</v>
      </c>
      <c r="I181" s="78">
        <f t="shared" si="13"/>
        <v>26</v>
      </c>
      <c r="J181" s="13">
        <f t="shared" si="14"/>
        <v>0</v>
      </c>
      <c r="K181" s="13">
        <f t="shared" si="15"/>
        <v>-2</v>
      </c>
      <c r="L181" s="39">
        <f t="shared" si="16"/>
        <v>-2</v>
      </c>
      <c r="M181" s="75">
        <f>'Stats lic'!BH32</f>
        <v>100</v>
      </c>
      <c r="N181" s="75">
        <f>'Stats lic'!BI32</f>
        <v>0</v>
      </c>
      <c r="O181" s="77">
        <f>'Stats lic'!BJ32</f>
        <v>0</v>
      </c>
      <c r="P181" s="21">
        <f>'Stats lic'!BK32</f>
        <v>8.3333333333333321</v>
      </c>
      <c r="Q181" s="38">
        <f t="shared" si="17"/>
        <v>6.3333333333333321</v>
      </c>
    </row>
    <row r="182" spans="1:17" ht="15" thickBot="1">
      <c r="A182" s="99"/>
      <c r="B182" s="40"/>
      <c r="C182" s="138" t="s">
        <v>286</v>
      </c>
      <c r="D182" s="143">
        <v>3</v>
      </c>
      <c r="E182" s="143">
        <v>0</v>
      </c>
      <c r="F182" s="78">
        <f t="shared" si="12"/>
        <v>3</v>
      </c>
      <c r="G182" s="143">
        <v>12</v>
      </c>
      <c r="H182" s="143">
        <v>0</v>
      </c>
      <c r="I182" s="78">
        <f t="shared" si="13"/>
        <v>12</v>
      </c>
      <c r="J182" s="13">
        <f t="shared" si="14"/>
        <v>-9</v>
      </c>
      <c r="K182" s="13">
        <f t="shared" si="15"/>
        <v>0</v>
      </c>
      <c r="L182" s="39">
        <f t="shared" si="16"/>
        <v>-9</v>
      </c>
      <c r="M182" s="75">
        <f>'Stats lic'!BH184</f>
        <v>100</v>
      </c>
      <c r="N182" s="75">
        <f>'Stats lic'!BI184</f>
        <v>0</v>
      </c>
      <c r="O182" s="77">
        <f>'Stats lic'!BJ184</f>
        <v>0</v>
      </c>
      <c r="P182" s="21">
        <f>'Stats lic'!BK184</f>
        <v>33.333333333333329</v>
      </c>
      <c r="Q182" s="38">
        <f t="shared" si="17"/>
        <v>6.3333333333333286</v>
      </c>
    </row>
    <row r="183" spans="1:17" ht="15" thickBot="1">
      <c r="A183" s="99"/>
      <c r="B183" s="40"/>
      <c r="C183" s="138" t="s">
        <v>293</v>
      </c>
      <c r="D183" s="143">
        <v>20</v>
      </c>
      <c r="E183" s="143">
        <v>0</v>
      </c>
      <c r="F183" s="78">
        <f t="shared" si="12"/>
        <v>20</v>
      </c>
      <c r="G183" s="143">
        <v>20</v>
      </c>
      <c r="H183" s="143">
        <v>0</v>
      </c>
      <c r="I183" s="78">
        <f t="shared" si="13"/>
        <v>20</v>
      </c>
      <c r="J183" s="13">
        <f t="shared" si="14"/>
        <v>0</v>
      </c>
      <c r="K183" s="13">
        <f t="shared" si="15"/>
        <v>0</v>
      </c>
      <c r="L183" s="39">
        <f t="shared" si="16"/>
        <v>0</v>
      </c>
      <c r="M183" s="75">
        <f>'Stats lic'!BH191</f>
        <v>100</v>
      </c>
      <c r="N183" s="75">
        <f>'Stats lic'!BI191</f>
        <v>0</v>
      </c>
      <c r="O183" s="77">
        <f>'Stats lic'!BJ191</f>
        <v>0</v>
      </c>
      <c r="P183" s="21">
        <f>'Stats lic'!BK191</f>
        <v>5</v>
      </c>
      <c r="Q183" s="38">
        <f t="shared" si="17"/>
        <v>5</v>
      </c>
    </row>
    <row r="184" spans="1:17" ht="15" thickBot="1">
      <c r="A184" s="99"/>
      <c r="B184" s="40"/>
      <c r="C184" s="138" t="s">
        <v>124</v>
      </c>
      <c r="D184" s="143">
        <v>32</v>
      </c>
      <c r="E184" s="143">
        <v>2</v>
      </c>
      <c r="F184" s="78">
        <f t="shared" si="12"/>
        <v>34</v>
      </c>
      <c r="G184" s="143">
        <v>35</v>
      </c>
      <c r="H184" s="143">
        <v>3</v>
      </c>
      <c r="I184" s="78">
        <f t="shared" si="13"/>
        <v>38</v>
      </c>
      <c r="J184" s="13">
        <f t="shared" si="14"/>
        <v>-3</v>
      </c>
      <c r="K184" s="13">
        <f t="shared" si="15"/>
        <v>-1</v>
      </c>
      <c r="L184" s="39">
        <f t="shared" si="16"/>
        <v>-4</v>
      </c>
      <c r="M184" s="75">
        <f>'Stats lic'!BH15</f>
        <v>94.117647058823522</v>
      </c>
      <c r="N184" s="75">
        <f>'Stats lic'!BI15</f>
        <v>5.8823529411764701</v>
      </c>
      <c r="O184" s="77">
        <f>'Stats lic'!BJ15</f>
        <v>0</v>
      </c>
      <c r="P184" s="21">
        <f>'Stats lic'!BK15</f>
        <v>14.705882352941178</v>
      </c>
      <c r="Q184" s="38">
        <f t="shared" si="17"/>
        <v>4.7058823529411775</v>
      </c>
    </row>
    <row r="185" spans="1:17" ht="15" thickBot="1">
      <c r="A185" s="99"/>
      <c r="B185" s="40"/>
      <c r="C185" s="138" t="s">
        <v>295</v>
      </c>
      <c r="D185" s="143">
        <v>13</v>
      </c>
      <c r="E185" s="143">
        <v>0</v>
      </c>
      <c r="F185" s="78">
        <f t="shared" si="12"/>
        <v>13</v>
      </c>
      <c r="G185" s="143">
        <v>12</v>
      </c>
      <c r="H185" s="143">
        <v>6</v>
      </c>
      <c r="I185" s="78">
        <f t="shared" si="13"/>
        <v>18</v>
      </c>
      <c r="J185" s="13">
        <f t="shared" si="14"/>
        <v>1</v>
      </c>
      <c r="K185" s="13">
        <f t="shared" si="15"/>
        <v>-6</v>
      </c>
      <c r="L185" s="39">
        <f t="shared" si="16"/>
        <v>-5</v>
      </c>
      <c r="M185" s="75">
        <f>'Stats lic'!BH193</f>
        <v>100</v>
      </c>
      <c r="N185" s="75">
        <f>'Stats lic'!BI193</f>
        <v>0</v>
      </c>
      <c r="O185" s="77">
        <f>'Stats lic'!BJ193</f>
        <v>0</v>
      </c>
      <c r="P185" s="21">
        <f>'Stats lic'!BK193</f>
        <v>7.6923076923076925</v>
      </c>
      <c r="Q185" s="38">
        <f t="shared" si="17"/>
        <v>4.6923076923076925</v>
      </c>
    </row>
    <row r="186" spans="1:17" ht="15" thickBot="1">
      <c r="A186" s="99"/>
      <c r="B186" s="40"/>
      <c r="C186" s="138" t="s">
        <v>150</v>
      </c>
      <c r="D186" s="143">
        <v>18</v>
      </c>
      <c r="E186" s="143">
        <v>4</v>
      </c>
      <c r="F186" s="78">
        <f t="shared" si="12"/>
        <v>22</v>
      </c>
      <c r="G186" s="143">
        <v>18</v>
      </c>
      <c r="H186" s="143">
        <v>0</v>
      </c>
      <c r="I186" s="78">
        <f t="shared" si="13"/>
        <v>18</v>
      </c>
      <c r="J186" s="13">
        <f t="shared" si="14"/>
        <v>0</v>
      </c>
      <c r="K186" s="13">
        <f t="shared" si="15"/>
        <v>4</v>
      </c>
      <c r="L186" s="39">
        <f t="shared" si="16"/>
        <v>4</v>
      </c>
      <c r="M186" s="75">
        <f>'Stats lic'!BH42</f>
        <v>81.818181818181827</v>
      </c>
      <c r="N186" s="75">
        <f>'Stats lic'!BI42</f>
        <v>18.181818181818183</v>
      </c>
      <c r="O186" s="77">
        <f>'Stats lic'!BJ42</f>
        <v>0</v>
      </c>
      <c r="P186" s="21">
        <f>'Stats lic'!BK42</f>
        <v>0</v>
      </c>
      <c r="Q186" s="38">
        <f t="shared" si="17"/>
        <v>4</v>
      </c>
    </row>
    <row r="187" spans="1:17" ht="15" thickBot="1">
      <c r="A187" s="99"/>
      <c r="B187" s="40"/>
      <c r="C187" s="138" t="s">
        <v>174</v>
      </c>
      <c r="D187" s="143">
        <v>12</v>
      </c>
      <c r="E187" s="143">
        <v>1</v>
      </c>
      <c r="F187" s="78">
        <f t="shared" si="12"/>
        <v>13</v>
      </c>
      <c r="G187" s="143">
        <v>11</v>
      </c>
      <c r="H187" s="143">
        <v>1</v>
      </c>
      <c r="I187" s="78">
        <f t="shared" si="13"/>
        <v>12</v>
      </c>
      <c r="J187" s="13">
        <f t="shared" si="14"/>
        <v>1</v>
      </c>
      <c r="K187" s="13">
        <f t="shared" si="15"/>
        <v>0</v>
      </c>
      <c r="L187" s="39">
        <f t="shared" si="16"/>
        <v>1</v>
      </c>
      <c r="M187" s="75">
        <f>'Stats lic'!BH67</f>
        <v>92.307692307692307</v>
      </c>
      <c r="N187" s="75">
        <f>'Stats lic'!BI67</f>
        <v>7.6923076923076925</v>
      </c>
      <c r="O187" s="77">
        <f>'Stats lic'!BJ67</f>
        <v>0</v>
      </c>
      <c r="P187" s="21">
        <f>'Stats lic'!BK67</f>
        <v>0</v>
      </c>
      <c r="Q187" s="38">
        <f t="shared" si="17"/>
        <v>3</v>
      </c>
    </row>
    <row r="188" spans="1:17" ht="15" thickBot="1">
      <c r="A188" s="99"/>
      <c r="B188" s="40"/>
      <c r="C188" s="138" t="s">
        <v>243</v>
      </c>
      <c r="D188" s="143">
        <v>8</v>
      </c>
      <c r="E188" s="143">
        <v>8</v>
      </c>
      <c r="F188" s="78">
        <f t="shared" si="12"/>
        <v>16</v>
      </c>
      <c r="G188" s="143">
        <v>8</v>
      </c>
      <c r="H188" s="143">
        <v>5</v>
      </c>
      <c r="I188" s="78">
        <f t="shared" si="13"/>
        <v>13</v>
      </c>
      <c r="J188" s="13">
        <f t="shared" si="14"/>
        <v>0</v>
      </c>
      <c r="K188" s="13">
        <f t="shared" si="15"/>
        <v>3</v>
      </c>
      <c r="L188" s="39">
        <f t="shared" si="16"/>
        <v>3</v>
      </c>
      <c r="M188" s="75">
        <f>'Stats lic'!BH138</f>
        <v>50</v>
      </c>
      <c r="N188" s="75">
        <f>'Stats lic'!BI138</f>
        <v>50</v>
      </c>
      <c r="O188" s="77">
        <f>'Stats lic'!BJ138</f>
        <v>0</v>
      </c>
      <c r="P188" s="21">
        <f>'Stats lic'!BK138</f>
        <v>0</v>
      </c>
      <c r="Q188" s="38">
        <f t="shared" si="17"/>
        <v>3</v>
      </c>
    </row>
    <row r="189" spans="1:17" ht="15" thickBot="1">
      <c r="A189" s="99"/>
      <c r="B189" s="40"/>
      <c r="C189" s="138" t="s">
        <v>285</v>
      </c>
      <c r="D189" s="143">
        <v>1</v>
      </c>
      <c r="E189" s="143">
        <v>0</v>
      </c>
      <c r="F189" s="78">
        <f t="shared" si="12"/>
        <v>1</v>
      </c>
      <c r="G189" s="143">
        <v>0</v>
      </c>
      <c r="H189" s="143">
        <v>0</v>
      </c>
      <c r="I189" s="78">
        <f t="shared" si="13"/>
        <v>0</v>
      </c>
      <c r="J189" s="13">
        <f t="shared" si="14"/>
        <v>1</v>
      </c>
      <c r="K189" s="13">
        <f t="shared" si="15"/>
        <v>0</v>
      </c>
      <c r="L189" s="39">
        <f t="shared" si="16"/>
        <v>1</v>
      </c>
      <c r="M189" s="75">
        <f>'Stats lic'!BH182</f>
        <v>100</v>
      </c>
      <c r="N189" s="75">
        <f>'Stats lic'!BI182</f>
        <v>0</v>
      </c>
      <c r="O189" s="77">
        <f>'Stats lic'!BJ182</f>
        <v>0</v>
      </c>
      <c r="P189" s="21">
        <f>'Stats lic'!BK182</f>
        <v>0</v>
      </c>
      <c r="Q189" s="38">
        <f t="shared" si="17"/>
        <v>3</v>
      </c>
    </row>
    <row r="190" spans="1:17" ht="15" thickBot="1">
      <c r="A190" s="99"/>
      <c r="B190" s="40"/>
      <c r="C190" s="138" t="s">
        <v>257</v>
      </c>
      <c r="D190" s="143">
        <v>0</v>
      </c>
      <c r="E190" s="143">
        <v>8</v>
      </c>
      <c r="F190" s="78">
        <f t="shared" si="12"/>
        <v>8</v>
      </c>
      <c r="G190" s="143">
        <v>0</v>
      </c>
      <c r="H190" s="143">
        <v>6</v>
      </c>
      <c r="I190" s="78">
        <f t="shared" si="13"/>
        <v>6</v>
      </c>
      <c r="J190" s="13">
        <f t="shared" si="14"/>
        <v>0</v>
      </c>
      <c r="K190" s="13">
        <f t="shared" si="15"/>
        <v>2</v>
      </c>
      <c r="L190" s="39">
        <f t="shared" si="16"/>
        <v>2</v>
      </c>
      <c r="M190" s="75">
        <f>'Stats lic'!BH153</f>
        <v>0</v>
      </c>
      <c r="N190" s="75">
        <f>'Stats lic'!BI153</f>
        <v>100</v>
      </c>
      <c r="O190" s="77">
        <f>'Stats lic'!BJ153</f>
        <v>0</v>
      </c>
      <c r="P190" s="21">
        <f>'Stats lic'!BK153</f>
        <v>0</v>
      </c>
      <c r="Q190" s="38">
        <f t="shared" si="17"/>
        <v>2</v>
      </c>
    </row>
    <row r="191" spans="1:17" ht="15" thickBot="1">
      <c r="A191" s="99"/>
      <c r="B191" s="40"/>
      <c r="C191" s="138" t="s">
        <v>244</v>
      </c>
      <c r="D191" s="143">
        <v>3</v>
      </c>
      <c r="E191" s="143">
        <v>4</v>
      </c>
      <c r="F191" s="78">
        <f t="shared" si="12"/>
        <v>7</v>
      </c>
      <c r="G191" s="143">
        <v>2</v>
      </c>
      <c r="H191" s="143">
        <v>6</v>
      </c>
      <c r="I191" s="78">
        <f t="shared" si="13"/>
        <v>8</v>
      </c>
      <c r="J191" s="13">
        <f t="shared" si="14"/>
        <v>1</v>
      </c>
      <c r="K191" s="13">
        <f t="shared" si="15"/>
        <v>-2</v>
      </c>
      <c r="L191" s="39">
        <f t="shared" si="16"/>
        <v>-1</v>
      </c>
      <c r="M191" s="75">
        <f>'Stats lic'!BH139</f>
        <v>42.857142857142854</v>
      </c>
      <c r="N191" s="75">
        <f>'Stats lic'!BI139</f>
        <v>57.142857142857139</v>
      </c>
      <c r="O191" s="77">
        <f>'Stats lic'!BJ139</f>
        <v>0</v>
      </c>
      <c r="P191" s="21">
        <f>'Stats lic'!BK139</f>
        <v>0</v>
      </c>
      <c r="Q191" s="38">
        <f t="shared" si="17"/>
        <v>1</v>
      </c>
    </row>
    <row r="192" spans="1:17" ht="15" thickBot="1">
      <c r="A192" s="99"/>
      <c r="B192" s="40"/>
      <c r="C192" s="138" t="s">
        <v>272</v>
      </c>
      <c r="D192" s="143">
        <v>3</v>
      </c>
      <c r="E192" s="143">
        <v>1</v>
      </c>
      <c r="F192" s="78">
        <f t="shared" si="12"/>
        <v>4</v>
      </c>
      <c r="G192" s="143">
        <v>3</v>
      </c>
      <c r="H192" s="143">
        <v>0</v>
      </c>
      <c r="I192" s="78">
        <f t="shared" si="13"/>
        <v>3</v>
      </c>
      <c r="J192" s="13">
        <f t="shared" si="14"/>
        <v>0</v>
      </c>
      <c r="K192" s="13">
        <f t="shared" si="15"/>
        <v>1</v>
      </c>
      <c r="L192" s="39">
        <f t="shared" si="16"/>
        <v>1</v>
      </c>
      <c r="M192" s="75">
        <f>'Stats lic'!BH168</f>
        <v>75</v>
      </c>
      <c r="N192" s="75">
        <f>'Stats lic'!BI168</f>
        <v>25</v>
      </c>
      <c r="O192" s="77">
        <f>'Stats lic'!BJ168</f>
        <v>0</v>
      </c>
      <c r="P192" s="21">
        <f>'Stats lic'!BK168</f>
        <v>0</v>
      </c>
      <c r="Q192" s="38">
        <f t="shared" si="17"/>
        <v>1</v>
      </c>
    </row>
    <row r="193" spans="1:17" ht="15" thickBot="1">
      <c r="A193" s="99"/>
      <c r="B193" s="40"/>
      <c r="C193" s="138" t="s">
        <v>126</v>
      </c>
      <c r="D193" s="143">
        <v>12</v>
      </c>
      <c r="E193" s="143">
        <v>0</v>
      </c>
      <c r="F193" s="78">
        <f t="shared" si="12"/>
        <v>12</v>
      </c>
      <c r="G193" s="143">
        <v>12</v>
      </c>
      <c r="H193" s="143">
        <v>0</v>
      </c>
      <c r="I193" s="78">
        <f t="shared" si="13"/>
        <v>12</v>
      </c>
      <c r="J193" s="13">
        <f t="shared" si="14"/>
        <v>0</v>
      </c>
      <c r="K193" s="13">
        <f t="shared" si="15"/>
        <v>0</v>
      </c>
      <c r="L193" s="39">
        <f t="shared" si="16"/>
        <v>0</v>
      </c>
      <c r="M193" s="75">
        <f>'Stats lic'!BH18</f>
        <v>100</v>
      </c>
      <c r="N193" s="75">
        <f>'Stats lic'!BI18</f>
        <v>0</v>
      </c>
      <c r="O193" s="77">
        <f>'Stats lic'!BJ18</f>
        <v>0</v>
      </c>
      <c r="P193" s="21">
        <f>'Stats lic'!BK18</f>
        <v>0</v>
      </c>
      <c r="Q193" s="38">
        <f t="shared" si="17"/>
        <v>0</v>
      </c>
    </row>
    <row r="194" spans="1:17" ht="15" thickBot="1">
      <c r="A194" s="99"/>
      <c r="B194" s="41"/>
      <c r="C194" s="138" t="s">
        <v>261</v>
      </c>
      <c r="D194" s="143">
        <v>3</v>
      </c>
      <c r="E194" s="143">
        <v>0</v>
      </c>
      <c r="F194" s="78">
        <f t="shared" si="12"/>
        <v>3</v>
      </c>
      <c r="G194" s="143">
        <v>3</v>
      </c>
      <c r="H194" s="143">
        <v>1</v>
      </c>
      <c r="I194" s="78">
        <f t="shared" si="13"/>
        <v>4</v>
      </c>
      <c r="J194" s="13">
        <f t="shared" si="14"/>
        <v>0</v>
      </c>
      <c r="K194" s="13">
        <f t="shared" si="15"/>
        <v>-1</v>
      </c>
      <c r="L194" s="39">
        <f t="shared" si="16"/>
        <v>-1</v>
      </c>
      <c r="M194" s="75">
        <f>'Stats lic'!BH157</f>
        <v>100</v>
      </c>
      <c r="N194" s="75">
        <f>'Stats lic'!BI157</f>
        <v>0</v>
      </c>
      <c r="O194" s="77">
        <f>'Stats lic'!BJ157</f>
        <v>0</v>
      </c>
      <c r="P194" s="21">
        <f>'Stats lic'!BK157</f>
        <v>0</v>
      </c>
      <c r="Q194" s="38">
        <f t="shared" si="17"/>
        <v>-1</v>
      </c>
    </row>
    <row r="195" spans="1:17" ht="15" thickBot="1">
      <c r="A195" s="99"/>
      <c r="B195" s="40"/>
      <c r="C195" s="138" t="s">
        <v>218</v>
      </c>
      <c r="D195" s="143">
        <v>26</v>
      </c>
      <c r="E195" s="143">
        <v>6</v>
      </c>
      <c r="F195" s="78">
        <f t="shared" ref="F195:F211" si="18">D195+E195</f>
        <v>32</v>
      </c>
      <c r="G195" s="143">
        <v>34</v>
      </c>
      <c r="H195" s="143">
        <v>5</v>
      </c>
      <c r="I195" s="78">
        <f t="shared" ref="I195:I211" si="19">G195+H195</f>
        <v>39</v>
      </c>
      <c r="J195" s="13">
        <f t="shared" ref="J195:J211" si="20">D195-G195</f>
        <v>-8</v>
      </c>
      <c r="K195" s="13">
        <f t="shared" ref="K195:K211" si="21">E195-H195</f>
        <v>1</v>
      </c>
      <c r="L195" s="39">
        <f t="shared" ref="L195:L211" si="22">F195-I195</f>
        <v>-7</v>
      </c>
      <c r="M195" s="75">
        <f>'Stats lic'!BH113</f>
        <v>81.25</v>
      </c>
      <c r="N195" s="75">
        <f>'Stats lic'!BI113</f>
        <v>18.75</v>
      </c>
      <c r="O195" s="77">
        <f>'Stats lic'!BJ113</f>
        <v>12.5</v>
      </c>
      <c r="P195" s="21">
        <f>'Stats lic'!BK113</f>
        <v>9.375</v>
      </c>
      <c r="Q195" s="38">
        <f t="shared" ref="Q195:Q211" si="23">(J195*3)+(K195*1)+O195+P195</f>
        <v>-1.125</v>
      </c>
    </row>
    <row r="196" spans="1:17" ht="15" thickBot="1">
      <c r="A196" s="99"/>
      <c r="B196" s="40"/>
      <c r="C196" s="138" t="s">
        <v>279</v>
      </c>
      <c r="D196" s="143">
        <v>7</v>
      </c>
      <c r="E196" s="143">
        <v>1</v>
      </c>
      <c r="F196" s="78">
        <f t="shared" si="18"/>
        <v>8</v>
      </c>
      <c r="G196" s="143">
        <v>8</v>
      </c>
      <c r="H196" s="143">
        <v>1</v>
      </c>
      <c r="I196" s="78">
        <f t="shared" si="19"/>
        <v>9</v>
      </c>
      <c r="J196" s="13">
        <f t="shared" si="20"/>
        <v>-1</v>
      </c>
      <c r="K196" s="13">
        <f t="shared" si="21"/>
        <v>0</v>
      </c>
      <c r="L196" s="39">
        <f t="shared" si="22"/>
        <v>-1</v>
      </c>
      <c r="M196" s="75">
        <f>'Stats lic'!BH176</f>
        <v>87.5</v>
      </c>
      <c r="N196" s="75">
        <f>'Stats lic'!BI176</f>
        <v>12.5</v>
      </c>
      <c r="O196" s="77">
        <f>'Stats lic'!BJ176</f>
        <v>0</v>
      </c>
      <c r="P196" s="21">
        <f>'Stats lic'!BK176</f>
        <v>0</v>
      </c>
      <c r="Q196" s="38">
        <f t="shared" si="23"/>
        <v>-3</v>
      </c>
    </row>
    <row r="197" spans="1:17" ht="15" thickBot="1">
      <c r="A197" s="99"/>
      <c r="B197" s="40"/>
      <c r="C197" s="138" t="s">
        <v>294</v>
      </c>
      <c r="D197" s="143">
        <v>1</v>
      </c>
      <c r="E197" s="143">
        <v>0</v>
      </c>
      <c r="F197" s="78">
        <f t="shared" si="18"/>
        <v>1</v>
      </c>
      <c r="G197" s="143">
        <v>2</v>
      </c>
      <c r="H197" s="143">
        <v>0</v>
      </c>
      <c r="I197" s="78">
        <f t="shared" si="19"/>
        <v>2</v>
      </c>
      <c r="J197" s="13">
        <f t="shared" si="20"/>
        <v>-1</v>
      </c>
      <c r="K197" s="13">
        <f t="shared" si="21"/>
        <v>0</v>
      </c>
      <c r="L197" s="39">
        <f t="shared" si="22"/>
        <v>-1</v>
      </c>
      <c r="M197" s="75">
        <f>'Stats lic'!BH192</f>
        <v>100</v>
      </c>
      <c r="N197" s="75">
        <f>'Stats lic'!BI192</f>
        <v>0</v>
      </c>
      <c r="O197" s="77">
        <f>'Stats lic'!BJ192</f>
        <v>0</v>
      </c>
      <c r="P197" s="21">
        <f>'Stats lic'!BK192</f>
        <v>0</v>
      </c>
      <c r="Q197" s="38">
        <f t="shared" si="23"/>
        <v>-3</v>
      </c>
    </row>
    <row r="198" spans="1:17" ht="15" thickBot="1">
      <c r="A198" s="99"/>
      <c r="B198" s="40"/>
      <c r="C198" s="138" t="s">
        <v>265</v>
      </c>
      <c r="D198" s="143">
        <v>2</v>
      </c>
      <c r="E198" s="143">
        <v>0</v>
      </c>
      <c r="F198" s="78">
        <f t="shared" si="18"/>
        <v>2</v>
      </c>
      <c r="G198" s="143">
        <v>3</v>
      </c>
      <c r="H198" s="143">
        <v>1</v>
      </c>
      <c r="I198" s="78">
        <f t="shared" si="19"/>
        <v>4</v>
      </c>
      <c r="J198" s="13">
        <f t="shared" si="20"/>
        <v>-1</v>
      </c>
      <c r="K198" s="13">
        <f t="shared" si="21"/>
        <v>-1</v>
      </c>
      <c r="L198" s="39">
        <f t="shared" si="22"/>
        <v>-2</v>
      </c>
      <c r="M198" s="75">
        <f>'Stats lic'!BH161</f>
        <v>100</v>
      </c>
      <c r="N198" s="75">
        <f>'Stats lic'!BI161</f>
        <v>0</v>
      </c>
      <c r="O198" s="77">
        <f>'Stats lic'!BJ161</f>
        <v>0</v>
      </c>
      <c r="P198" s="21">
        <f>'Stats lic'!BK161</f>
        <v>0</v>
      </c>
      <c r="Q198" s="38">
        <f t="shared" si="23"/>
        <v>-4</v>
      </c>
    </row>
    <row r="199" spans="1:17" ht="15" thickBot="1">
      <c r="A199" s="99"/>
      <c r="B199" s="40"/>
      <c r="C199" s="138" t="s">
        <v>308</v>
      </c>
      <c r="D199" s="143">
        <v>0</v>
      </c>
      <c r="E199" s="143">
        <v>4</v>
      </c>
      <c r="F199" s="78">
        <f t="shared" si="18"/>
        <v>4</v>
      </c>
      <c r="G199" s="143">
        <v>0</v>
      </c>
      <c r="H199" s="143">
        <v>8</v>
      </c>
      <c r="I199" s="78">
        <f t="shared" si="19"/>
        <v>8</v>
      </c>
      <c r="J199" s="13">
        <f t="shared" si="20"/>
        <v>0</v>
      </c>
      <c r="K199" s="13">
        <f t="shared" si="21"/>
        <v>-4</v>
      </c>
      <c r="L199" s="39">
        <f t="shared" si="22"/>
        <v>-4</v>
      </c>
      <c r="M199" s="75">
        <f>'Stats lic'!BH206</f>
        <v>0</v>
      </c>
      <c r="N199" s="75">
        <f>'Stats lic'!BI206</f>
        <v>100</v>
      </c>
      <c r="O199" s="77">
        <f>'Stats lic'!BJ206</f>
        <v>0</v>
      </c>
      <c r="P199" s="21">
        <f>'Stats lic'!BK206</f>
        <v>0</v>
      </c>
      <c r="Q199" s="38">
        <f t="shared" si="23"/>
        <v>-4</v>
      </c>
    </row>
    <row r="200" spans="1:17" ht="15" thickBot="1">
      <c r="A200" s="99"/>
      <c r="B200" s="40"/>
      <c r="C200" s="138" t="s">
        <v>263</v>
      </c>
      <c r="D200" s="143">
        <v>5</v>
      </c>
      <c r="E200" s="143">
        <v>0</v>
      </c>
      <c r="F200" s="78">
        <f t="shared" si="18"/>
        <v>5</v>
      </c>
      <c r="G200" s="143">
        <v>7</v>
      </c>
      <c r="H200" s="143">
        <v>0</v>
      </c>
      <c r="I200" s="78">
        <f t="shared" si="19"/>
        <v>7</v>
      </c>
      <c r="J200" s="13">
        <f t="shared" si="20"/>
        <v>-2</v>
      </c>
      <c r="K200" s="13">
        <f t="shared" si="21"/>
        <v>0</v>
      </c>
      <c r="L200" s="39">
        <f t="shared" si="22"/>
        <v>-2</v>
      </c>
      <c r="M200" s="75">
        <f>'Stats lic'!BH159</f>
        <v>100</v>
      </c>
      <c r="N200" s="75">
        <f>'Stats lic'!BI159</f>
        <v>0</v>
      </c>
      <c r="O200" s="77">
        <f>'Stats lic'!BJ159</f>
        <v>0</v>
      </c>
      <c r="P200" s="21">
        <f>'Stats lic'!BK159</f>
        <v>0</v>
      </c>
      <c r="Q200" s="38">
        <f t="shared" si="23"/>
        <v>-6</v>
      </c>
    </row>
    <row r="201" spans="1:17" ht="15" thickBot="1">
      <c r="A201" s="99"/>
      <c r="B201" s="40"/>
      <c r="C201" s="138" t="s">
        <v>117</v>
      </c>
      <c r="D201" s="143">
        <v>14</v>
      </c>
      <c r="E201" s="143">
        <v>0</v>
      </c>
      <c r="F201" s="78">
        <f t="shared" si="18"/>
        <v>14</v>
      </c>
      <c r="G201" s="143">
        <v>15</v>
      </c>
      <c r="H201" s="143">
        <v>3</v>
      </c>
      <c r="I201" s="78">
        <f t="shared" si="19"/>
        <v>18</v>
      </c>
      <c r="J201" s="13">
        <f t="shared" si="20"/>
        <v>-1</v>
      </c>
      <c r="K201" s="13">
        <f t="shared" si="21"/>
        <v>-3</v>
      </c>
      <c r="L201" s="39">
        <f t="shared" si="22"/>
        <v>-4</v>
      </c>
      <c r="M201" s="75">
        <f>'Stats lic'!BH7</f>
        <v>100</v>
      </c>
      <c r="N201" s="75">
        <f>'Stats lic'!BI7</f>
        <v>0</v>
      </c>
      <c r="O201" s="77">
        <f>'Stats lic'!BJ7</f>
        <v>0</v>
      </c>
      <c r="P201" s="21">
        <f>'Stats lic'!BK7</f>
        <v>0</v>
      </c>
      <c r="Q201" s="38">
        <f t="shared" si="23"/>
        <v>-6</v>
      </c>
    </row>
    <row r="202" spans="1:17" ht="15" thickBot="1">
      <c r="A202" s="99"/>
      <c r="B202" s="40"/>
      <c r="C202" s="138" t="s">
        <v>302</v>
      </c>
      <c r="D202" s="143">
        <v>5</v>
      </c>
      <c r="E202" s="143">
        <v>1</v>
      </c>
      <c r="F202" s="78">
        <f t="shared" si="18"/>
        <v>6</v>
      </c>
      <c r="G202" s="143">
        <v>6</v>
      </c>
      <c r="H202" s="143">
        <v>5</v>
      </c>
      <c r="I202" s="78">
        <f t="shared" si="19"/>
        <v>11</v>
      </c>
      <c r="J202" s="13">
        <f t="shared" si="20"/>
        <v>-1</v>
      </c>
      <c r="K202" s="13">
        <f t="shared" si="21"/>
        <v>-4</v>
      </c>
      <c r="L202" s="39">
        <f t="shared" si="22"/>
        <v>-5</v>
      </c>
      <c r="M202" s="75">
        <f>'Stats lic'!BH200</f>
        <v>83.333333333333343</v>
      </c>
      <c r="N202" s="75">
        <f>'Stats lic'!BI200</f>
        <v>16.666666666666664</v>
      </c>
      <c r="O202" s="77">
        <f>'Stats lic'!BJ200</f>
        <v>0</v>
      </c>
      <c r="P202" s="21">
        <f>'Stats lic'!BK200</f>
        <v>0</v>
      </c>
      <c r="Q202" s="38">
        <f t="shared" si="23"/>
        <v>-7</v>
      </c>
    </row>
    <row r="203" spans="1:17" ht="15" thickBot="1">
      <c r="A203" s="99"/>
      <c r="B203" s="40"/>
      <c r="C203" s="138" t="s">
        <v>175</v>
      </c>
      <c r="D203" s="143">
        <v>1</v>
      </c>
      <c r="E203" s="143">
        <v>1</v>
      </c>
      <c r="F203" s="78">
        <f t="shared" si="18"/>
        <v>2</v>
      </c>
      <c r="G203" s="143">
        <v>4</v>
      </c>
      <c r="H203" s="143">
        <v>0</v>
      </c>
      <c r="I203" s="78">
        <f t="shared" si="19"/>
        <v>4</v>
      </c>
      <c r="J203" s="13">
        <f t="shared" si="20"/>
        <v>-3</v>
      </c>
      <c r="K203" s="13">
        <f t="shared" si="21"/>
        <v>1</v>
      </c>
      <c r="L203" s="39">
        <f t="shared" si="22"/>
        <v>-2</v>
      </c>
      <c r="M203" s="75">
        <f>'Stats lic'!BH68</f>
        <v>50</v>
      </c>
      <c r="N203" s="75">
        <f>'Stats lic'!BI68</f>
        <v>50</v>
      </c>
      <c r="O203" s="77">
        <f>'Stats lic'!BJ68</f>
        <v>0</v>
      </c>
      <c r="P203" s="21">
        <f>'Stats lic'!BK68</f>
        <v>0</v>
      </c>
      <c r="Q203" s="38">
        <f t="shared" si="23"/>
        <v>-8</v>
      </c>
    </row>
    <row r="204" spans="1:17" ht="15" thickBot="1">
      <c r="A204" s="99"/>
      <c r="B204" s="40"/>
      <c r="C204" s="138" t="s">
        <v>201</v>
      </c>
      <c r="D204" s="143">
        <v>23</v>
      </c>
      <c r="E204" s="143">
        <v>0</v>
      </c>
      <c r="F204" s="78">
        <f t="shared" si="18"/>
        <v>23</v>
      </c>
      <c r="G204" s="143">
        <v>35</v>
      </c>
      <c r="H204" s="143">
        <v>0</v>
      </c>
      <c r="I204" s="78">
        <f t="shared" si="19"/>
        <v>35</v>
      </c>
      <c r="J204" s="13">
        <f t="shared" si="20"/>
        <v>-12</v>
      </c>
      <c r="K204" s="13">
        <f t="shared" si="21"/>
        <v>0</v>
      </c>
      <c r="L204" s="39">
        <f t="shared" si="22"/>
        <v>-12</v>
      </c>
      <c r="M204" s="75">
        <f>'Stats lic'!BH94</f>
        <v>100</v>
      </c>
      <c r="N204" s="75">
        <f>'Stats lic'!BI94</f>
        <v>0</v>
      </c>
      <c r="O204" s="77">
        <f>'Stats lic'!BJ94</f>
        <v>0</v>
      </c>
      <c r="P204" s="21">
        <f>'Stats lic'!BK94</f>
        <v>8.695652173913043</v>
      </c>
      <c r="Q204" s="38">
        <f t="shared" si="23"/>
        <v>-27.304347826086957</v>
      </c>
    </row>
    <row r="205" spans="1:17" ht="15" thickBot="1">
      <c r="A205" s="99"/>
      <c r="B205" s="40"/>
      <c r="C205" s="138" t="s">
        <v>328</v>
      </c>
      <c r="D205" s="143">
        <v>1</v>
      </c>
      <c r="E205" s="143">
        <v>10</v>
      </c>
      <c r="F205" s="78">
        <f t="shared" si="18"/>
        <v>11</v>
      </c>
      <c r="G205" s="143">
        <v>31</v>
      </c>
      <c r="H205" s="143">
        <v>0</v>
      </c>
      <c r="I205" s="78">
        <f t="shared" si="19"/>
        <v>31</v>
      </c>
      <c r="J205" s="13">
        <f t="shared" si="20"/>
        <v>-30</v>
      </c>
      <c r="K205" s="13">
        <f t="shared" si="21"/>
        <v>10</v>
      </c>
      <c r="L205" s="39">
        <f t="shared" si="22"/>
        <v>-20</v>
      </c>
      <c r="M205" s="75">
        <f>'Stats lic'!BH15</f>
        <v>94.117647058823522</v>
      </c>
      <c r="N205" s="75">
        <f>'Stats lic'!BI15</f>
        <v>5.8823529411764701</v>
      </c>
      <c r="O205" s="77">
        <f>'Stats lic'!BJ15</f>
        <v>0</v>
      </c>
      <c r="P205" s="21">
        <f>'Stats lic'!BK15</f>
        <v>14.705882352941178</v>
      </c>
      <c r="Q205" s="38">
        <f t="shared" si="23"/>
        <v>-65.294117647058826</v>
      </c>
    </row>
    <row r="206" spans="1:17" ht="15" thickBot="1">
      <c r="A206" s="99"/>
      <c r="B206" s="40"/>
      <c r="C206" s="138" t="s">
        <v>313</v>
      </c>
      <c r="D206" s="143">
        <v>0</v>
      </c>
      <c r="E206" s="143">
        <v>0</v>
      </c>
      <c r="F206" s="78">
        <f t="shared" si="18"/>
        <v>0</v>
      </c>
      <c r="G206" s="143">
        <v>0</v>
      </c>
      <c r="H206" s="143">
        <v>0</v>
      </c>
      <c r="I206" s="78">
        <f t="shared" si="19"/>
        <v>0</v>
      </c>
      <c r="J206" s="13">
        <f t="shared" si="20"/>
        <v>0</v>
      </c>
      <c r="K206" s="13">
        <f t="shared" si="21"/>
        <v>0</v>
      </c>
      <c r="L206" s="39">
        <f t="shared" si="22"/>
        <v>0</v>
      </c>
      <c r="M206" s="75" t="e">
        <f>'Stats lic'!BH16</f>
        <v>#DIV/0!</v>
      </c>
      <c r="N206" s="75" t="e">
        <f>'Stats lic'!BI16</f>
        <v>#DIV/0!</v>
      </c>
      <c r="O206" s="77" t="e">
        <f>'Stats lic'!BJ16</f>
        <v>#DIV/0!</v>
      </c>
      <c r="P206" s="21" t="e">
        <f>'Stats lic'!BK16</f>
        <v>#DIV/0!</v>
      </c>
      <c r="Q206" s="38" t="e">
        <f t="shared" si="23"/>
        <v>#DIV/0!</v>
      </c>
    </row>
    <row r="207" spans="1:17" ht="15" thickBot="1">
      <c r="A207" s="99"/>
      <c r="B207" s="40"/>
      <c r="C207" s="138" t="s">
        <v>129</v>
      </c>
      <c r="D207" s="143">
        <v>0</v>
      </c>
      <c r="E207" s="143">
        <v>0</v>
      </c>
      <c r="F207" s="78">
        <f t="shared" si="18"/>
        <v>0</v>
      </c>
      <c r="G207" s="143">
        <v>0</v>
      </c>
      <c r="H207" s="143">
        <v>1</v>
      </c>
      <c r="I207" s="78">
        <f t="shared" si="19"/>
        <v>1</v>
      </c>
      <c r="J207" s="13">
        <f t="shared" si="20"/>
        <v>0</v>
      </c>
      <c r="K207" s="13">
        <f t="shared" si="21"/>
        <v>-1</v>
      </c>
      <c r="L207" s="39">
        <f t="shared" si="22"/>
        <v>-1</v>
      </c>
      <c r="M207" s="75" t="e">
        <f>'Stats lic'!BH21</f>
        <v>#DIV/0!</v>
      </c>
      <c r="N207" s="75" t="e">
        <f>'Stats lic'!BI21</f>
        <v>#DIV/0!</v>
      </c>
      <c r="O207" s="77" t="e">
        <f>'Stats lic'!BJ21</f>
        <v>#DIV/0!</v>
      </c>
      <c r="P207" s="21" t="e">
        <f>'Stats lic'!BK21</f>
        <v>#DIV/0!</v>
      </c>
      <c r="Q207" s="38" t="e">
        <f t="shared" si="23"/>
        <v>#DIV/0!</v>
      </c>
    </row>
    <row r="208" spans="1:17" ht="15" thickBot="1">
      <c r="A208" s="99"/>
      <c r="B208" s="40"/>
      <c r="C208" s="138" t="s">
        <v>227</v>
      </c>
      <c r="D208" s="143">
        <v>0</v>
      </c>
      <c r="E208" s="143">
        <v>0</v>
      </c>
      <c r="F208" s="78">
        <f t="shared" si="18"/>
        <v>0</v>
      </c>
      <c r="G208" s="143">
        <v>0</v>
      </c>
      <c r="H208" s="143">
        <v>4</v>
      </c>
      <c r="I208" s="78">
        <f t="shared" si="19"/>
        <v>4</v>
      </c>
      <c r="J208" s="13">
        <f t="shared" si="20"/>
        <v>0</v>
      </c>
      <c r="K208" s="13">
        <f t="shared" si="21"/>
        <v>-4</v>
      </c>
      <c r="L208" s="39">
        <f t="shared" si="22"/>
        <v>-4</v>
      </c>
      <c r="M208" s="75" t="e">
        <f>'Stats lic'!BH122</f>
        <v>#DIV/0!</v>
      </c>
      <c r="N208" s="75" t="e">
        <f>'Stats lic'!BI122</f>
        <v>#DIV/0!</v>
      </c>
      <c r="O208" s="77" t="e">
        <f>'Stats lic'!BJ122</f>
        <v>#DIV/0!</v>
      </c>
      <c r="P208" s="21" t="e">
        <f>'Stats lic'!BK122</f>
        <v>#DIV/0!</v>
      </c>
      <c r="Q208" s="38" t="e">
        <f t="shared" si="23"/>
        <v>#DIV/0!</v>
      </c>
    </row>
    <row r="209" spans="1:17" ht="15" thickBot="1">
      <c r="A209" s="99"/>
      <c r="B209" s="40"/>
      <c r="C209" s="138" t="s">
        <v>299</v>
      </c>
      <c r="D209" s="143">
        <v>0</v>
      </c>
      <c r="E209" s="143">
        <v>0</v>
      </c>
      <c r="F209" s="78">
        <f t="shared" si="18"/>
        <v>0</v>
      </c>
      <c r="G209" s="143">
        <v>0</v>
      </c>
      <c r="H209" s="143">
        <v>0</v>
      </c>
      <c r="I209" s="78">
        <f t="shared" si="19"/>
        <v>0</v>
      </c>
      <c r="J209" s="13">
        <f t="shared" si="20"/>
        <v>0</v>
      </c>
      <c r="K209" s="13">
        <f t="shared" si="21"/>
        <v>0</v>
      </c>
      <c r="L209" s="39">
        <f t="shared" si="22"/>
        <v>0</v>
      </c>
      <c r="M209" s="75" t="e">
        <f>'Stats lic'!BH197</f>
        <v>#DIV/0!</v>
      </c>
      <c r="N209" s="75" t="e">
        <f>'Stats lic'!BI197</f>
        <v>#DIV/0!</v>
      </c>
      <c r="O209" s="77" t="e">
        <f>'Stats lic'!BJ197</f>
        <v>#DIV/0!</v>
      </c>
      <c r="P209" s="21" t="e">
        <f>'Stats lic'!BK197</f>
        <v>#DIV/0!</v>
      </c>
      <c r="Q209" s="38" t="e">
        <f t="shared" si="23"/>
        <v>#DIV/0!</v>
      </c>
    </row>
    <row r="210" spans="1:17" ht="15" thickBot="1">
      <c r="A210" s="99"/>
      <c r="B210" s="40"/>
      <c r="C210" s="138" t="s">
        <v>304</v>
      </c>
      <c r="D210" s="143">
        <v>0</v>
      </c>
      <c r="E210" s="143">
        <v>0</v>
      </c>
      <c r="F210" s="78">
        <f t="shared" si="18"/>
        <v>0</v>
      </c>
      <c r="G210" s="143">
        <v>0</v>
      </c>
      <c r="H210" s="143">
        <v>0</v>
      </c>
      <c r="I210" s="78">
        <f t="shared" si="19"/>
        <v>0</v>
      </c>
      <c r="J210" s="13">
        <f t="shared" si="20"/>
        <v>0</v>
      </c>
      <c r="K210" s="13">
        <f t="shared" si="21"/>
        <v>0</v>
      </c>
      <c r="L210" s="39">
        <f t="shared" si="22"/>
        <v>0</v>
      </c>
      <c r="M210" s="75" t="e">
        <f>'Stats lic'!BH202</f>
        <v>#DIV/0!</v>
      </c>
      <c r="N210" s="75" t="e">
        <f>'Stats lic'!BI202</f>
        <v>#DIV/0!</v>
      </c>
      <c r="O210" s="77" t="e">
        <f>'Stats lic'!BJ202</f>
        <v>#DIV/0!</v>
      </c>
      <c r="P210" s="21" t="e">
        <f>'Stats lic'!BK202</f>
        <v>#DIV/0!</v>
      </c>
      <c r="Q210" s="38" t="e">
        <f t="shared" si="23"/>
        <v>#DIV/0!</v>
      </c>
    </row>
    <row r="211" spans="1:17" ht="15" thickBot="1">
      <c r="A211" s="99"/>
      <c r="B211" s="40"/>
      <c r="C211" s="139" t="s">
        <v>325</v>
      </c>
      <c r="D211" s="146">
        <v>5744</v>
      </c>
      <c r="E211" s="146">
        <v>5061</v>
      </c>
      <c r="F211" s="78">
        <f t="shared" si="18"/>
        <v>10805</v>
      </c>
      <c r="G211" s="146">
        <v>5405</v>
      </c>
      <c r="H211" s="146">
        <v>4261</v>
      </c>
      <c r="I211" s="78">
        <f t="shared" si="19"/>
        <v>9666</v>
      </c>
      <c r="J211" s="13">
        <f t="shared" si="20"/>
        <v>339</v>
      </c>
      <c r="K211" s="13">
        <f t="shared" si="21"/>
        <v>800</v>
      </c>
      <c r="L211" s="39">
        <f t="shared" si="22"/>
        <v>1139</v>
      </c>
      <c r="M211" s="75">
        <f>'Stats lic'!BH211</f>
        <v>53.160573808422029</v>
      </c>
      <c r="N211" s="75">
        <f>'Stats lic'!BI211</f>
        <v>46.839426191577971</v>
      </c>
      <c r="O211" s="77">
        <f>'Stats lic'!BJ211</f>
        <v>20.879222582137899</v>
      </c>
      <c r="P211" s="21">
        <f>'Stats lic'!BK211</f>
        <v>16.140675613142065</v>
      </c>
      <c r="Q211" s="38">
        <f t="shared" si="23"/>
        <v>1854.0198981952799</v>
      </c>
    </row>
    <row r="212" spans="1:17" ht="14" thickBot="1">
      <c r="A212" s="90"/>
      <c r="K212" s="101"/>
      <c r="L212" s="101"/>
      <c r="M212" s="102" t="s">
        <v>327</v>
      </c>
      <c r="N212" s="101"/>
      <c r="O212" s="101"/>
      <c r="P212" s="97"/>
      <c r="Q212" s="103"/>
    </row>
    <row r="213" spans="1:17">
      <c r="A213" s="90"/>
    </row>
    <row r="214" spans="1:17">
      <c r="A214" s="90"/>
    </row>
    <row r="215" spans="1:17">
      <c r="A215" s="90"/>
    </row>
    <row r="216" spans="1:17" ht="12.75" customHeight="1">
      <c r="A216" s="90"/>
    </row>
    <row r="217" spans="1:17">
      <c r="A217" s="90"/>
    </row>
    <row r="218" spans="1:17">
      <c r="A218" s="90"/>
    </row>
    <row r="219" spans="1:17">
      <c r="A219" s="90"/>
    </row>
    <row r="220" spans="1:17">
      <c r="A220" s="90"/>
    </row>
    <row r="221" spans="1:17">
      <c r="A221" s="90"/>
    </row>
    <row r="222" spans="1:17">
      <c r="A222" s="90"/>
    </row>
    <row r="223" spans="1:17">
      <c r="A223" s="90"/>
    </row>
    <row r="224" spans="1:17">
      <c r="A224" s="90"/>
    </row>
    <row r="225" spans="1:1">
      <c r="A225" s="90"/>
    </row>
    <row r="226" spans="1:1">
      <c r="A226" s="90"/>
    </row>
    <row r="227" spans="1:1">
      <c r="A227" s="90"/>
    </row>
    <row r="228" spans="1:1">
      <c r="A228" s="90"/>
    </row>
    <row r="229" spans="1:1">
      <c r="A229" s="90"/>
    </row>
    <row r="230" spans="1:1">
      <c r="A230" s="90"/>
    </row>
    <row r="231" spans="1:1">
      <c r="A231" s="90"/>
    </row>
  </sheetData>
  <autoFilter ref="A2:Q2" xr:uid="{00000000-0001-0000-0100-000000000000}">
    <sortState xmlns:xlrd2="http://schemas.microsoft.com/office/spreadsheetml/2017/richdata2" ref="A3:Q212">
      <sortCondition descending="1" ref="B2:B212"/>
    </sortState>
  </autoFilter>
  <mergeCells count="1">
    <mergeCell ref="A1:Q1"/>
  </mergeCells>
  <phoneticPr fontId="22" type="noConversion"/>
  <pageMargins left="0.16929133858267717" right="0.22047244094488191" top="0.98031496062992141" bottom="0.9803149606299214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indexed="48"/>
  </sheetPr>
  <dimension ref="A1:CI6730"/>
  <sheetViews>
    <sheetView workbookViewId="0">
      <pane xSplit="1" ySplit="2" topLeftCell="X177" activePane="bottomRight" state="frozenSplit"/>
      <selection pane="topRight" activeCell="Q1" sqref="Q1"/>
      <selection pane="bottomLeft" activeCell="A21" sqref="A21"/>
      <selection pane="bottomRight" activeCell="AO3" sqref="AO3:BE211"/>
    </sheetView>
  </sheetViews>
  <sheetFormatPr baseColWidth="10" defaultColWidth="11.5" defaultRowHeight="11"/>
  <cols>
    <col min="1" max="1" width="21.5" style="8" customWidth="1"/>
    <col min="2" max="2" width="5.33203125" style="8" bestFit="1" customWidth="1"/>
    <col min="3" max="3" width="4.33203125" style="8" bestFit="1" customWidth="1"/>
    <col min="4" max="4" width="5.33203125" style="8" bestFit="1" customWidth="1"/>
    <col min="5" max="5" width="4.1640625" style="8" bestFit="1" customWidth="1"/>
    <col min="6" max="6" width="3.1640625" style="8" bestFit="1" customWidth="1"/>
    <col min="7" max="7" width="4.1640625" style="8" bestFit="1" customWidth="1"/>
    <col min="8" max="8" width="3.1640625" style="8" bestFit="1" customWidth="1"/>
    <col min="9" max="9" width="4.1640625" style="8" bestFit="1" customWidth="1"/>
    <col min="10" max="10" width="3.5" style="8" bestFit="1" customWidth="1"/>
    <col min="11" max="11" width="4.1640625" style="8" bestFit="1" customWidth="1"/>
    <col min="12" max="12" width="3.6640625" style="8" bestFit="1" customWidth="1"/>
    <col min="13" max="13" width="4.1640625" style="8" bestFit="1" customWidth="1"/>
    <col min="14" max="14" width="3.1640625" style="8" bestFit="1" customWidth="1"/>
    <col min="15" max="15" width="5.1640625" style="8" bestFit="1" customWidth="1"/>
    <col min="16" max="16" width="4.1640625" style="8" bestFit="1" customWidth="1"/>
    <col min="17" max="17" width="5.1640625" style="8" bestFit="1" customWidth="1"/>
    <col min="18" max="18" width="4.1640625" style="8" bestFit="1" customWidth="1"/>
    <col min="19" max="19" width="6.33203125" style="8" customWidth="1"/>
    <col min="20" max="20" width="5" style="8" customWidth="1"/>
    <col min="21" max="21" width="1.33203125" style="8" customWidth="1"/>
    <col min="22" max="22" width="4.83203125" style="8" customWidth="1"/>
    <col min="23" max="23" width="4.33203125" style="8" bestFit="1" customWidth="1"/>
    <col min="24" max="24" width="5" style="8" customWidth="1"/>
    <col min="25" max="25" width="4.33203125" style="8" customWidth="1"/>
    <col min="26" max="27" width="4.1640625" style="8" bestFit="1" customWidth="1"/>
    <col min="28" max="28" width="4.1640625" style="8" customWidth="1"/>
    <col min="29" max="31" width="4.1640625" style="8" bestFit="1" customWidth="1"/>
    <col min="32" max="32" width="3.1640625" style="8" bestFit="1" customWidth="1"/>
    <col min="33" max="33" width="4.1640625" style="8" bestFit="1" customWidth="1"/>
    <col min="34" max="34" width="3.1640625" style="8" bestFit="1" customWidth="1"/>
    <col min="35" max="35" width="4.1640625" style="8" customWidth="1"/>
    <col min="36" max="38" width="4.1640625" style="8" bestFit="1" customWidth="1"/>
    <col min="39" max="39" width="5.6640625" style="8" customWidth="1"/>
    <col min="40" max="40" width="1.1640625" style="8" customWidth="1"/>
    <col min="41" max="41" width="5.33203125" style="8" bestFit="1" customWidth="1"/>
    <col min="42" max="42" width="5.1640625" style="8" bestFit="1" customWidth="1"/>
    <col min="43" max="43" width="6.1640625" style="8" bestFit="1" customWidth="1"/>
    <col min="44" max="44" width="4.33203125" style="8" bestFit="1" customWidth="1"/>
    <col min="45" max="45" width="3.6640625" style="8" customWidth="1"/>
    <col min="46" max="46" width="5.1640625" style="8" bestFit="1" customWidth="1"/>
    <col min="47" max="47" width="3.83203125" style="8" customWidth="1"/>
    <col min="48" max="48" width="5.1640625" style="8" bestFit="1" customWidth="1"/>
    <col min="49" max="49" width="4.1640625" style="8" bestFit="1" customWidth="1"/>
    <col min="50" max="50" width="4.33203125" style="8" bestFit="1" customWidth="1"/>
    <col min="51" max="51" width="4.1640625" style="8" bestFit="1" customWidth="1"/>
    <col min="52" max="52" width="4.33203125" style="8" bestFit="1" customWidth="1"/>
    <col min="53" max="53" width="4.1640625" style="8" bestFit="1" customWidth="1"/>
    <col min="54" max="54" width="5.1640625" style="8" bestFit="1" customWidth="1"/>
    <col min="55" max="55" width="4.1640625" style="8" bestFit="1" customWidth="1"/>
    <col min="56" max="56" width="5.1640625" style="8" bestFit="1" customWidth="1"/>
    <col min="57" max="57" width="4.33203125" style="8" customWidth="1"/>
    <col min="58" max="58" width="9.5" style="8" customWidth="1"/>
    <col min="59" max="59" width="2.6640625" style="8" customWidth="1"/>
    <col min="60" max="63" width="7.33203125" style="8" customWidth="1"/>
    <col min="64" max="64" width="8.33203125" style="8" customWidth="1"/>
    <col min="65" max="65" width="5.1640625" style="8" customWidth="1"/>
    <col min="66" max="66" width="4.6640625" style="8" customWidth="1"/>
    <col min="67" max="67" width="4.33203125" style="8" customWidth="1"/>
    <col min="68" max="68" width="5.1640625" style="8" bestFit="1" customWidth="1"/>
    <col min="69" max="82" width="4" style="8" customWidth="1"/>
    <col min="83" max="83" width="8.1640625" style="8" customWidth="1"/>
    <col min="84" max="84" width="3.83203125" style="8" customWidth="1"/>
    <col min="85" max="85" width="3.6640625" style="8" bestFit="1" customWidth="1"/>
    <col min="86" max="86" width="3" style="8" bestFit="1" customWidth="1"/>
    <col min="87" max="87" width="3.6640625" style="8" bestFit="1" customWidth="1"/>
    <col min="88" max="16384" width="11.5" style="8"/>
  </cols>
  <sheetData>
    <row r="1" spans="1:83" ht="33" customHeight="1" thickBot="1">
      <c r="A1" s="140" t="s">
        <v>71</v>
      </c>
      <c r="B1" s="181" t="s">
        <v>329</v>
      </c>
      <c r="C1" s="182"/>
      <c r="D1" s="183"/>
      <c r="E1" s="166" t="s">
        <v>57</v>
      </c>
      <c r="F1" s="167"/>
      <c r="G1" s="166" t="s">
        <v>58</v>
      </c>
      <c r="H1" s="167"/>
      <c r="I1" s="166" t="s">
        <v>59</v>
      </c>
      <c r="J1" s="167"/>
      <c r="K1" s="166" t="s">
        <v>38</v>
      </c>
      <c r="L1" s="167"/>
      <c r="M1" s="166" t="s">
        <v>39</v>
      </c>
      <c r="N1" s="167"/>
      <c r="O1" s="166" t="s">
        <v>61</v>
      </c>
      <c r="P1" s="167"/>
      <c r="Q1" s="166" t="s">
        <v>44</v>
      </c>
      <c r="R1" s="167"/>
      <c r="S1" s="105" t="s">
        <v>40</v>
      </c>
      <c r="T1" s="106" t="s">
        <v>46</v>
      </c>
      <c r="U1" s="107"/>
      <c r="V1" s="181" t="s">
        <v>330</v>
      </c>
      <c r="W1" s="182"/>
      <c r="X1" s="183"/>
      <c r="Y1" s="166" t="s">
        <v>57</v>
      </c>
      <c r="Z1" s="167"/>
      <c r="AA1" s="166" t="s">
        <v>58</v>
      </c>
      <c r="AB1" s="167"/>
      <c r="AC1" s="166" t="s">
        <v>59</v>
      </c>
      <c r="AD1" s="167"/>
      <c r="AE1" s="166" t="s">
        <v>38</v>
      </c>
      <c r="AF1" s="167"/>
      <c r="AG1" s="166" t="s">
        <v>39</v>
      </c>
      <c r="AH1" s="167"/>
      <c r="AI1" s="166" t="s">
        <v>61</v>
      </c>
      <c r="AJ1" s="167"/>
      <c r="AK1" s="166" t="s">
        <v>44</v>
      </c>
      <c r="AL1" s="167"/>
      <c r="AM1" s="108" t="s">
        <v>40</v>
      </c>
      <c r="AN1" s="107"/>
      <c r="AO1" s="168" t="s">
        <v>69</v>
      </c>
      <c r="AP1" s="169"/>
      <c r="AQ1" s="170"/>
      <c r="AR1" s="171" t="s">
        <v>57</v>
      </c>
      <c r="AS1" s="172"/>
      <c r="AT1" s="171" t="s">
        <v>58</v>
      </c>
      <c r="AU1" s="172"/>
      <c r="AV1" s="171" t="s">
        <v>59</v>
      </c>
      <c r="AW1" s="172"/>
      <c r="AX1" s="171" t="s">
        <v>38</v>
      </c>
      <c r="AY1" s="172"/>
      <c r="AZ1" s="171" t="s">
        <v>39</v>
      </c>
      <c r="BA1" s="172"/>
      <c r="BB1" s="171" t="s">
        <v>61</v>
      </c>
      <c r="BC1" s="172"/>
      <c r="BD1" s="171" t="s">
        <v>44</v>
      </c>
      <c r="BE1" s="172"/>
      <c r="BF1" s="179" t="s">
        <v>19</v>
      </c>
      <c r="BG1" s="107"/>
      <c r="BH1" s="175" t="s">
        <v>26</v>
      </c>
      <c r="BI1" s="175" t="s">
        <v>27</v>
      </c>
      <c r="BJ1" s="175" t="s">
        <v>24</v>
      </c>
      <c r="BK1" s="177" t="s">
        <v>9</v>
      </c>
      <c r="BL1" s="173" t="s">
        <v>4</v>
      </c>
      <c r="BM1" s="109"/>
      <c r="BN1" s="168" t="s">
        <v>70</v>
      </c>
      <c r="BO1" s="169"/>
      <c r="BP1" s="170"/>
      <c r="BQ1" s="171" t="s">
        <v>57</v>
      </c>
      <c r="BR1" s="172"/>
      <c r="BS1" s="171" t="s">
        <v>58</v>
      </c>
      <c r="BT1" s="172"/>
      <c r="BU1" s="171" t="s">
        <v>59</v>
      </c>
      <c r="BV1" s="172"/>
      <c r="BW1" s="171" t="s">
        <v>38</v>
      </c>
      <c r="BX1" s="172"/>
      <c r="BY1" s="171" t="s">
        <v>39</v>
      </c>
      <c r="BZ1" s="172"/>
      <c r="CA1" s="171" t="s">
        <v>61</v>
      </c>
      <c r="CB1" s="172"/>
      <c r="CC1" s="171" t="s">
        <v>44</v>
      </c>
      <c r="CD1" s="172"/>
      <c r="CE1" s="110" t="s">
        <v>14</v>
      </c>
    </row>
    <row r="2" spans="1:83" ht="15" customHeight="1" thickBot="1">
      <c r="A2" s="57" t="s">
        <v>63</v>
      </c>
      <c r="B2" s="111" t="s">
        <v>43</v>
      </c>
      <c r="C2" s="111" t="s">
        <v>18</v>
      </c>
      <c r="D2" s="111" t="s">
        <v>2</v>
      </c>
      <c r="E2" s="112" t="s">
        <v>43</v>
      </c>
      <c r="F2" s="112" t="s">
        <v>18</v>
      </c>
      <c r="G2" s="112" t="s">
        <v>43</v>
      </c>
      <c r="H2" s="112" t="s">
        <v>18</v>
      </c>
      <c r="I2" s="112" t="s">
        <v>43</v>
      </c>
      <c r="J2" s="112" t="s">
        <v>18</v>
      </c>
      <c r="K2" s="112" t="s">
        <v>43</v>
      </c>
      <c r="L2" s="112" t="s">
        <v>18</v>
      </c>
      <c r="M2" s="112" t="s">
        <v>43</v>
      </c>
      <c r="N2" s="112" t="s">
        <v>18</v>
      </c>
      <c r="O2" s="112" t="s">
        <v>43</v>
      </c>
      <c r="P2" s="112" t="s">
        <v>18</v>
      </c>
      <c r="Q2" s="112" t="s">
        <v>43</v>
      </c>
      <c r="R2" s="112" t="s">
        <v>18</v>
      </c>
      <c r="S2" s="113" t="s">
        <v>41</v>
      </c>
      <c r="T2" s="114" t="s">
        <v>342</v>
      </c>
      <c r="U2" s="107"/>
      <c r="V2" s="111" t="s">
        <v>43</v>
      </c>
      <c r="W2" s="111" t="s">
        <v>18</v>
      </c>
      <c r="X2" s="111" t="s">
        <v>2</v>
      </c>
      <c r="Y2" s="112" t="s">
        <v>43</v>
      </c>
      <c r="Z2" s="112" t="s">
        <v>18</v>
      </c>
      <c r="AA2" s="112" t="s">
        <v>43</v>
      </c>
      <c r="AB2" s="112" t="s">
        <v>18</v>
      </c>
      <c r="AC2" s="112" t="s">
        <v>43</v>
      </c>
      <c r="AD2" s="112" t="s">
        <v>18</v>
      </c>
      <c r="AE2" s="112" t="s">
        <v>43</v>
      </c>
      <c r="AF2" s="112" t="s">
        <v>18</v>
      </c>
      <c r="AG2" s="112" t="s">
        <v>43</v>
      </c>
      <c r="AH2" s="112" t="s">
        <v>18</v>
      </c>
      <c r="AI2" s="112" t="s">
        <v>43</v>
      </c>
      <c r="AJ2" s="112" t="s">
        <v>18</v>
      </c>
      <c r="AK2" s="112" t="s">
        <v>43</v>
      </c>
      <c r="AL2" s="112" t="s">
        <v>18</v>
      </c>
      <c r="AM2" s="115" t="s">
        <v>341</v>
      </c>
      <c r="AN2" s="107"/>
      <c r="AO2" s="116" t="s">
        <v>43</v>
      </c>
      <c r="AP2" s="116" t="s">
        <v>18</v>
      </c>
      <c r="AQ2" s="116" t="s">
        <v>2</v>
      </c>
      <c r="AR2" s="117" t="s">
        <v>43</v>
      </c>
      <c r="AS2" s="117" t="s">
        <v>18</v>
      </c>
      <c r="AT2" s="117" t="s">
        <v>43</v>
      </c>
      <c r="AU2" s="117" t="s">
        <v>18</v>
      </c>
      <c r="AV2" s="117" t="s">
        <v>43</v>
      </c>
      <c r="AW2" s="117" t="s">
        <v>18</v>
      </c>
      <c r="AX2" s="117" t="s">
        <v>43</v>
      </c>
      <c r="AY2" s="117" t="s">
        <v>18</v>
      </c>
      <c r="AZ2" s="117" t="s">
        <v>43</v>
      </c>
      <c r="BA2" s="117" t="s">
        <v>18</v>
      </c>
      <c r="BB2" s="117" t="s">
        <v>43</v>
      </c>
      <c r="BC2" s="117" t="s">
        <v>18</v>
      </c>
      <c r="BD2" s="117" t="s">
        <v>43</v>
      </c>
      <c r="BE2" s="117" t="s">
        <v>18</v>
      </c>
      <c r="BF2" s="180"/>
      <c r="BG2" s="107"/>
      <c r="BH2" s="176"/>
      <c r="BI2" s="176"/>
      <c r="BJ2" s="176"/>
      <c r="BK2" s="178"/>
      <c r="BL2" s="174"/>
      <c r="BM2" s="109"/>
      <c r="BN2" s="116" t="s">
        <v>43</v>
      </c>
      <c r="BO2" s="116" t="s">
        <v>18</v>
      </c>
      <c r="BP2" s="116" t="s">
        <v>2</v>
      </c>
      <c r="BQ2" s="117" t="s">
        <v>43</v>
      </c>
      <c r="BR2" s="117" t="s">
        <v>18</v>
      </c>
      <c r="BS2" s="117" t="s">
        <v>43</v>
      </c>
      <c r="BT2" s="117" t="s">
        <v>18</v>
      </c>
      <c r="BU2" s="117" t="s">
        <v>43</v>
      </c>
      <c r="BV2" s="117" t="s">
        <v>18</v>
      </c>
      <c r="BW2" s="117" t="s">
        <v>43</v>
      </c>
      <c r="BX2" s="117" t="s">
        <v>18</v>
      </c>
      <c r="BY2" s="117" t="s">
        <v>43</v>
      </c>
      <c r="BZ2" s="117" t="s">
        <v>18</v>
      </c>
      <c r="CA2" s="117" t="s">
        <v>43</v>
      </c>
      <c r="CB2" s="117" t="s">
        <v>18</v>
      </c>
      <c r="CC2" s="117" t="s">
        <v>43</v>
      </c>
      <c r="CD2" s="117" t="s">
        <v>18</v>
      </c>
      <c r="CE2" s="118" t="s">
        <v>15</v>
      </c>
    </row>
    <row r="3" spans="1:83" ht="12.75" customHeight="1" thickBot="1">
      <c r="A3" s="138" t="s">
        <v>113</v>
      </c>
      <c r="B3" s="143">
        <v>25</v>
      </c>
      <c r="C3" s="143">
        <v>3</v>
      </c>
      <c r="D3" s="143">
        <v>28</v>
      </c>
      <c r="E3" s="144">
        <v>0</v>
      </c>
      <c r="F3" s="145">
        <v>0</v>
      </c>
      <c r="G3" s="144">
        <v>1</v>
      </c>
      <c r="H3" s="145">
        <v>0</v>
      </c>
      <c r="I3" s="144">
        <v>3</v>
      </c>
      <c r="J3" s="145">
        <v>0</v>
      </c>
      <c r="K3" s="144">
        <v>8</v>
      </c>
      <c r="L3" s="145">
        <v>0</v>
      </c>
      <c r="M3" s="144">
        <v>1</v>
      </c>
      <c r="N3" s="145">
        <v>1</v>
      </c>
      <c r="O3" s="144">
        <v>2</v>
      </c>
      <c r="P3" s="145">
        <v>1</v>
      </c>
      <c r="Q3" s="144">
        <v>10</v>
      </c>
      <c r="R3" s="145">
        <v>1</v>
      </c>
      <c r="S3" s="29">
        <f t="shared" ref="S3:S66" si="0">(E3+F3+G3+H3+I3+J3)*5</f>
        <v>20</v>
      </c>
      <c r="T3" s="73">
        <f t="shared" ref="T3:T66" si="1">(B3*2)+(C3*6)</f>
        <v>68</v>
      </c>
      <c r="V3" s="143">
        <v>23</v>
      </c>
      <c r="W3" s="143">
        <v>5</v>
      </c>
      <c r="X3" s="143">
        <v>28</v>
      </c>
      <c r="Y3" s="144">
        <v>1</v>
      </c>
      <c r="Z3" s="145">
        <v>0</v>
      </c>
      <c r="AA3" s="144">
        <v>3</v>
      </c>
      <c r="AB3" s="145">
        <v>1</v>
      </c>
      <c r="AC3" s="144">
        <v>9</v>
      </c>
      <c r="AD3" s="145">
        <v>0</v>
      </c>
      <c r="AE3" s="144">
        <v>1</v>
      </c>
      <c r="AF3" s="145">
        <v>1</v>
      </c>
      <c r="AG3" s="144">
        <v>0</v>
      </c>
      <c r="AH3" s="145">
        <v>0</v>
      </c>
      <c r="AI3" s="144">
        <v>1</v>
      </c>
      <c r="AJ3" s="145">
        <v>0</v>
      </c>
      <c r="AK3" s="144">
        <v>8</v>
      </c>
      <c r="AL3" s="145">
        <v>3</v>
      </c>
      <c r="AM3" s="29">
        <f>V3+(W3*5)</f>
        <v>48</v>
      </c>
      <c r="AO3" s="143">
        <f>B3+V3</f>
        <v>48</v>
      </c>
      <c r="AP3" s="143">
        <f t="shared" ref="AP3:BE3" si="2">C3+W3</f>
        <v>8</v>
      </c>
      <c r="AQ3" s="157">
        <f t="shared" si="2"/>
        <v>56</v>
      </c>
      <c r="AR3" s="160">
        <f t="shared" si="2"/>
        <v>1</v>
      </c>
      <c r="AS3" s="161">
        <f t="shared" si="2"/>
        <v>0</v>
      </c>
      <c r="AT3" s="160">
        <f t="shared" si="2"/>
        <v>4</v>
      </c>
      <c r="AU3" s="159">
        <f t="shared" si="2"/>
        <v>1</v>
      </c>
      <c r="AV3" s="162">
        <f t="shared" si="2"/>
        <v>12</v>
      </c>
      <c r="AW3" s="159">
        <f t="shared" si="2"/>
        <v>0</v>
      </c>
      <c r="AX3" s="162">
        <f t="shared" si="2"/>
        <v>9</v>
      </c>
      <c r="AY3" s="159">
        <f t="shared" si="2"/>
        <v>1</v>
      </c>
      <c r="AZ3" s="162">
        <f t="shared" si="2"/>
        <v>1</v>
      </c>
      <c r="BA3" s="159">
        <f t="shared" si="2"/>
        <v>1</v>
      </c>
      <c r="BB3" s="162">
        <f t="shared" si="2"/>
        <v>3</v>
      </c>
      <c r="BC3" s="159">
        <f t="shared" si="2"/>
        <v>1</v>
      </c>
      <c r="BD3" s="162">
        <f t="shared" si="2"/>
        <v>18</v>
      </c>
      <c r="BE3" s="161">
        <f t="shared" si="2"/>
        <v>4</v>
      </c>
      <c r="BF3" s="158">
        <f>S3+T3+AM3</f>
        <v>136</v>
      </c>
      <c r="BH3" s="21">
        <f t="shared" ref="BH3:BH66" si="3">D3/AQ3*100</f>
        <v>50</v>
      </c>
      <c r="BI3" s="21">
        <f>X3/AQ3*100</f>
        <v>50</v>
      </c>
      <c r="BJ3" s="21">
        <f>(AR3+AS3+AT3+AU3)/AQ3*100</f>
        <v>10.714285714285714</v>
      </c>
      <c r="BK3" s="21">
        <f>AP3/AQ3*100</f>
        <v>14.285714285714285</v>
      </c>
      <c r="BL3" s="22">
        <f>BK3*10</f>
        <v>142.85714285714283</v>
      </c>
      <c r="BN3" s="143">
        <v>7</v>
      </c>
      <c r="BO3" s="143">
        <v>1</v>
      </c>
      <c r="BP3" s="143">
        <v>8</v>
      </c>
      <c r="BQ3" s="144">
        <v>0</v>
      </c>
      <c r="BR3" s="145">
        <v>0</v>
      </c>
      <c r="BS3" s="144">
        <v>1</v>
      </c>
      <c r="BT3" s="145">
        <v>0</v>
      </c>
      <c r="BU3" s="144">
        <v>2</v>
      </c>
      <c r="BV3" s="145">
        <v>0</v>
      </c>
      <c r="BW3" s="144">
        <v>4</v>
      </c>
      <c r="BX3" s="145">
        <v>0</v>
      </c>
      <c r="BY3" s="144">
        <v>0</v>
      </c>
      <c r="BZ3" s="145">
        <v>1</v>
      </c>
      <c r="CA3" s="144">
        <v>0</v>
      </c>
      <c r="CB3" s="145">
        <v>0</v>
      </c>
      <c r="CC3" s="144">
        <v>0</v>
      </c>
      <c r="CD3" s="145">
        <v>0</v>
      </c>
      <c r="CE3" s="19">
        <f>BP3*4</f>
        <v>32</v>
      </c>
    </row>
    <row r="4" spans="1:83" ht="12.75" customHeight="1" thickBot="1">
      <c r="A4" s="138" t="s">
        <v>114</v>
      </c>
      <c r="B4" s="143">
        <v>38</v>
      </c>
      <c r="C4" s="143">
        <v>3</v>
      </c>
      <c r="D4" s="143">
        <v>41</v>
      </c>
      <c r="E4" s="144">
        <v>1</v>
      </c>
      <c r="F4" s="145">
        <v>0</v>
      </c>
      <c r="G4" s="144">
        <v>0</v>
      </c>
      <c r="H4" s="145">
        <v>0</v>
      </c>
      <c r="I4" s="144">
        <v>1</v>
      </c>
      <c r="J4" s="145">
        <v>0</v>
      </c>
      <c r="K4" s="144">
        <v>4</v>
      </c>
      <c r="L4" s="145">
        <v>0</v>
      </c>
      <c r="M4" s="144">
        <v>2</v>
      </c>
      <c r="N4" s="145">
        <v>0</v>
      </c>
      <c r="O4" s="144">
        <v>7</v>
      </c>
      <c r="P4" s="145">
        <v>0</v>
      </c>
      <c r="Q4" s="144">
        <v>23</v>
      </c>
      <c r="R4" s="145">
        <v>3</v>
      </c>
      <c r="S4" s="29">
        <f t="shared" si="0"/>
        <v>10</v>
      </c>
      <c r="T4" s="73">
        <f t="shared" si="1"/>
        <v>94</v>
      </c>
      <c r="V4" s="143">
        <v>23</v>
      </c>
      <c r="W4" s="143">
        <v>6</v>
      </c>
      <c r="X4" s="143">
        <v>29</v>
      </c>
      <c r="Y4" s="144">
        <v>0</v>
      </c>
      <c r="Z4" s="145">
        <v>0</v>
      </c>
      <c r="AA4" s="144">
        <v>0</v>
      </c>
      <c r="AB4" s="145">
        <v>0</v>
      </c>
      <c r="AC4" s="144">
        <v>0</v>
      </c>
      <c r="AD4" s="145">
        <v>0</v>
      </c>
      <c r="AE4" s="144">
        <v>3</v>
      </c>
      <c r="AF4" s="145">
        <v>0</v>
      </c>
      <c r="AG4" s="144">
        <v>0</v>
      </c>
      <c r="AH4" s="145">
        <v>0</v>
      </c>
      <c r="AI4" s="144">
        <v>1</v>
      </c>
      <c r="AJ4" s="145">
        <v>0</v>
      </c>
      <c r="AK4" s="144">
        <v>19</v>
      </c>
      <c r="AL4" s="145">
        <v>6</v>
      </c>
      <c r="AM4" s="29">
        <f t="shared" ref="AM4:AM69" si="4">V4+(W4*5)</f>
        <v>53</v>
      </c>
      <c r="AO4" s="143">
        <f t="shared" ref="AO4:AO67" si="5">B4+V4</f>
        <v>61</v>
      </c>
      <c r="AP4" s="143">
        <f t="shared" ref="AP4:AP67" si="6">C4+W4</f>
        <v>9</v>
      </c>
      <c r="AQ4" s="157">
        <f t="shared" ref="AQ4:AQ67" si="7">D4+X4</f>
        <v>70</v>
      </c>
      <c r="AR4" s="160">
        <f t="shared" ref="AR4:AR67" si="8">E4+Y4</f>
        <v>1</v>
      </c>
      <c r="AS4" s="161">
        <f t="shared" ref="AS4:AS67" si="9">F4+Z4</f>
        <v>0</v>
      </c>
      <c r="AT4" s="160">
        <f t="shared" ref="AT4:AT67" si="10">G4+AA4</f>
        <v>0</v>
      </c>
      <c r="AU4" s="159">
        <f t="shared" ref="AU4:AU67" si="11">H4+AB4</f>
        <v>0</v>
      </c>
      <c r="AV4" s="162">
        <f t="shared" ref="AV4:AV67" si="12">I4+AC4</f>
        <v>1</v>
      </c>
      <c r="AW4" s="159">
        <f t="shared" ref="AW4:AW67" si="13">J4+AD4</f>
        <v>0</v>
      </c>
      <c r="AX4" s="162">
        <f t="shared" ref="AX4:AX67" si="14">K4+AE4</f>
        <v>7</v>
      </c>
      <c r="AY4" s="159">
        <f t="shared" ref="AY4:AY67" si="15">L4+AF4</f>
        <v>0</v>
      </c>
      <c r="AZ4" s="162">
        <f t="shared" ref="AZ4:AZ67" si="16">M4+AG4</f>
        <v>2</v>
      </c>
      <c r="BA4" s="159">
        <f t="shared" ref="BA4:BA67" si="17">N4+AH4</f>
        <v>0</v>
      </c>
      <c r="BB4" s="162">
        <f t="shared" ref="BB4:BB67" si="18">O4+AI4</f>
        <v>8</v>
      </c>
      <c r="BC4" s="159">
        <f t="shared" ref="BC4:BC67" si="19">P4+AJ4</f>
        <v>0</v>
      </c>
      <c r="BD4" s="162">
        <f t="shared" ref="BD4:BD67" si="20">Q4+AK4</f>
        <v>42</v>
      </c>
      <c r="BE4" s="161">
        <f t="shared" ref="BE4:BE67" si="21">R4+AL4</f>
        <v>9</v>
      </c>
      <c r="BF4" s="20">
        <f t="shared" ref="BF4:BF69" si="22">S4+T4+AM4</f>
        <v>157</v>
      </c>
      <c r="BH4" s="21">
        <f t="shared" si="3"/>
        <v>58.571428571428577</v>
      </c>
      <c r="BI4" s="21">
        <f t="shared" ref="BI4:BI67" si="23">X4/AQ4*100</f>
        <v>41.428571428571431</v>
      </c>
      <c r="BJ4" s="21">
        <f t="shared" ref="BJ4:BJ67" si="24">(AR4+AS4+AT4+AU4)/AQ4*100</f>
        <v>1.4285714285714286</v>
      </c>
      <c r="BK4" s="21">
        <f t="shared" ref="BK4:BK67" si="25">AP4/AQ4*100</f>
        <v>12.857142857142856</v>
      </c>
      <c r="BL4" s="22">
        <f t="shared" ref="BL4:BL69" si="26">BK4*10</f>
        <v>128.57142857142856</v>
      </c>
      <c r="BN4" s="143">
        <v>6</v>
      </c>
      <c r="BO4" s="143">
        <v>0</v>
      </c>
      <c r="BP4" s="143">
        <v>6</v>
      </c>
      <c r="BQ4" s="144">
        <v>0</v>
      </c>
      <c r="BR4" s="145">
        <v>0</v>
      </c>
      <c r="BS4" s="144">
        <v>0</v>
      </c>
      <c r="BT4" s="145">
        <v>0</v>
      </c>
      <c r="BU4" s="144">
        <v>1</v>
      </c>
      <c r="BV4" s="145">
        <v>0</v>
      </c>
      <c r="BW4" s="144">
        <v>2</v>
      </c>
      <c r="BX4" s="145">
        <v>0</v>
      </c>
      <c r="BY4" s="144">
        <v>1</v>
      </c>
      <c r="BZ4" s="145">
        <v>0</v>
      </c>
      <c r="CA4" s="144">
        <v>0</v>
      </c>
      <c r="CB4" s="145">
        <v>0</v>
      </c>
      <c r="CC4" s="144">
        <v>2</v>
      </c>
      <c r="CD4" s="145">
        <v>0</v>
      </c>
      <c r="CE4" s="19">
        <f t="shared" ref="CE4:CE70" si="27">BP4*4</f>
        <v>24</v>
      </c>
    </row>
    <row r="5" spans="1:83" ht="12.75" customHeight="1" thickBot="1">
      <c r="A5" s="138" t="s">
        <v>115</v>
      </c>
      <c r="B5" s="143">
        <v>12</v>
      </c>
      <c r="C5" s="143">
        <v>1</v>
      </c>
      <c r="D5" s="143">
        <v>13</v>
      </c>
      <c r="E5" s="144">
        <v>0</v>
      </c>
      <c r="F5" s="145">
        <v>0</v>
      </c>
      <c r="G5" s="144">
        <v>0</v>
      </c>
      <c r="H5" s="145">
        <v>0</v>
      </c>
      <c r="I5" s="144">
        <v>0</v>
      </c>
      <c r="J5" s="145">
        <v>0</v>
      </c>
      <c r="K5" s="144">
        <v>1</v>
      </c>
      <c r="L5" s="145">
        <v>1</v>
      </c>
      <c r="M5" s="144">
        <v>1</v>
      </c>
      <c r="N5" s="145">
        <v>0</v>
      </c>
      <c r="O5" s="144">
        <v>2</v>
      </c>
      <c r="P5" s="145">
        <v>0</v>
      </c>
      <c r="Q5" s="144">
        <v>8</v>
      </c>
      <c r="R5" s="145">
        <v>0</v>
      </c>
      <c r="S5" s="29">
        <f t="shared" si="0"/>
        <v>0</v>
      </c>
      <c r="T5" s="73">
        <f t="shared" si="1"/>
        <v>30</v>
      </c>
      <c r="V5" s="143">
        <v>2</v>
      </c>
      <c r="W5" s="143">
        <v>1</v>
      </c>
      <c r="X5" s="143">
        <v>3</v>
      </c>
      <c r="Y5" s="144">
        <v>0</v>
      </c>
      <c r="Z5" s="145">
        <v>0</v>
      </c>
      <c r="AA5" s="144">
        <v>0</v>
      </c>
      <c r="AB5" s="145">
        <v>0</v>
      </c>
      <c r="AC5" s="144">
        <v>0</v>
      </c>
      <c r="AD5" s="145">
        <v>0</v>
      </c>
      <c r="AE5" s="144">
        <v>0</v>
      </c>
      <c r="AF5" s="145">
        <v>1</v>
      </c>
      <c r="AG5" s="144">
        <v>0</v>
      </c>
      <c r="AH5" s="145">
        <v>0</v>
      </c>
      <c r="AI5" s="144">
        <v>0</v>
      </c>
      <c r="AJ5" s="145">
        <v>0</v>
      </c>
      <c r="AK5" s="144">
        <v>2</v>
      </c>
      <c r="AL5" s="145">
        <v>0</v>
      </c>
      <c r="AM5" s="29">
        <f t="shared" si="4"/>
        <v>7</v>
      </c>
      <c r="AO5" s="143">
        <f t="shared" si="5"/>
        <v>14</v>
      </c>
      <c r="AP5" s="143">
        <f t="shared" si="6"/>
        <v>2</v>
      </c>
      <c r="AQ5" s="157">
        <f t="shared" si="7"/>
        <v>16</v>
      </c>
      <c r="AR5" s="160">
        <f t="shared" si="8"/>
        <v>0</v>
      </c>
      <c r="AS5" s="161">
        <f t="shared" si="9"/>
        <v>0</v>
      </c>
      <c r="AT5" s="160">
        <f t="shared" si="10"/>
        <v>0</v>
      </c>
      <c r="AU5" s="159">
        <f t="shared" si="11"/>
        <v>0</v>
      </c>
      <c r="AV5" s="162">
        <f t="shared" si="12"/>
        <v>0</v>
      </c>
      <c r="AW5" s="159">
        <f t="shared" si="13"/>
        <v>0</v>
      </c>
      <c r="AX5" s="162">
        <f t="shared" si="14"/>
        <v>1</v>
      </c>
      <c r="AY5" s="159">
        <f t="shared" si="15"/>
        <v>2</v>
      </c>
      <c r="AZ5" s="162">
        <f t="shared" si="16"/>
        <v>1</v>
      </c>
      <c r="BA5" s="159">
        <f t="shared" si="17"/>
        <v>0</v>
      </c>
      <c r="BB5" s="162">
        <f t="shared" si="18"/>
        <v>2</v>
      </c>
      <c r="BC5" s="159">
        <f t="shared" si="19"/>
        <v>0</v>
      </c>
      <c r="BD5" s="162">
        <f t="shared" si="20"/>
        <v>10</v>
      </c>
      <c r="BE5" s="161">
        <f t="shared" si="21"/>
        <v>0</v>
      </c>
      <c r="BF5" s="20">
        <f t="shared" si="22"/>
        <v>37</v>
      </c>
      <c r="BH5" s="21">
        <f t="shared" si="3"/>
        <v>81.25</v>
      </c>
      <c r="BI5" s="21">
        <f t="shared" si="23"/>
        <v>18.75</v>
      </c>
      <c r="BJ5" s="21">
        <f t="shared" si="24"/>
        <v>0</v>
      </c>
      <c r="BK5" s="21">
        <f t="shared" si="25"/>
        <v>12.5</v>
      </c>
      <c r="BL5" s="22">
        <f t="shared" si="26"/>
        <v>125</v>
      </c>
      <c r="BN5" s="143">
        <v>5</v>
      </c>
      <c r="BO5" s="143">
        <v>1</v>
      </c>
      <c r="BP5" s="143">
        <v>6</v>
      </c>
      <c r="BQ5" s="144">
        <v>0</v>
      </c>
      <c r="BR5" s="145">
        <v>0</v>
      </c>
      <c r="BS5" s="144">
        <v>0</v>
      </c>
      <c r="BT5" s="145">
        <v>0</v>
      </c>
      <c r="BU5" s="144">
        <v>0</v>
      </c>
      <c r="BV5" s="145">
        <v>0</v>
      </c>
      <c r="BW5" s="144">
        <v>1</v>
      </c>
      <c r="BX5" s="145">
        <v>1</v>
      </c>
      <c r="BY5" s="144">
        <v>1</v>
      </c>
      <c r="BZ5" s="145">
        <v>0</v>
      </c>
      <c r="CA5" s="144">
        <v>1</v>
      </c>
      <c r="CB5" s="145">
        <v>0</v>
      </c>
      <c r="CC5" s="144">
        <v>2</v>
      </c>
      <c r="CD5" s="145">
        <v>0</v>
      </c>
      <c r="CE5" s="19">
        <f t="shared" si="27"/>
        <v>24</v>
      </c>
    </row>
    <row r="6" spans="1:83" ht="12.75" customHeight="1" thickBot="1">
      <c r="A6" s="138" t="s">
        <v>116</v>
      </c>
      <c r="B6" s="143">
        <v>42</v>
      </c>
      <c r="C6" s="143">
        <v>4</v>
      </c>
      <c r="D6" s="143">
        <v>46</v>
      </c>
      <c r="E6" s="144">
        <v>0</v>
      </c>
      <c r="F6" s="145">
        <v>0</v>
      </c>
      <c r="G6" s="144">
        <v>2</v>
      </c>
      <c r="H6" s="145">
        <v>0</v>
      </c>
      <c r="I6" s="144">
        <v>2</v>
      </c>
      <c r="J6" s="145">
        <v>0</v>
      </c>
      <c r="K6" s="144">
        <v>6</v>
      </c>
      <c r="L6" s="145">
        <v>1</v>
      </c>
      <c r="M6" s="144">
        <v>7</v>
      </c>
      <c r="N6" s="145">
        <v>0</v>
      </c>
      <c r="O6" s="144">
        <v>10</v>
      </c>
      <c r="P6" s="145">
        <v>1</v>
      </c>
      <c r="Q6" s="144">
        <v>15</v>
      </c>
      <c r="R6" s="145">
        <v>2</v>
      </c>
      <c r="S6" s="29">
        <f t="shared" si="0"/>
        <v>20</v>
      </c>
      <c r="T6" s="73">
        <f t="shared" si="1"/>
        <v>108</v>
      </c>
      <c r="V6" s="143">
        <v>18</v>
      </c>
      <c r="W6" s="143">
        <v>0</v>
      </c>
      <c r="X6" s="143">
        <v>18</v>
      </c>
      <c r="Y6" s="144">
        <v>4</v>
      </c>
      <c r="Z6" s="145">
        <v>0</v>
      </c>
      <c r="AA6" s="144">
        <v>1</v>
      </c>
      <c r="AB6" s="145">
        <v>0</v>
      </c>
      <c r="AC6" s="144">
        <v>2</v>
      </c>
      <c r="AD6" s="145">
        <v>0</v>
      </c>
      <c r="AE6" s="144">
        <v>6</v>
      </c>
      <c r="AF6" s="145">
        <v>0</v>
      </c>
      <c r="AG6" s="144">
        <v>0</v>
      </c>
      <c r="AH6" s="145">
        <v>0</v>
      </c>
      <c r="AI6" s="144">
        <v>0</v>
      </c>
      <c r="AJ6" s="145">
        <v>0</v>
      </c>
      <c r="AK6" s="144">
        <v>5</v>
      </c>
      <c r="AL6" s="145">
        <v>0</v>
      </c>
      <c r="AM6" s="29">
        <f t="shared" si="4"/>
        <v>18</v>
      </c>
      <c r="AO6" s="143">
        <f t="shared" si="5"/>
        <v>60</v>
      </c>
      <c r="AP6" s="143">
        <f t="shared" si="6"/>
        <v>4</v>
      </c>
      <c r="AQ6" s="157">
        <f t="shared" si="7"/>
        <v>64</v>
      </c>
      <c r="AR6" s="160">
        <f t="shared" si="8"/>
        <v>4</v>
      </c>
      <c r="AS6" s="161">
        <f t="shared" si="9"/>
        <v>0</v>
      </c>
      <c r="AT6" s="160">
        <f t="shared" si="10"/>
        <v>3</v>
      </c>
      <c r="AU6" s="159">
        <f t="shared" si="11"/>
        <v>0</v>
      </c>
      <c r="AV6" s="162">
        <f t="shared" si="12"/>
        <v>4</v>
      </c>
      <c r="AW6" s="159">
        <f t="shared" si="13"/>
        <v>0</v>
      </c>
      <c r="AX6" s="162">
        <f t="shared" si="14"/>
        <v>12</v>
      </c>
      <c r="AY6" s="159">
        <f t="shared" si="15"/>
        <v>1</v>
      </c>
      <c r="AZ6" s="162">
        <f t="shared" si="16"/>
        <v>7</v>
      </c>
      <c r="BA6" s="159">
        <f t="shared" si="17"/>
        <v>0</v>
      </c>
      <c r="BB6" s="162">
        <f t="shared" si="18"/>
        <v>10</v>
      </c>
      <c r="BC6" s="159">
        <f t="shared" si="19"/>
        <v>1</v>
      </c>
      <c r="BD6" s="162">
        <f t="shared" si="20"/>
        <v>20</v>
      </c>
      <c r="BE6" s="161">
        <f t="shared" si="21"/>
        <v>2</v>
      </c>
      <c r="BF6" s="20">
        <f t="shared" si="22"/>
        <v>146</v>
      </c>
      <c r="BH6" s="21">
        <f t="shared" si="3"/>
        <v>71.875</v>
      </c>
      <c r="BI6" s="21">
        <f t="shared" si="23"/>
        <v>28.125</v>
      </c>
      <c r="BJ6" s="21">
        <f t="shared" si="24"/>
        <v>10.9375</v>
      </c>
      <c r="BK6" s="21">
        <f t="shared" si="25"/>
        <v>6.25</v>
      </c>
      <c r="BL6" s="22">
        <f t="shared" si="26"/>
        <v>62.5</v>
      </c>
      <c r="BN6" s="143">
        <v>14</v>
      </c>
      <c r="BO6" s="143">
        <v>2</v>
      </c>
      <c r="BP6" s="143">
        <v>16</v>
      </c>
      <c r="BQ6" s="144">
        <v>0</v>
      </c>
      <c r="BR6" s="145">
        <v>0</v>
      </c>
      <c r="BS6" s="144">
        <v>2</v>
      </c>
      <c r="BT6" s="145">
        <v>0</v>
      </c>
      <c r="BU6" s="144">
        <v>2</v>
      </c>
      <c r="BV6" s="145">
        <v>0</v>
      </c>
      <c r="BW6" s="144">
        <v>2</v>
      </c>
      <c r="BX6" s="145">
        <v>1</v>
      </c>
      <c r="BY6" s="144">
        <v>3</v>
      </c>
      <c r="BZ6" s="145">
        <v>0</v>
      </c>
      <c r="CA6" s="144">
        <v>4</v>
      </c>
      <c r="CB6" s="145">
        <v>1</v>
      </c>
      <c r="CC6" s="144">
        <v>1</v>
      </c>
      <c r="CD6" s="145">
        <v>0</v>
      </c>
      <c r="CE6" s="19">
        <f t="shared" si="27"/>
        <v>64</v>
      </c>
    </row>
    <row r="7" spans="1:83" ht="12.75" customHeight="1" thickBot="1">
      <c r="A7" s="138" t="s">
        <v>117</v>
      </c>
      <c r="B7" s="143">
        <v>14</v>
      </c>
      <c r="C7" s="143">
        <v>0</v>
      </c>
      <c r="D7" s="143">
        <v>14</v>
      </c>
      <c r="E7" s="144">
        <v>0</v>
      </c>
      <c r="F7" s="145">
        <v>0</v>
      </c>
      <c r="G7" s="144">
        <v>0</v>
      </c>
      <c r="H7" s="145">
        <v>0</v>
      </c>
      <c r="I7" s="144">
        <v>0</v>
      </c>
      <c r="J7" s="145">
        <v>0</v>
      </c>
      <c r="K7" s="144">
        <v>0</v>
      </c>
      <c r="L7" s="145">
        <v>0</v>
      </c>
      <c r="M7" s="144">
        <v>0</v>
      </c>
      <c r="N7" s="145">
        <v>0</v>
      </c>
      <c r="O7" s="144">
        <v>3</v>
      </c>
      <c r="P7" s="145">
        <v>0</v>
      </c>
      <c r="Q7" s="144">
        <v>11</v>
      </c>
      <c r="R7" s="145">
        <v>0</v>
      </c>
      <c r="S7" s="29">
        <f t="shared" si="0"/>
        <v>0</v>
      </c>
      <c r="T7" s="73">
        <f t="shared" si="1"/>
        <v>28</v>
      </c>
      <c r="V7" s="143">
        <v>0</v>
      </c>
      <c r="W7" s="143">
        <v>0</v>
      </c>
      <c r="X7" s="143">
        <v>0</v>
      </c>
      <c r="Y7" s="144">
        <v>0</v>
      </c>
      <c r="Z7" s="145">
        <v>0</v>
      </c>
      <c r="AA7" s="144">
        <v>0</v>
      </c>
      <c r="AB7" s="145">
        <v>0</v>
      </c>
      <c r="AC7" s="144">
        <v>0</v>
      </c>
      <c r="AD7" s="145">
        <v>0</v>
      </c>
      <c r="AE7" s="144">
        <v>0</v>
      </c>
      <c r="AF7" s="145">
        <v>0</v>
      </c>
      <c r="AG7" s="144">
        <v>0</v>
      </c>
      <c r="AH7" s="145">
        <v>0</v>
      </c>
      <c r="AI7" s="144">
        <v>0</v>
      </c>
      <c r="AJ7" s="145">
        <v>0</v>
      </c>
      <c r="AK7" s="144">
        <v>0</v>
      </c>
      <c r="AL7" s="145">
        <v>0</v>
      </c>
      <c r="AM7" s="29">
        <f t="shared" si="4"/>
        <v>0</v>
      </c>
      <c r="AO7" s="143">
        <f t="shared" si="5"/>
        <v>14</v>
      </c>
      <c r="AP7" s="143">
        <f t="shared" si="6"/>
        <v>0</v>
      </c>
      <c r="AQ7" s="157">
        <f t="shared" si="7"/>
        <v>14</v>
      </c>
      <c r="AR7" s="160">
        <f t="shared" si="8"/>
        <v>0</v>
      </c>
      <c r="AS7" s="161">
        <f t="shared" si="9"/>
        <v>0</v>
      </c>
      <c r="AT7" s="160">
        <f t="shared" si="10"/>
        <v>0</v>
      </c>
      <c r="AU7" s="159">
        <f t="shared" si="11"/>
        <v>0</v>
      </c>
      <c r="AV7" s="162">
        <f t="shared" si="12"/>
        <v>0</v>
      </c>
      <c r="AW7" s="159">
        <f t="shared" si="13"/>
        <v>0</v>
      </c>
      <c r="AX7" s="162">
        <f t="shared" si="14"/>
        <v>0</v>
      </c>
      <c r="AY7" s="159">
        <f t="shared" si="15"/>
        <v>0</v>
      </c>
      <c r="AZ7" s="162">
        <f t="shared" si="16"/>
        <v>0</v>
      </c>
      <c r="BA7" s="159">
        <f t="shared" si="17"/>
        <v>0</v>
      </c>
      <c r="BB7" s="162">
        <f t="shared" si="18"/>
        <v>3</v>
      </c>
      <c r="BC7" s="159">
        <f t="shared" si="19"/>
        <v>0</v>
      </c>
      <c r="BD7" s="162">
        <f t="shared" si="20"/>
        <v>11</v>
      </c>
      <c r="BE7" s="161">
        <f t="shared" si="21"/>
        <v>0</v>
      </c>
      <c r="BF7" s="20">
        <f t="shared" si="22"/>
        <v>28</v>
      </c>
      <c r="BH7" s="21">
        <f t="shared" si="3"/>
        <v>100</v>
      </c>
      <c r="BI7" s="21">
        <f t="shared" si="23"/>
        <v>0</v>
      </c>
      <c r="BJ7" s="21">
        <f t="shared" si="24"/>
        <v>0</v>
      </c>
      <c r="BK7" s="21">
        <f t="shared" si="25"/>
        <v>0</v>
      </c>
      <c r="BL7" s="22">
        <f t="shared" si="26"/>
        <v>0</v>
      </c>
      <c r="BN7" s="143">
        <v>0</v>
      </c>
      <c r="BO7" s="143">
        <v>0</v>
      </c>
      <c r="BP7" s="143">
        <v>0</v>
      </c>
      <c r="BQ7" s="144">
        <v>0</v>
      </c>
      <c r="BR7" s="145">
        <v>0</v>
      </c>
      <c r="BS7" s="144">
        <v>0</v>
      </c>
      <c r="BT7" s="145">
        <v>0</v>
      </c>
      <c r="BU7" s="144">
        <v>0</v>
      </c>
      <c r="BV7" s="145">
        <v>0</v>
      </c>
      <c r="BW7" s="144">
        <v>0</v>
      </c>
      <c r="BX7" s="145">
        <v>0</v>
      </c>
      <c r="BY7" s="144">
        <v>0</v>
      </c>
      <c r="BZ7" s="145">
        <v>0</v>
      </c>
      <c r="CA7" s="144">
        <v>0</v>
      </c>
      <c r="CB7" s="145">
        <v>0</v>
      </c>
      <c r="CC7" s="144">
        <v>0</v>
      </c>
      <c r="CD7" s="145">
        <v>0</v>
      </c>
      <c r="CE7" s="19">
        <f t="shared" si="27"/>
        <v>0</v>
      </c>
    </row>
    <row r="8" spans="1:83" ht="12.75" customHeight="1" thickBot="1">
      <c r="A8" s="138" t="s">
        <v>118</v>
      </c>
      <c r="B8" s="143">
        <v>16</v>
      </c>
      <c r="C8" s="143">
        <v>4</v>
      </c>
      <c r="D8" s="143">
        <v>20</v>
      </c>
      <c r="E8" s="144">
        <v>0</v>
      </c>
      <c r="F8" s="145">
        <v>0</v>
      </c>
      <c r="G8" s="144">
        <v>0</v>
      </c>
      <c r="H8" s="145">
        <v>0</v>
      </c>
      <c r="I8" s="144">
        <v>1</v>
      </c>
      <c r="J8" s="145">
        <v>0</v>
      </c>
      <c r="K8" s="144">
        <v>1</v>
      </c>
      <c r="L8" s="145">
        <v>0</v>
      </c>
      <c r="M8" s="144">
        <v>0</v>
      </c>
      <c r="N8" s="145">
        <v>0</v>
      </c>
      <c r="O8" s="144">
        <v>4</v>
      </c>
      <c r="P8" s="145">
        <v>1</v>
      </c>
      <c r="Q8" s="144">
        <v>10</v>
      </c>
      <c r="R8" s="145">
        <v>3</v>
      </c>
      <c r="S8" s="29">
        <f t="shared" si="0"/>
        <v>5</v>
      </c>
      <c r="T8" s="73">
        <f t="shared" si="1"/>
        <v>56</v>
      </c>
      <c r="V8" s="143">
        <v>22</v>
      </c>
      <c r="W8" s="143">
        <v>1</v>
      </c>
      <c r="X8" s="143">
        <v>23</v>
      </c>
      <c r="Y8" s="144">
        <v>0</v>
      </c>
      <c r="Z8" s="145">
        <v>0</v>
      </c>
      <c r="AA8" s="144">
        <v>3</v>
      </c>
      <c r="AB8" s="145">
        <v>0</v>
      </c>
      <c r="AC8" s="144">
        <v>4</v>
      </c>
      <c r="AD8" s="145">
        <v>0</v>
      </c>
      <c r="AE8" s="144">
        <v>9</v>
      </c>
      <c r="AF8" s="145">
        <v>1</v>
      </c>
      <c r="AG8" s="144">
        <v>1</v>
      </c>
      <c r="AH8" s="145">
        <v>0</v>
      </c>
      <c r="AI8" s="144">
        <v>2</v>
      </c>
      <c r="AJ8" s="145">
        <v>0</v>
      </c>
      <c r="AK8" s="144">
        <v>3</v>
      </c>
      <c r="AL8" s="145">
        <v>0</v>
      </c>
      <c r="AM8" s="29">
        <f t="shared" si="4"/>
        <v>27</v>
      </c>
      <c r="AO8" s="143">
        <f t="shared" si="5"/>
        <v>38</v>
      </c>
      <c r="AP8" s="143">
        <f t="shared" si="6"/>
        <v>5</v>
      </c>
      <c r="AQ8" s="157">
        <f t="shared" si="7"/>
        <v>43</v>
      </c>
      <c r="AR8" s="160">
        <f t="shared" si="8"/>
        <v>0</v>
      </c>
      <c r="AS8" s="161">
        <f t="shared" si="9"/>
        <v>0</v>
      </c>
      <c r="AT8" s="160">
        <f t="shared" si="10"/>
        <v>3</v>
      </c>
      <c r="AU8" s="159">
        <f t="shared" si="11"/>
        <v>0</v>
      </c>
      <c r="AV8" s="162">
        <f t="shared" si="12"/>
        <v>5</v>
      </c>
      <c r="AW8" s="159">
        <f t="shared" si="13"/>
        <v>0</v>
      </c>
      <c r="AX8" s="162">
        <f t="shared" si="14"/>
        <v>10</v>
      </c>
      <c r="AY8" s="159">
        <f t="shared" si="15"/>
        <v>1</v>
      </c>
      <c r="AZ8" s="162">
        <f t="shared" si="16"/>
        <v>1</v>
      </c>
      <c r="BA8" s="159">
        <f t="shared" si="17"/>
        <v>0</v>
      </c>
      <c r="BB8" s="162">
        <f t="shared" si="18"/>
        <v>6</v>
      </c>
      <c r="BC8" s="159">
        <f t="shared" si="19"/>
        <v>1</v>
      </c>
      <c r="BD8" s="162">
        <f t="shared" si="20"/>
        <v>13</v>
      </c>
      <c r="BE8" s="161">
        <f t="shared" si="21"/>
        <v>3</v>
      </c>
      <c r="BF8" s="20">
        <f t="shared" si="22"/>
        <v>88</v>
      </c>
      <c r="BH8" s="21">
        <f t="shared" si="3"/>
        <v>46.511627906976742</v>
      </c>
      <c r="BI8" s="21">
        <f t="shared" si="23"/>
        <v>53.488372093023251</v>
      </c>
      <c r="BJ8" s="21">
        <f t="shared" si="24"/>
        <v>6.9767441860465116</v>
      </c>
      <c r="BK8" s="21">
        <f t="shared" si="25"/>
        <v>11.627906976744185</v>
      </c>
      <c r="BL8" s="22">
        <f t="shared" si="26"/>
        <v>116.27906976744185</v>
      </c>
      <c r="BN8" s="143">
        <v>2</v>
      </c>
      <c r="BO8" s="143">
        <v>1</v>
      </c>
      <c r="BP8" s="143">
        <v>3</v>
      </c>
      <c r="BQ8" s="144">
        <v>0</v>
      </c>
      <c r="BR8" s="145">
        <v>0</v>
      </c>
      <c r="BS8" s="144">
        <v>0</v>
      </c>
      <c r="BT8" s="145">
        <v>0</v>
      </c>
      <c r="BU8" s="144">
        <v>0</v>
      </c>
      <c r="BV8" s="145">
        <v>0</v>
      </c>
      <c r="BW8" s="144">
        <v>0</v>
      </c>
      <c r="BX8" s="145">
        <v>0</v>
      </c>
      <c r="BY8" s="144">
        <v>0</v>
      </c>
      <c r="BZ8" s="145">
        <v>0</v>
      </c>
      <c r="CA8" s="144">
        <v>0</v>
      </c>
      <c r="CB8" s="145">
        <v>0</v>
      </c>
      <c r="CC8" s="144">
        <v>2</v>
      </c>
      <c r="CD8" s="145">
        <v>1</v>
      </c>
      <c r="CE8" s="19">
        <f t="shared" si="27"/>
        <v>12</v>
      </c>
    </row>
    <row r="9" spans="1:83" ht="12.75" customHeight="1" thickBot="1">
      <c r="A9" s="138" t="s">
        <v>119</v>
      </c>
      <c r="B9" s="143">
        <v>36</v>
      </c>
      <c r="C9" s="143">
        <v>4</v>
      </c>
      <c r="D9" s="143">
        <v>40</v>
      </c>
      <c r="E9" s="144">
        <v>0</v>
      </c>
      <c r="F9" s="145">
        <v>0</v>
      </c>
      <c r="G9" s="144">
        <v>2</v>
      </c>
      <c r="H9" s="145">
        <v>0</v>
      </c>
      <c r="I9" s="144">
        <v>6</v>
      </c>
      <c r="J9" s="145">
        <v>1</v>
      </c>
      <c r="K9" s="144">
        <v>5</v>
      </c>
      <c r="L9" s="145">
        <v>0</v>
      </c>
      <c r="M9" s="144">
        <v>2</v>
      </c>
      <c r="N9" s="145">
        <v>0</v>
      </c>
      <c r="O9" s="144">
        <v>8</v>
      </c>
      <c r="P9" s="145">
        <v>1</v>
      </c>
      <c r="Q9" s="144">
        <v>13</v>
      </c>
      <c r="R9" s="145">
        <v>2</v>
      </c>
      <c r="S9" s="29">
        <f t="shared" si="0"/>
        <v>45</v>
      </c>
      <c r="T9" s="73">
        <f t="shared" si="1"/>
        <v>96</v>
      </c>
      <c r="V9" s="143">
        <v>12</v>
      </c>
      <c r="W9" s="143">
        <v>5</v>
      </c>
      <c r="X9" s="143">
        <v>17</v>
      </c>
      <c r="Y9" s="144">
        <v>2</v>
      </c>
      <c r="Z9" s="145">
        <v>0</v>
      </c>
      <c r="AA9" s="144">
        <v>3</v>
      </c>
      <c r="AB9" s="145">
        <v>3</v>
      </c>
      <c r="AC9" s="144">
        <v>2</v>
      </c>
      <c r="AD9" s="145">
        <v>1</v>
      </c>
      <c r="AE9" s="144">
        <v>0</v>
      </c>
      <c r="AF9" s="145">
        <v>0</v>
      </c>
      <c r="AG9" s="144">
        <v>0</v>
      </c>
      <c r="AH9" s="145">
        <v>0</v>
      </c>
      <c r="AI9" s="144">
        <v>2</v>
      </c>
      <c r="AJ9" s="145">
        <v>0</v>
      </c>
      <c r="AK9" s="144">
        <v>3</v>
      </c>
      <c r="AL9" s="145">
        <v>1</v>
      </c>
      <c r="AM9" s="29">
        <f t="shared" si="4"/>
        <v>37</v>
      </c>
      <c r="AO9" s="143">
        <f t="shared" si="5"/>
        <v>48</v>
      </c>
      <c r="AP9" s="143">
        <f t="shared" si="6"/>
        <v>9</v>
      </c>
      <c r="AQ9" s="157">
        <f t="shared" si="7"/>
        <v>57</v>
      </c>
      <c r="AR9" s="160">
        <f t="shared" si="8"/>
        <v>2</v>
      </c>
      <c r="AS9" s="161">
        <f t="shared" si="9"/>
        <v>0</v>
      </c>
      <c r="AT9" s="160">
        <f t="shared" si="10"/>
        <v>5</v>
      </c>
      <c r="AU9" s="159">
        <f t="shared" si="11"/>
        <v>3</v>
      </c>
      <c r="AV9" s="162">
        <f t="shared" si="12"/>
        <v>8</v>
      </c>
      <c r="AW9" s="159">
        <f t="shared" si="13"/>
        <v>2</v>
      </c>
      <c r="AX9" s="162">
        <f t="shared" si="14"/>
        <v>5</v>
      </c>
      <c r="AY9" s="159">
        <f t="shared" si="15"/>
        <v>0</v>
      </c>
      <c r="AZ9" s="162">
        <f t="shared" si="16"/>
        <v>2</v>
      </c>
      <c r="BA9" s="159">
        <f t="shared" si="17"/>
        <v>0</v>
      </c>
      <c r="BB9" s="162">
        <f t="shared" si="18"/>
        <v>10</v>
      </c>
      <c r="BC9" s="159">
        <f t="shared" si="19"/>
        <v>1</v>
      </c>
      <c r="BD9" s="162">
        <f t="shared" si="20"/>
        <v>16</v>
      </c>
      <c r="BE9" s="161">
        <f t="shared" si="21"/>
        <v>3</v>
      </c>
      <c r="BF9" s="20">
        <f t="shared" si="22"/>
        <v>178</v>
      </c>
      <c r="BH9" s="21">
        <f t="shared" si="3"/>
        <v>70.175438596491219</v>
      </c>
      <c r="BI9" s="21">
        <f t="shared" si="23"/>
        <v>29.82456140350877</v>
      </c>
      <c r="BJ9" s="21">
        <f t="shared" si="24"/>
        <v>17.543859649122805</v>
      </c>
      <c r="BK9" s="21">
        <f t="shared" si="25"/>
        <v>15.789473684210526</v>
      </c>
      <c r="BL9" s="22">
        <f t="shared" si="26"/>
        <v>157.89473684210526</v>
      </c>
      <c r="BN9" s="143">
        <v>17</v>
      </c>
      <c r="BO9" s="143">
        <v>1</v>
      </c>
      <c r="BP9" s="143">
        <v>18</v>
      </c>
      <c r="BQ9" s="144">
        <v>0</v>
      </c>
      <c r="BR9" s="145">
        <v>0</v>
      </c>
      <c r="BS9" s="144">
        <v>2</v>
      </c>
      <c r="BT9" s="145">
        <v>0</v>
      </c>
      <c r="BU9" s="144">
        <v>4</v>
      </c>
      <c r="BV9" s="145">
        <v>1</v>
      </c>
      <c r="BW9" s="144">
        <v>3</v>
      </c>
      <c r="BX9" s="145">
        <v>0</v>
      </c>
      <c r="BY9" s="144">
        <v>2</v>
      </c>
      <c r="BZ9" s="145">
        <v>0</v>
      </c>
      <c r="CA9" s="144">
        <v>3</v>
      </c>
      <c r="CB9" s="145">
        <v>0</v>
      </c>
      <c r="CC9" s="144">
        <v>3</v>
      </c>
      <c r="CD9" s="145">
        <v>0</v>
      </c>
      <c r="CE9" s="19">
        <f t="shared" si="27"/>
        <v>72</v>
      </c>
    </row>
    <row r="10" spans="1:83" ht="12.75" customHeight="1" thickBot="1">
      <c r="A10" s="138" t="s">
        <v>120</v>
      </c>
      <c r="B10" s="143">
        <v>26</v>
      </c>
      <c r="C10" s="143">
        <v>11</v>
      </c>
      <c r="D10" s="143">
        <v>37</v>
      </c>
      <c r="E10" s="144">
        <v>1</v>
      </c>
      <c r="F10" s="145">
        <v>0</v>
      </c>
      <c r="G10" s="144">
        <v>1</v>
      </c>
      <c r="H10" s="145">
        <v>1</v>
      </c>
      <c r="I10" s="144">
        <v>0</v>
      </c>
      <c r="J10" s="145">
        <v>0</v>
      </c>
      <c r="K10" s="144">
        <v>3</v>
      </c>
      <c r="L10" s="145">
        <v>1</v>
      </c>
      <c r="M10" s="144">
        <v>3</v>
      </c>
      <c r="N10" s="145">
        <v>0</v>
      </c>
      <c r="O10" s="144">
        <v>8</v>
      </c>
      <c r="P10" s="145">
        <v>4</v>
      </c>
      <c r="Q10" s="144">
        <v>10</v>
      </c>
      <c r="R10" s="145">
        <v>5</v>
      </c>
      <c r="S10" s="29">
        <f t="shared" si="0"/>
        <v>15</v>
      </c>
      <c r="T10" s="73">
        <f t="shared" si="1"/>
        <v>118</v>
      </c>
      <c r="V10" s="143">
        <v>7</v>
      </c>
      <c r="W10" s="143">
        <v>1</v>
      </c>
      <c r="X10" s="143">
        <v>8</v>
      </c>
      <c r="Y10" s="144">
        <v>2</v>
      </c>
      <c r="Z10" s="145">
        <v>0</v>
      </c>
      <c r="AA10" s="144">
        <v>1</v>
      </c>
      <c r="AB10" s="145">
        <v>1</v>
      </c>
      <c r="AC10" s="144">
        <v>1</v>
      </c>
      <c r="AD10" s="145">
        <v>0</v>
      </c>
      <c r="AE10" s="144">
        <v>0</v>
      </c>
      <c r="AF10" s="145">
        <v>0</v>
      </c>
      <c r="AG10" s="144">
        <v>0</v>
      </c>
      <c r="AH10" s="145">
        <v>0</v>
      </c>
      <c r="AI10" s="144">
        <v>0</v>
      </c>
      <c r="AJ10" s="145">
        <v>0</v>
      </c>
      <c r="AK10" s="144">
        <v>3</v>
      </c>
      <c r="AL10" s="145">
        <v>0</v>
      </c>
      <c r="AM10" s="29">
        <f t="shared" si="4"/>
        <v>12</v>
      </c>
      <c r="AO10" s="143">
        <f t="shared" si="5"/>
        <v>33</v>
      </c>
      <c r="AP10" s="143">
        <f t="shared" si="6"/>
        <v>12</v>
      </c>
      <c r="AQ10" s="157">
        <f t="shared" si="7"/>
        <v>45</v>
      </c>
      <c r="AR10" s="160">
        <f t="shared" si="8"/>
        <v>3</v>
      </c>
      <c r="AS10" s="161">
        <f t="shared" si="9"/>
        <v>0</v>
      </c>
      <c r="AT10" s="160">
        <f t="shared" si="10"/>
        <v>2</v>
      </c>
      <c r="AU10" s="159">
        <f t="shared" si="11"/>
        <v>2</v>
      </c>
      <c r="AV10" s="162">
        <f t="shared" si="12"/>
        <v>1</v>
      </c>
      <c r="AW10" s="159">
        <f t="shared" si="13"/>
        <v>0</v>
      </c>
      <c r="AX10" s="162">
        <f t="shared" si="14"/>
        <v>3</v>
      </c>
      <c r="AY10" s="159">
        <f t="shared" si="15"/>
        <v>1</v>
      </c>
      <c r="AZ10" s="162">
        <f t="shared" si="16"/>
        <v>3</v>
      </c>
      <c r="BA10" s="159">
        <f t="shared" si="17"/>
        <v>0</v>
      </c>
      <c r="BB10" s="162">
        <f t="shared" si="18"/>
        <v>8</v>
      </c>
      <c r="BC10" s="159">
        <f t="shared" si="19"/>
        <v>4</v>
      </c>
      <c r="BD10" s="162">
        <f t="shared" si="20"/>
        <v>13</v>
      </c>
      <c r="BE10" s="161">
        <f t="shared" si="21"/>
        <v>5</v>
      </c>
      <c r="BF10" s="20">
        <f t="shared" si="22"/>
        <v>145</v>
      </c>
      <c r="BH10" s="21">
        <f t="shared" si="3"/>
        <v>82.222222222222214</v>
      </c>
      <c r="BI10" s="21">
        <f t="shared" si="23"/>
        <v>17.777777777777779</v>
      </c>
      <c r="BJ10" s="21">
        <f t="shared" si="24"/>
        <v>15.555555555555555</v>
      </c>
      <c r="BK10" s="21">
        <f t="shared" si="25"/>
        <v>26.666666666666668</v>
      </c>
      <c r="BL10" s="22">
        <f t="shared" si="26"/>
        <v>266.66666666666669</v>
      </c>
      <c r="BN10" s="143">
        <v>11</v>
      </c>
      <c r="BO10" s="143">
        <v>3</v>
      </c>
      <c r="BP10" s="143">
        <v>14</v>
      </c>
      <c r="BQ10" s="144">
        <v>0</v>
      </c>
      <c r="BR10" s="145">
        <v>0</v>
      </c>
      <c r="BS10" s="144">
        <v>0</v>
      </c>
      <c r="BT10" s="145">
        <v>0</v>
      </c>
      <c r="BU10" s="144">
        <v>0</v>
      </c>
      <c r="BV10" s="145">
        <v>0</v>
      </c>
      <c r="BW10" s="144">
        <v>1</v>
      </c>
      <c r="BX10" s="145">
        <v>0</v>
      </c>
      <c r="BY10" s="144">
        <v>0</v>
      </c>
      <c r="BZ10" s="145">
        <v>0</v>
      </c>
      <c r="CA10" s="144">
        <v>7</v>
      </c>
      <c r="CB10" s="145">
        <v>1</v>
      </c>
      <c r="CC10" s="144">
        <v>3</v>
      </c>
      <c r="CD10" s="145">
        <v>2</v>
      </c>
      <c r="CE10" s="19">
        <f t="shared" si="27"/>
        <v>56</v>
      </c>
    </row>
    <row r="11" spans="1:83" ht="12.75" customHeight="1" thickBot="1">
      <c r="A11" s="138" t="s">
        <v>121</v>
      </c>
      <c r="B11" s="143">
        <v>17</v>
      </c>
      <c r="C11" s="143">
        <v>1</v>
      </c>
      <c r="D11" s="143">
        <v>18</v>
      </c>
      <c r="E11" s="144">
        <v>0</v>
      </c>
      <c r="F11" s="145">
        <v>0</v>
      </c>
      <c r="G11" s="144">
        <v>0</v>
      </c>
      <c r="H11" s="145">
        <v>0</v>
      </c>
      <c r="I11" s="144">
        <v>1</v>
      </c>
      <c r="J11" s="145">
        <v>0</v>
      </c>
      <c r="K11" s="144">
        <v>0</v>
      </c>
      <c r="L11" s="145">
        <v>0</v>
      </c>
      <c r="M11" s="144">
        <v>2</v>
      </c>
      <c r="N11" s="145">
        <v>0</v>
      </c>
      <c r="O11" s="144">
        <v>3</v>
      </c>
      <c r="P11" s="145">
        <v>0</v>
      </c>
      <c r="Q11" s="144">
        <v>11</v>
      </c>
      <c r="R11" s="145">
        <v>1</v>
      </c>
      <c r="S11" s="29">
        <f t="shared" si="0"/>
        <v>5</v>
      </c>
      <c r="T11" s="73">
        <f t="shared" si="1"/>
        <v>40</v>
      </c>
      <c r="V11" s="143">
        <v>20</v>
      </c>
      <c r="W11" s="143">
        <v>1</v>
      </c>
      <c r="X11" s="143">
        <v>21</v>
      </c>
      <c r="Y11" s="144">
        <v>1</v>
      </c>
      <c r="Z11" s="145">
        <v>1</v>
      </c>
      <c r="AA11" s="144">
        <v>4</v>
      </c>
      <c r="AB11" s="145">
        <v>0</v>
      </c>
      <c r="AC11" s="144">
        <v>7</v>
      </c>
      <c r="AD11" s="145">
        <v>0</v>
      </c>
      <c r="AE11" s="144">
        <v>2</v>
      </c>
      <c r="AF11" s="145">
        <v>0</v>
      </c>
      <c r="AG11" s="144">
        <v>0</v>
      </c>
      <c r="AH11" s="145">
        <v>0</v>
      </c>
      <c r="AI11" s="144">
        <v>1</v>
      </c>
      <c r="AJ11" s="145">
        <v>0</v>
      </c>
      <c r="AK11" s="144">
        <v>5</v>
      </c>
      <c r="AL11" s="145">
        <v>0</v>
      </c>
      <c r="AM11" s="29">
        <f t="shared" si="4"/>
        <v>25</v>
      </c>
      <c r="AO11" s="143">
        <f t="shared" si="5"/>
        <v>37</v>
      </c>
      <c r="AP11" s="143">
        <f t="shared" si="6"/>
        <v>2</v>
      </c>
      <c r="AQ11" s="157">
        <f t="shared" si="7"/>
        <v>39</v>
      </c>
      <c r="AR11" s="160">
        <f t="shared" si="8"/>
        <v>1</v>
      </c>
      <c r="AS11" s="161">
        <f t="shared" si="9"/>
        <v>1</v>
      </c>
      <c r="AT11" s="160">
        <f t="shared" si="10"/>
        <v>4</v>
      </c>
      <c r="AU11" s="159">
        <f t="shared" si="11"/>
        <v>0</v>
      </c>
      <c r="AV11" s="162">
        <f t="shared" si="12"/>
        <v>8</v>
      </c>
      <c r="AW11" s="159">
        <f t="shared" si="13"/>
        <v>0</v>
      </c>
      <c r="AX11" s="162">
        <f t="shared" si="14"/>
        <v>2</v>
      </c>
      <c r="AY11" s="159">
        <f t="shared" si="15"/>
        <v>0</v>
      </c>
      <c r="AZ11" s="162">
        <f t="shared" si="16"/>
        <v>2</v>
      </c>
      <c r="BA11" s="159">
        <f t="shared" si="17"/>
        <v>0</v>
      </c>
      <c r="BB11" s="162">
        <f t="shared" si="18"/>
        <v>4</v>
      </c>
      <c r="BC11" s="159">
        <f t="shared" si="19"/>
        <v>0</v>
      </c>
      <c r="BD11" s="162">
        <f t="shared" si="20"/>
        <v>16</v>
      </c>
      <c r="BE11" s="161">
        <f t="shared" si="21"/>
        <v>1</v>
      </c>
      <c r="BF11" s="20">
        <f t="shared" si="22"/>
        <v>70</v>
      </c>
      <c r="BH11" s="21">
        <f t="shared" si="3"/>
        <v>46.153846153846153</v>
      </c>
      <c r="BI11" s="21">
        <f t="shared" si="23"/>
        <v>53.846153846153847</v>
      </c>
      <c r="BJ11" s="21">
        <f t="shared" si="24"/>
        <v>15.384615384615385</v>
      </c>
      <c r="BK11" s="21">
        <f t="shared" si="25"/>
        <v>5.1282051282051277</v>
      </c>
      <c r="BL11" s="22">
        <f t="shared" si="26"/>
        <v>51.282051282051277</v>
      </c>
      <c r="BN11" s="143">
        <v>1</v>
      </c>
      <c r="BO11" s="143">
        <v>0</v>
      </c>
      <c r="BP11" s="143">
        <v>1</v>
      </c>
      <c r="BQ11" s="144">
        <v>0</v>
      </c>
      <c r="BR11" s="145">
        <v>0</v>
      </c>
      <c r="BS11" s="144">
        <v>0</v>
      </c>
      <c r="BT11" s="145">
        <v>0</v>
      </c>
      <c r="BU11" s="144">
        <v>1</v>
      </c>
      <c r="BV11" s="145">
        <v>0</v>
      </c>
      <c r="BW11" s="144">
        <v>0</v>
      </c>
      <c r="BX11" s="145">
        <v>0</v>
      </c>
      <c r="BY11" s="144">
        <v>0</v>
      </c>
      <c r="BZ11" s="145">
        <v>0</v>
      </c>
      <c r="CA11" s="144">
        <v>0</v>
      </c>
      <c r="CB11" s="145">
        <v>0</v>
      </c>
      <c r="CC11" s="144">
        <v>0</v>
      </c>
      <c r="CD11" s="145">
        <v>0</v>
      </c>
      <c r="CE11" s="19">
        <f t="shared" si="27"/>
        <v>4</v>
      </c>
    </row>
    <row r="12" spans="1:83" ht="12.75" customHeight="1" thickBot="1">
      <c r="A12" s="138" t="s">
        <v>122</v>
      </c>
      <c r="B12" s="143">
        <v>48</v>
      </c>
      <c r="C12" s="143">
        <v>8</v>
      </c>
      <c r="D12" s="143">
        <v>56</v>
      </c>
      <c r="E12" s="144">
        <v>1</v>
      </c>
      <c r="F12" s="145">
        <v>0</v>
      </c>
      <c r="G12" s="144">
        <v>3</v>
      </c>
      <c r="H12" s="145">
        <v>2</v>
      </c>
      <c r="I12" s="144">
        <v>7</v>
      </c>
      <c r="J12" s="145">
        <v>1</v>
      </c>
      <c r="K12" s="144">
        <v>4</v>
      </c>
      <c r="L12" s="145">
        <v>1</v>
      </c>
      <c r="M12" s="144">
        <v>9</v>
      </c>
      <c r="N12" s="145">
        <v>1</v>
      </c>
      <c r="O12" s="144">
        <v>10</v>
      </c>
      <c r="P12" s="145">
        <v>1</v>
      </c>
      <c r="Q12" s="144">
        <v>14</v>
      </c>
      <c r="R12" s="145">
        <v>2</v>
      </c>
      <c r="S12" s="29">
        <f t="shared" si="0"/>
        <v>70</v>
      </c>
      <c r="T12" s="73">
        <f t="shared" si="1"/>
        <v>144</v>
      </c>
      <c r="V12" s="143">
        <v>62</v>
      </c>
      <c r="W12" s="143">
        <v>26</v>
      </c>
      <c r="X12" s="143">
        <v>88</v>
      </c>
      <c r="Y12" s="144">
        <v>5</v>
      </c>
      <c r="Z12" s="145">
        <v>0</v>
      </c>
      <c r="AA12" s="144">
        <v>2</v>
      </c>
      <c r="AB12" s="145">
        <v>3</v>
      </c>
      <c r="AC12" s="144">
        <v>1</v>
      </c>
      <c r="AD12" s="145">
        <v>1</v>
      </c>
      <c r="AE12" s="144">
        <v>2</v>
      </c>
      <c r="AF12" s="145">
        <v>0</v>
      </c>
      <c r="AG12" s="144">
        <v>1</v>
      </c>
      <c r="AH12" s="145">
        <v>0</v>
      </c>
      <c r="AI12" s="144">
        <v>13</v>
      </c>
      <c r="AJ12" s="145">
        <v>7</v>
      </c>
      <c r="AK12" s="144">
        <v>38</v>
      </c>
      <c r="AL12" s="145">
        <v>15</v>
      </c>
      <c r="AM12" s="29">
        <f t="shared" si="4"/>
        <v>192</v>
      </c>
      <c r="AO12" s="143">
        <f t="shared" si="5"/>
        <v>110</v>
      </c>
      <c r="AP12" s="143">
        <f t="shared" si="6"/>
        <v>34</v>
      </c>
      <c r="AQ12" s="157">
        <f t="shared" si="7"/>
        <v>144</v>
      </c>
      <c r="AR12" s="160">
        <f t="shared" si="8"/>
        <v>6</v>
      </c>
      <c r="AS12" s="161">
        <f t="shared" si="9"/>
        <v>0</v>
      </c>
      <c r="AT12" s="160">
        <f t="shared" si="10"/>
        <v>5</v>
      </c>
      <c r="AU12" s="159">
        <f t="shared" si="11"/>
        <v>5</v>
      </c>
      <c r="AV12" s="162">
        <f t="shared" si="12"/>
        <v>8</v>
      </c>
      <c r="AW12" s="159">
        <f t="shared" si="13"/>
        <v>2</v>
      </c>
      <c r="AX12" s="162">
        <f t="shared" si="14"/>
        <v>6</v>
      </c>
      <c r="AY12" s="159">
        <f t="shared" si="15"/>
        <v>1</v>
      </c>
      <c r="AZ12" s="162">
        <f t="shared" si="16"/>
        <v>10</v>
      </c>
      <c r="BA12" s="159">
        <f t="shared" si="17"/>
        <v>1</v>
      </c>
      <c r="BB12" s="162">
        <f t="shared" si="18"/>
        <v>23</v>
      </c>
      <c r="BC12" s="159">
        <f t="shared" si="19"/>
        <v>8</v>
      </c>
      <c r="BD12" s="162">
        <f t="shared" si="20"/>
        <v>52</v>
      </c>
      <c r="BE12" s="161">
        <f t="shared" si="21"/>
        <v>17</v>
      </c>
      <c r="BF12" s="20">
        <f t="shared" si="22"/>
        <v>406</v>
      </c>
      <c r="BH12" s="21">
        <f t="shared" si="3"/>
        <v>38.888888888888893</v>
      </c>
      <c r="BI12" s="21">
        <f t="shared" si="23"/>
        <v>61.111111111111114</v>
      </c>
      <c r="BJ12" s="21">
        <f t="shared" si="24"/>
        <v>11.111111111111111</v>
      </c>
      <c r="BK12" s="21">
        <f t="shared" si="25"/>
        <v>23.611111111111111</v>
      </c>
      <c r="BL12" s="22">
        <f t="shared" si="26"/>
        <v>236.11111111111111</v>
      </c>
      <c r="BN12" s="143">
        <v>16</v>
      </c>
      <c r="BO12" s="143">
        <v>1</v>
      </c>
      <c r="BP12" s="143">
        <v>17</v>
      </c>
      <c r="BQ12" s="144">
        <v>0</v>
      </c>
      <c r="BR12" s="145">
        <v>0</v>
      </c>
      <c r="BS12" s="144">
        <v>1</v>
      </c>
      <c r="BT12" s="145">
        <v>0</v>
      </c>
      <c r="BU12" s="144">
        <v>4</v>
      </c>
      <c r="BV12" s="145">
        <v>0</v>
      </c>
      <c r="BW12" s="144">
        <v>1</v>
      </c>
      <c r="BX12" s="145">
        <v>1</v>
      </c>
      <c r="BY12" s="144">
        <v>8</v>
      </c>
      <c r="BZ12" s="145">
        <v>0</v>
      </c>
      <c r="CA12" s="144">
        <v>2</v>
      </c>
      <c r="CB12" s="145">
        <v>0</v>
      </c>
      <c r="CC12" s="144">
        <v>0</v>
      </c>
      <c r="CD12" s="145">
        <v>0</v>
      </c>
      <c r="CE12" s="19">
        <f t="shared" si="27"/>
        <v>68</v>
      </c>
    </row>
    <row r="13" spans="1:83" ht="12.75" customHeight="1" thickBot="1">
      <c r="A13" s="138" t="s">
        <v>328</v>
      </c>
      <c r="B13" s="143">
        <v>33</v>
      </c>
      <c r="C13" s="143">
        <v>5</v>
      </c>
      <c r="D13" s="143">
        <v>38</v>
      </c>
      <c r="E13" s="144">
        <v>1</v>
      </c>
      <c r="F13" s="145">
        <v>1</v>
      </c>
      <c r="G13" s="144">
        <v>1</v>
      </c>
      <c r="H13" s="145">
        <v>2</v>
      </c>
      <c r="I13" s="144">
        <v>4</v>
      </c>
      <c r="J13" s="145">
        <v>0</v>
      </c>
      <c r="K13" s="144">
        <v>7</v>
      </c>
      <c r="L13" s="145">
        <v>0</v>
      </c>
      <c r="M13" s="144">
        <v>0</v>
      </c>
      <c r="N13" s="145">
        <v>0</v>
      </c>
      <c r="O13" s="144">
        <v>5</v>
      </c>
      <c r="P13" s="145">
        <v>0</v>
      </c>
      <c r="Q13" s="144">
        <v>15</v>
      </c>
      <c r="R13" s="145">
        <v>2</v>
      </c>
      <c r="S13" s="29">
        <f t="shared" si="0"/>
        <v>45</v>
      </c>
      <c r="T13" s="73">
        <f t="shared" si="1"/>
        <v>96</v>
      </c>
      <c r="V13" s="143">
        <v>2</v>
      </c>
      <c r="W13" s="143">
        <v>1</v>
      </c>
      <c r="X13" s="143">
        <v>3</v>
      </c>
      <c r="Y13" s="144">
        <v>0</v>
      </c>
      <c r="Z13" s="145">
        <v>1</v>
      </c>
      <c r="AA13" s="144">
        <v>0</v>
      </c>
      <c r="AB13" s="145">
        <v>0</v>
      </c>
      <c r="AC13" s="144">
        <v>0</v>
      </c>
      <c r="AD13" s="145">
        <v>0</v>
      </c>
      <c r="AE13" s="144">
        <v>1</v>
      </c>
      <c r="AF13" s="145">
        <v>0</v>
      </c>
      <c r="AG13" s="144">
        <v>0</v>
      </c>
      <c r="AH13" s="145">
        <v>0</v>
      </c>
      <c r="AI13" s="144">
        <v>0</v>
      </c>
      <c r="AJ13" s="145">
        <v>0</v>
      </c>
      <c r="AK13" s="144">
        <v>1</v>
      </c>
      <c r="AL13" s="145">
        <v>0</v>
      </c>
      <c r="AM13" s="29">
        <f t="shared" si="4"/>
        <v>7</v>
      </c>
      <c r="AO13" s="143">
        <f t="shared" si="5"/>
        <v>35</v>
      </c>
      <c r="AP13" s="143">
        <f t="shared" si="6"/>
        <v>6</v>
      </c>
      <c r="AQ13" s="157">
        <f t="shared" si="7"/>
        <v>41</v>
      </c>
      <c r="AR13" s="160">
        <f t="shared" si="8"/>
        <v>1</v>
      </c>
      <c r="AS13" s="161">
        <f t="shared" si="9"/>
        <v>2</v>
      </c>
      <c r="AT13" s="160">
        <f t="shared" si="10"/>
        <v>1</v>
      </c>
      <c r="AU13" s="159">
        <f t="shared" si="11"/>
        <v>2</v>
      </c>
      <c r="AV13" s="162">
        <f t="shared" si="12"/>
        <v>4</v>
      </c>
      <c r="AW13" s="159">
        <f t="shared" si="13"/>
        <v>0</v>
      </c>
      <c r="AX13" s="162">
        <f t="shared" si="14"/>
        <v>8</v>
      </c>
      <c r="AY13" s="159">
        <f t="shared" si="15"/>
        <v>0</v>
      </c>
      <c r="AZ13" s="162">
        <f t="shared" si="16"/>
        <v>0</v>
      </c>
      <c r="BA13" s="159">
        <f t="shared" si="17"/>
        <v>0</v>
      </c>
      <c r="BB13" s="162">
        <f t="shared" si="18"/>
        <v>5</v>
      </c>
      <c r="BC13" s="159">
        <f t="shared" si="19"/>
        <v>0</v>
      </c>
      <c r="BD13" s="162">
        <f t="shared" si="20"/>
        <v>16</v>
      </c>
      <c r="BE13" s="161">
        <f t="shared" si="21"/>
        <v>2</v>
      </c>
      <c r="BF13" s="20">
        <f t="shared" si="22"/>
        <v>148</v>
      </c>
      <c r="BH13" s="21">
        <f t="shared" si="3"/>
        <v>92.682926829268297</v>
      </c>
      <c r="BI13" s="21">
        <f t="shared" si="23"/>
        <v>7.3170731707317067</v>
      </c>
      <c r="BJ13" s="21">
        <f t="shared" si="24"/>
        <v>14.634146341463413</v>
      </c>
      <c r="BK13" s="21">
        <f t="shared" si="25"/>
        <v>14.634146341463413</v>
      </c>
      <c r="BL13" s="22">
        <f t="shared" si="26"/>
        <v>146.34146341463412</v>
      </c>
      <c r="BN13" s="143">
        <v>3</v>
      </c>
      <c r="BO13" s="143">
        <v>3</v>
      </c>
      <c r="BP13" s="143">
        <v>6</v>
      </c>
      <c r="BQ13" s="144">
        <v>0</v>
      </c>
      <c r="BR13" s="145">
        <v>1</v>
      </c>
      <c r="BS13" s="144">
        <v>0</v>
      </c>
      <c r="BT13" s="145">
        <v>2</v>
      </c>
      <c r="BU13" s="144">
        <v>0</v>
      </c>
      <c r="BV13" s="145">
        <v>0</v>
      </c>
      <c r="BW13" s="144">
        <v>0</v>
      </c>
      <c r="BX13" s="145">
        <v>0</v>
      </c>
      <c r="BY13" s="144">
        <v>0</v>
      </c>
      <c r="BZ13" s="145">
        <v>0</v>
      </c>
      <c r="CA13" s="144">
        <v>2</v>
      </c>
      <c r="CB13" s="145">
        <v>0</v>
      </c>
      <c r="CC13" s="144">
        <v>1</v>
      </c>
      <c r="CD13" s="145">
        <v>0</v>
      </c>
      <c r="CE13" s="19">
        <f t="shared" si="27"/>
        <v>24</v>
      </c>
    </row>
    <row r="14" spans="1:83" ht="12.75" customHeight="1" thickBot="1">
      <c r="A14" s="138" t="s">
        <v>123</v>
      </c>
      <c r="B14" s="143">
        <v>1</v>
      </c>
      <c r="C14" s="143">
        <v>0</v>
      </c>
      <c r="D14" s="143">
        <v>1</v>
      </c>
      <c r="E14" s="144">
        <v>0</v>
      </c>
      <c r="F14" s="145">
        <v>0</v>
      </c>
      <c r="G14" s="144">
        <v>0</v>
      </c>
      <c r="H14" s="145">
        <v>0</v>
      </c>
      <c r="I14" s="144">
        <v>0</v>
      </c>
      <c r="J14" s="145">
        <v>0</v>
      </c>
      <c r="K14" s="144">
        <v>0</v>
      </c>
      <c r="L14" s="145">
        <v>0</v>
      </c>
      <c r="M14" s="144">
        <v>0</v>
      </c>
      <c r="N14" s="145">
        <v>0</v>
      </c>
      <c r="O14" s="144">
        <v>0</v>
      </c>
      <c r="P14" s="145">
        <v>0</v>
      </c>
      <c r="Q14" s="144">
        <v>1</v>
      </c>
      <c r="R14" s="145">
        <v>0</v>
      </c>
      <c r="S14" s="29">
        <f t="shared" si="0"/>
        <v>0</v>
      </c>
      <c r="T14" s="73">
        <f t="shared" si="1"/>
        <v>2</v>
      </c>
      <c r="V14" s="143">
        <v>10</v>
      </c>
      <c r="W14" s="143">
        <v>0</v>
      </c>
      <c r="X14" s="143">
        <v>10</v>
      </c>
      <c r="Y14" s="144">
        <v>0</v>
      </c>
      <c r="Z14" s="145">
        <v>0</v>
      </c>
      <c r="AA14" s="144">
        <v>0</v>
      </c>
      <c r="AB14" s="145">
        <v>0</v>
      </c>
      <c r="AC14" s="144">
        <v>0</v>
      </c>
      <c r="AD14" s="145">
        <v>0</v>
      </c>
      <c r="AE14" s="144">
        <v>0</v>
      </c>
      <c r="AF14" s="145">
        <v>0</v>
      </c>
      <c r="AG14" s="144">
        <v>0</v>
      </c>
      <c r="AH14" s="145">
        <v>0</v>
      </c>
      <c r="AI14" s="144">
        <v>3</v>
      </c>
      <c r="AJ14" s="145">
        <v>0</v>
      </c>
      <c r="AK14" s="144">
        <v>7</v>
      </c>
      <c r="AL14" s="145">
        <v>0</v>
      </c>
      <c r="AM14" s="29">
        <f t="shared" si="4"/>
        <v>10</v>
      </c>
      <c r="AO14" s="143">
        <f t="shared" si="5"/>
        <v>11</v>
      </c>
      <c r="AP14" s="143">
        <f t="shared" si="6"/>
        <v>0</v>
      </c>
      <c r="AQ14" s="157">
        <f t="shared" si="7"/>
        <v>11</v>
      </c>
      <c r="AR14" s="160">
        <f t="shared" si="8"/>
        <v>0</v>
      </c>
      <c r="AS14" s="161">
        <f t="shared" si="9"/>
        <v>0</v>
      </c>
      <c r="AT14" s="160">
        <f t="shared" si="10"/>
        <v>0</v>
      </c>
      <c r="AU14" s="159">
        <f t="shared" si="11"/>
        <v>0</v>
      </c>
      <c r="AV14" s="162">
        <f t="shared" si="12"/>
        <v>0</v>
      </c>
      <c r="AW14" s="159">
        <f t="shared" si="13"/>
        <v>0</v>
      </c>
      <c r="AX14" s="162">
        <f t="shared" si="14"/>
        <v>0</v>
      </c>
      <c r="AY14" s="159">
        <f t="shared" si="15"/>
        <v>0</v>
      </c>
      <c r="AZ14" s="162">
        <f t="shared" si="16"/>
        <v>0</v>
      </c>
      <c r="BA14" s="159">
        <f t="shared" si="17"/>
        <v>0</v>
      </c>
      <c r="BB14" s="162">
        <f t="shared" si="18"/>
        <v>3</v>
      </c>
      <c r="BC14" s="159">
        <f t="shared" si="19"/>
        <v>0</v>
      </c>
      <c r="BD14" s="162">
        <f t="shared" si="20"/>
        <v>8</v>
      </c>
      <c r="BE14" s="161">
        <f t="shared" si="21"/>
        <v>0</v>
      </c>
      <c r="BF14" s="20">
        <f t="shared" si="22"/>
        <v>12</v>
      </c>
      <c r="BH14" s="21">
        <f t="shared" si="3"/>
        <v>9.0909090909090917</v>
      </c>
      <c r="BI14" s="21">
        <f t="shared" si="23"/>
        <v>90.909090909090907</v>
      </c>
      <c r="BJ14" s="21">
        <f t="shared" si="24"/>
        <v>0</v>
      </c>
      <c r="BK14" s="21">
        <f t="shared" si="25"/>
        <v>0</v>
      </c>
      <c r="BL14" s="22">
        <f t="shared" si="26"/>
        <v>0</v>
      </c>
      <c r="BN14" s="143">
        <v>0</v>
      </c>
      <c r="BO14" s="143">
        <v>0</v>
      </c>
      <c r="BP14" s="143">
        <v>0</v>
      </c>
      <c r="BQ14" s="144">
        <v>0</v>
      </c>
      <c r="BR14" s="145">
        <v>0</v>
      </c>
      <c r="BS14" s="144">
        <v>0</v>
      </c>
      <c r="BT14" s="145">
        <v>0</v>
      </c>
      <c r="BU14" s="144">
        <v>0</v>
      </c>
      <c r="BV14" s="145">
        <v>0</v>
      </c>
      <c r="BW14" s="144">
        <v>0</v>
      </c>
      <c r="BX14" s="145">
        <v>0</v>
      </c>
      <c r="BY14" s="144">
        <v>0</v>
      </c>
      <c r="BZ14" s="145">
        <v>0</v>
      </c>
      <c r="CA14" s="144">
        <v>0</v>
      </c>
      <c r="CB14" s="145">
        <v>0</v>
      </c>
      <c r="CC14" s="144">
        <v>0</v>
      </c>
      <c r="CD14" s="145">
        <v>0</v>
      </c>
      <c r="CE14" s="19">
        <f t="shared" si="27"/>
        <v>0</v>
      </c>
    </row>
    <row r="15" spans="1:83" ht="12.75" customHeight="1" thickBot="1">
      <c r="A15" s="138" t="s">
        <v>124</v>
      </c>
      <c r="B15" s="143">
        <v>28</v>
      </c>
      <c r="C15" s="143">
        <v>4</v>
      </c>
      <c r="D15" s="143">
        <v>32</v>
      </c>
      <c r="E15" s="144">
        <v>0</v>
      </c>
      <c r="F15" s="145">
        <v>0</v>
      </c>
      <c r="G15" s="144">
        <v>0</v>
      </c>
      <c r="H15" s="145">
        <v>0</v>
      </c>
      <c r="I15" s="144">
        <v>1</v>
      </c>
      <c r="J15" s="145">
        <v>2</v>
      </c>
      <c r="K15" s="144">
        <v>2</v>
      </c>
      <c r="L15" s="145">
        <v>0</v>
      </c>
      <c r="M15" s="144">
        <v>4</v>
      </c>
      <c r="N15" s="145">
        <v>0</v>
      </c>
      <c r="O15" s="144">
        <v>8</v>
      </c>
      <c r="P15" s="145">
        <v>1</v>
      </c>
      <c r="Q15" s="144">
        <v>13</v>
      </c>
      <c r="R15" s="145">
        <v>1</v>
      </c>
      <c r="S15" s="29">
        <f t="shared" si="0"/>
        <v>15</v>
      </c>
      <c r="T15" s="73">
        <f t="shared" si="1"/>
        <v>80</v>
      </c>
      <c r="V15" s="143">
        <v>1</v>
      </c>
      <c r="W15" s="143">
        <v>1</v>
      </c>
      <c r="X15" s="143">
        <v>2</v>
      </c>
      <c r="Y15" s="144">
        <v>0</v>
      </c>
      <c r="Z15" s="145">
        <v>0</v>
      </c>
      <c r="AA15" s="144">
        <v>0</v>
      </c>
      <c r="AB15" s="145">
        <v>0</v>
      </c>
      <c r="AC15" s="144">
        <v>0</v>
      </c>
      <c r="AD15" s="145">
        <v>0</v>
      </c>
      <c r="AE15" s="144">
        <v>0</v>
      </c>
      <c r="AF15" s="145">
        <v>0</v>
      </c>
      <c r="AG15" s="144">
        <v>0</v>
      </c>
      <c r="AH15" s="145">
        <v>0</v>
      </c>
      <c r="AI15" s="144">
        <v>1</v>
      </c>
      <c r="AJ15" s="145">
        <v>1</v>
      </c>
      <c r="AK15" s="144">
        <v>0</v>
      </c>
      <c r="AL15" s="145">
        <v>0</v>
      </c>
      <c r="AM15" s="29">
        <f t="shared" si="4"/>
        <v>6</v>
      </c>
      <c r="AO15" s="143">
        <f t="shared" si="5"/>
        <v>29</v>
      </c>
      <c r="AP15" s="143">
        <f t="shared" si="6"/>
        <v>5</v>
      </c>
      <c r="AQ15" s="157">
        <f t="shared" si="7"/>
        <v>34</v>
      </c>
      <c r="AR15" s="160">
        <f t="shared" si="8"/>
        <v>0</v>
      </c>
      <c r="AS15" s="161">
        <f t="shared" si="9"/>
        <v>0</v>
      </c>
      <c r="AT15" s="160">
        <f t="shared" si="10"/>
        <v>0</v>
      </c>
      <c r="AU15" s="159">
        <f t="shared" si="11"/>
        <v>0</v>
      </c>
      <c r="AV15" s="162">
        <f t="shared" si="12"/>
        <v>1</v>
      </c>
      <c r="AW15" s="159">
        <f t="shared" si="13"/>
        <v>2</v>
      </c>
      <c r="AX15" s="162">
        <f t="shared" si="14"/>
        <v>2</v>
      </c>
      <c r="AY15" s="159">
        <f t="shared" si="15"/>
        <v>0</v>
      </c>
      <c r="AZ15" s="162">
        <f t="shared" si="16"/>
        <v>4</v>
      </c>
      <c r="BA15" s="159">
        <f t="shared" si="17"/>
        <v>0</v>
      </c>
      <c r="BB15" s="162">
        <f t="shared" si="18"/>
        <v>9</v>
      </c>
      <c r="BC15" s="159">
        <f t="shared" si="19"/>
        <v>2</v>
      </c>
      <c r="BD15" s="162">
        <f t="shared" si="20"/>
        <v>13</v>
      </c>
      <c r="BE15" s="161">
        <f t="shared" si="21"/>
        <v>1</v>
      </c>
      <c r="BF15" s="20">
        <f t="shared" si="22"/>
        <v>101</v>
      </c>
      <c r="BH15" s="21">
        <f t="shared" si="3"/>
        <v>94.117647058823522</v>
      </c>
      <c r="BI15" s="21">
        <f t="shared" si="23"/>
        <v>5.8823529411764701</v>
      </c>
      <c r="BJ15" s="21">
        <f t="shared" si="24"/>
        <v>0</v>
      </c>
      <c r="BK15" s="21">
        <f t="shared" si="25"/>
        <v>14.705882352941178</v>
      </c>
      <c r="BL15" s="22">
        <f t="shared" si="26"/>
        <v>147.05882352941177</v>
      </c>
      <c r="BN15" s="143">
        <v>7</v>
      </c>
      <c r="BO15" s="143">
        <v>2</v>
      </c>
      <c r="BP15" s="143">
        <v>9</v>
      </c>
      <c r="BQ15" s="144">
        <v>0</v>
      </c>
      <c r="BR15" s="145">
        <v>0</v>
      </c>
      <c r="BS15" s="144">
        <v>0</v>
      </c>
      <c r="BT15" s="145">
        <v>0</v>
      </c>
      <c r="BU15" s="144">
        <v>0</v>
      </c>
      <c r="BV15" s="145">
        <v>2</v>
      </c>
      <c r="BW15" s="144">
        <v>2</v>
      </c>
      <c r="BX15" s="145">
        <v>0</v>
      </c>
      <c r="BY15" s="144">
        <v>2</v>
      </c>
      <c r="BZ15" s="145">
        <v>0</v>
      </c>
      <c r="CA15" s="144">
        <v>0</v>
      </c>
      <c r="CB15" s="145">
        <v>0</v>
      </c>
      <c r="CC15" s="144">
        <v>3</v>
      </c>
      <c r="CD15" s="145">
        <v>0</v>
      </c>
      <c r="CE15" s="19">
        <f t="shared" si="27"/>
        <v>36</v>
      </c>
    </row>
    <row r="16" spans="1:83" ht="12.75" customHeight="1" thickBot="1">
      <c r="A16" s="138" t="s">
        <v>313</v>
      </c>
      <c r="B16" s="143">
        <v>0</v>
      </c>
      <c r="C16" s="143">
        <v>0</v>
      </c>
      <c r="D16" s="143">
        <v>0</v>
      </c>
      <c r="E16" s="144">
        <v>0</v>
      </c>
      <c r="F16" s="145">
        <v>0</v>
      </c>
      <c r="G16" s="144">
        <v>0</v>
      </c>
      <c r="H16" s="145">
        <v>0</v>
      </c>
      <c r="I16" s="144">
        <v>0</v>
      </c>
      <c r="J16" s="145">
        <v>0</v>
      </c>
      <c r="K16" s="144">
        <v>0</v>
      </c>
      <c r="L16" s="145">
        <v>0</v>
      </c>
      <c r="M16" s="144">
        <v>0</v>
      </c>
      <c r="N16" s="145">
        <v>0</v>
      </c>
      <c r="O16" s="144">
        <v>0</v>
      </c>
      <c r="P16" s="145">
        <v>0</v>
      </c>
      <c r="Q16" s="144">
        <v>0</v>
      </c>
      <c r="R16" s="145">
        <v>0</v>
      </c>
      <c r="S16" s="29">
        <f t="shared" si="0"/>
        <v>0</v>
      </c>
      <c r="T16" s="73">
        <f t="shared" si="1"/>
        <v>0</v>
      </c>
      <c r="V16" s="143">
        <v>0</v>
      </c>
      <c r="W16" s="143">
        <v>0</v>
      </c>
      <c r="X16" s="143">
        <v>0</v>
      </c>
      <c r="Y16" s="144">
        <v>0</v>
      </c>
      <c r="Z16" s="145">
        <v>0</v>
      </c>
      <c r="AA16" s="144">
        <v>0</v>
      </c>
      <c r="AB16" s="145">
        <v>0</v>
      </c>
      <c r="AC16" s="144">
        <v>0</v>
      </c>
      <c r="AD16" s="145">
        <v>0</v>
      </c>
      <c r="AE16" s="144">
        <v>0</v>
      </c>
      <c r="AF16" s="145">
        <v>0</v>
      </c>
      <c r="AG16" s="144">
        <v>0</v>
      </c>
      <c r="AH16" s="145">
        <v>0</v>
      </c>
      <c r="AI16" s="144">
        <v>0</v>
      </c>
      <c r="AJ16" s="145">
        <v>0</v>
      </c>
      <c r="AK16" s="144">
        <v>0</v>
      </c>
      <c r="AL16" s="145">
        <v>0</v>
      </c>
      <c r="AM16" s="29">
        <f t="shared" si="4"/>
        <v>0</v>
      </c>
      <c r="AO16" s="143">
        <f t="shared" si="5"/>
        <v>0</v>
      </c>
      <c r="AP16" s="143">
        <f t="shared" si="6"/>
        <v>0</v>
      </c>
      <c r="AQ16" s="157">
        <f t="shared" si="7"/>
        <v>0</v>
      </c>
      <c r="AR16" s="160">
        <f t="shared" si="8"/>
        <v>0</v>
      </c>
      <c r="AS16" s="161">
        <f t="shared" si="9"/>
        <v>0</v>
      </c>
      <c r="AT16" s="160">
        <f t="shared" si="10"/>
        <v>0</v>
      </c>
      <c r="AU16" s="159">
        <f t="shared" si="11"/>
        <v>0</v>
      </c>
      <c r="AV16" s="162">
        <f t="shared" si="12"/>
        <v>0</v>
      </c>
      <c r="AW16" s="159">
        <f t="shared" si="13"/>
        <v>0</v>
      </c>
      <c r="AX16" s="162">
        <f t="shared" si="14"/>
        <v>0</v>
      </c>
      <c r="AY16" s="159">
        <f t="shared" si="15"/>
        <v>0</v>
      </c>
      <c r="AZ16" s="162">
        <f t="shared" si="16"/>
        <v>0</v>
      </c>
      <c r="BA16" s="159">
        <f t="shared" si="17"/>
        <v>0</v>
      </c>
      <c r="BB16" s="162">
        <f t="shared" si="18"/>
        <v>0</v>
      </c>
      <c r="BC16" s="159">
        <f t="shared" si="19"/>
        <v>0</v>
      </c>
      <c r="BD16" s="162">
        <f t="shared" si="20"/>
        <v>0</v>
      </c>
      <c r="BE16" s="161">
        <f t="shared" si="21"/>
        <v>0</v>
      </c>
      <c r="BF16" s="20">
        <f t="shared" si="22"/>
        <v>0</v>
      </c>
      <c r="BH16" s="21" t="e">
        <f t="shared" si="3"/>
        <v>#DIV/0!</v>
      </c>
      <c r="BI16" s="21" t="e">
        <f t="shared" si="23"/>
        <v>#DIV/0!</v>
      </c>
      <c r="BJ16" s="21" t="e">
        <f t="shared" si="24"/>
        <v>#DIV/0!</v>
      </c>
      <c r="BK16" s="21" t="e">
        <f t="shared" si="25"/>
        <v>#DIV/0!</v>
      </c>
      <c r="BL16" s="22" t="e">
        <f t="shared" ref="BL16" si="28">BK16*10</f>
        <v>#DIV/0!</v>
      </c>
      <c r="BN16" s="143">
        <v>0</v>
      </c>
      <c r="BO16" s="143">
        <v>0</v>
      </c>
      <c r="BP16" s="143">
        <v>0</v>
      </c>
      <c r="BQ16" s="144">
        <v>0</v>
      </c>
      <c r="BR16" s="145">
        <v>0</v>
      </c>
      <c r="BS16" s="144">
        <v>0</v>
      </c>
      <c r="BT16" s="145">
        <v>0</v>
      </c>
      <c r="BU16" s="144">
        <v>0</v>
      </c>
      <c r="BV16" s="145">
        <v>0</v>
      </c>
      <c r="BW16" s="144">
        <v>0</v>
      </c>
      <c r="BX16" s="145">
        <v>0</v>
      </c>
      <c r="BY16" s="144">
        <v>0</v>
      </c>
      <c r="BZ16" s="145">
        <v>0</v>
      </c>
      <c r="CA16" s="144">
        <v>0</v>
      </c>
      <c r="CB16" s="145">
        <v>0</v>
      </c>
      <c r="CC16" s="144">
        <v>0</v>
      </c>
      <c r="CD16" s="145">
        <v>0</v>
      </c>
      <c r="CE16" s="19"/>
    </row>
    <row r="17" spans="1:83" ht="12.75" customHeight="1" thickBot="1">
      <c r="A17" s="138" t="s">
        <v>125</v>
      </c>
      <c r="B17" s="143">
        <v>39</v>
      </c>
      <c r="C17" s="143">
        <v>5</v>
      </c>
      <c r="D17" s="143">
        <v>44</v>
      </c>
      <c r="E17" s="144">
        <v>1</v>
      </c>
      <c r="F17" s="145">
        <v>0</v>
      </c>
      <c r="G17" s="144">
        <v>1</v>
      </c>
      <c r="H17" s="145">
        <v>0</v>
      </c>
      <c r="I17" s="144">
        <v>3</v>
      </c>
      <c r="J17" s="145">
        <v>0</v>
      </c>
      <c r="K17" s="144">
        <v>3</v>
      </c>
      <c r="L17" s="145">
        <v>1</v>
      </c>
      <c r="M17" s="144">
        <v>3</v>
      </c>
      <c r="N17" s="145">
        <v>0</v>
      </c>
      <c r="O17" s="144">
        <v>9</v>
      </c>
      <c r="P17" s="145">
        <v>2</v>
      </c>
      <c r="Q17" s="144">
        <v>19</v>
      </c>
      <c r="R17" s="145">
        <v>2</v>
      </c>
      <c r="S17" s="29">
        <f t="shared" si="0"/>
        <v>25</v>
      </c>
      <c r="T17" s="73">
        <f t="shared" si="1"/>
        <v>108</v>
      </c>
      <c r="V17" s="143">
        <v>45</v>
      </c>
      <c r="W17" s="143">
        <v>18</v>
      </c>
      <c r="X17" s="143">
        <v>63</v>
      </c>
      <c r="Y17" s="144">
        <v>4</v>
      </c>
      <c r="Z17" s="145">
        <v>3</v>
      </c>
      <c r="AA17" s="144">
        <v>3</v>
      </c>
      <c r="AB17" s="145">
        <v>0</v>
      </c>
      <c r="AC17" s="144">
        <v>8</v>
      </c>
      <c r="AD17" s="145">
        <v>0</v>
      </c>
      <c r="AE17" s="144">
        <v>5</v>
      </c>
      <c r="AF17" s="145">
        <v>1</v>
      </c>
      <c r="AG17" s="144">
        <v>1</v>
      </c>
      <c r="AH17" s="145">
        <v>1</v>
      </c>
      <c r="AI17" s="144">
        <v>10</v>
      </c>
      <c r="AJ17" s="145">
        <v>5</v>
      </c>
      <c r="AK17" s="144">
        <v>14</v>
      </c>
      <c r="AL17" s="145">
        <v>8</v>
      </c>
      <c r="AM17" s="29">
        <f t="shared" si="4"/>
        <v>135</v>
      </c>
      <c r="AO17" s="143">
        <f t="shared" si="5"/>
        <v>84</v>
      </c>
      <c r="AP17" s="143">
        <f t="shared" si="6"/>
        <v>23</v>
      </c>
      <c r="AQ17" s="157">
        <f t="shared" si="7"/>
        <v>107</v>
      </c>
      <c r="AR17" s="160">
        <f t="shared" si="8"/>
        <v>5</v>
      </c>
      <c r="AS17" s="161">
        <f t="shared" si="9"/>
        <v>3</v>
      </c>
      <c r="AT17" s="160">
        <f t="shared" si="10"/>
        <v>4</v>
      </c>
      <c r="AU17" s="159">
        <f t="shared" si="11"/>
        <v>0</v>
      </c>
      <c r="AV17" s="162">
        <f t="shared" si="12"/>
        <v>11</v>
      </c>
      <c r="AW17" s="159">
        <f t="shared" si="13"/>
        <v>0</v>
      </c>
      <c r="AX17" s="162">
        <f t="shared" si="14"/>
        <v>8</v>
      </c>
      <c r="AY17" s="159">
        <f t="shared" si="15"/>
        <v>2</v>
      </c>
      <c r="AZ17" s="162">
        <f t="shared" si="16"/>
        <v>4</v>
      </c>
      <c r="BA17" s="159">
        <f t="shared" si="17"/>
        <v>1</v>
      </c>
      <c r="BB17" s="162">
        <f t="shared" si="18"/>
        <v>19</v>
      </c>
      <c r="BC17" s="159">
        <f t="shared" si="19"/>
        <v>7</v>
      </c>
      <c r="BD17" s="162">
        <f t="shared" si="20"/>
        <v>33</v>
      </c>
      <c r="BE17" s="161">
        <f t="shared" si="21"/>
        <v>10</v>
      </c>
      <c r="BF17" s="20">
        <f t="shared" si="22"/>
        <v>268</v>
      </c>
      <c r="BH17" s="21">
        <f t="shared" si="3"/>
        <v>41.121495327102799</v>
      </c>
      <c r="BI17" s="21">
        <f t="shared" si="23"/>
        <v>58.878504672897193</v>
      </c>
      <c r="BJ17" s="21">
        <f t="shared" si="24"/>
        <v>11.214953271028037</v>
      </c>
      <c r="BK17" s="21">
        <f t="shared" si="25"/>
        <v>21.495327102803738</v>
      </c>
      <c r="BL17" s="22">
        <f t="shared" si="26"/>
        <v>214.95327102803739</v>
      </c>
      <c r="BN17" s="143">
        <v>7</v>
      </c>
      <c r="BO17" s="143">
        <v>2</v>
      </c>
      <c r="BP17" s="143">
        <v>9</v>
      </c>
      <c r="BQ17" s="144">
        <v>0</v>
      </c>
      <c r="BR17" s="145">
        <v>0</v>
      </c>
      <c r="BS17" s="144">
        <v>1</v>
      </c>
      <c r="BT17" s="145">
        <v>0</v>
      </c>
      <c r="BU17" s="144">
        <v>1</v>
      </c>
      <c r="BV17" s="145">
        <v>0</v>
      </c>
      <c r="BW17" s="144">
        <v>2</v>
      </c>
      <c r="BX17" s="145">
        <v>1</v>
      </c>
      <c r="BY17" s="144">
        <v>1</v>
      </c>
      <c r="BZ17" s="145">
        <v>0</v>
      </c>
      <c r="CA17" s="144">
        <v>1</v>
      </c>
      <c r="CB17" s="145">
        <v>0</v>
      </c>
      <c r="CC17" s="144">
        <v>1</v>
      </c>
      <c r="CD17" s="145">
        <v>1</v>
      </c>
      <c r="CE17" s="19">
        <f t="shared" si="27"/>
        <v>36</v>
      </c>
    </row>
    <row r="18" spans="1:83" ht="12.75" customHeight="1" thickBot="1">
      <c r="A18" s="138" t="s">
        <v>126</v>
      </c>
      <c r="B18" s="143">
        <v>12</v>
      </c>
      <c r="C18" s="143">
        <v>0</v>
      </c>
      <c r="D18" s="143">
        <v>12</v>
      </c>
      <c r="E18" s="144">
        <v>0</v>
      </c>
      <c r="F18" s="145">
        <v>0</v>
      </c>
      <c r="G18" s="144">
        <v>0</v>
      </c>
      <c r="H18" s="145">
        <v>0</v>
      </c>
      <c r="I18" s="144">
        <v>0</v>
      </c>
      <c r="J18" s="145">
        <v>0</v>
      </c>
      <c r="K18" s="144">
        <v>2</v>
      </c>
      <c r="L18" s="145">
        <v>0</v>
      </c>
      <c r="M18" s="144">
        <v>0</v>
      </c>
      <c r="N18" s="145">
        <v>0</v>
      </c>
      <c r="O18" s="144">
        <v>6</v>
      </c>
      <c r="P18" s="145">
        <v>0</v>
      </c>
      <c r="Q18" s="144">
        <v>4</v>
      </c>
      <c r="R18" s="145">
        <v>0</v>
      </c>
      <c r="S18" s="29">
        <f t="shared" si="0"/>
        <v>0</v>
      </c>
      <c r="T18" s="73">
        <f t="shared" si="1"/>
        <v>24</v>
      </c>
      <c r="V18" s="143">
        <v>0</v>
      </c>
      <c r="W18" s="143">
        <v>0</v>
      </c>
      <c r="X18" s="143">
        <v>0</v>
      </c>
      <c r="Y18" s="144">
        <v>0</v>
      </c>
      <c r="Z18" s="145">
        <v>0</v>
      </c>
      <c r="AA18" s="144">
        <v>0</v>
      </c>
      <c r="AB18" s="145">
        <v>0</v>
      </c>
      <c r="AC18" s="144">
        <v>0</v>
      </c>
      <c r="AD18" s="145">
        <v>0</v>
      </c>
      <c r="AE18" s="144">
        <v>0</v>
      </c>
      <c r="AF18" s="145">
        <v>0</v>
      </c>
      <c r="AG18" s="144">
        <v>0</v>
      </c>
      <c r="AH18" s="145">
        <v>0</v>
      </c>
      <c r="AI18" s="144">
        <v>0</v>
      </c>
      <c r="AJ18" s="145">
        <v>0</v>
      </c>
      <c r="AK18" s="144">
        <v>0</v>
      </c>
      <c r="AL18" s="145">
        <v>0</v>
      </c>
      <c r="AM18" s="29">
        <f t="shared" si="4"/>
        <v>0</v>
      </c>
      <c r="AO18" s="143">
        <f t="shared" si="5"/>
        <v>12</v>
      </c>
      <c r="AP18" s="143">
        <f t="shared" si="6"/>
        <v>0</v>
      </c>
      <c r="AQ18" s="157">
        <f t="shared" si="7"/>
        <v>12</v>
      </c>
      <c r="AR18" s="160">
        <f t="shared" si="8"/>
        <v>0</v>
      </c>
      <c r="AS18" s="161">
        <f t="shared" si="9"/>
        <v>0</v>
      </c>
      <c r="AT18" s="160">
        <f t="shared" si="10"/>
        <v>0</v>
      </c>
      <c r="AU18" s="159">
        <f t="shared" si="11"/>
        <v>0</v>
      </c>
      <c r="AV18" s="162">
        <f t="shared" si="12"/>
        <v>0</v>
      </c>
      <c r="AW18" s="159">
        <f t="shared" si="13"/>
        <v>0</v>
      </c>
      <c r="AX18" s="162">
        <f t="shared" si="14"/>
        <v>2</v>
      </c>
      <c r="AY18" s="159">
        <f t="shared" si="15"/>
        <v>0</v>
      </c>
      <c r="AZ18" s="162">
        <f t="shared" si="16"/>
        <v>0</v>
      </c>
      <c r="BA18" s="159">
        <f t="shared" si="17"/>
        <v>0</v>
      </c>
      <c r="BB18" s="162">
        <f t="shared" si="18"/>
        <v>6</v>
      </c>
      <c r="BC18" s="159">
        <f t="shared" si="19"/>
        <v>0</v>
      </c>
      <c r="BD18" s="162">
        <f t="shared" si="20"/>
        <v>4</v>
      </c>
      <c r="BE18" s="161">
        <f t="shared" si="21"/>
        <v>0</v>
      </c>
      <c r="BF18" s="20">
        <f t="shared" si="22"/>
        <v>24</v>
      </c>
      <c r="BH18" s="21">
        <f t="shared" si="3"/>
        <v>100</v>
      </c>
      <c r="BI18" s="21">
        <f t="shared" si="23"/>
        <v>0</v>
      </c>
      <c r="BJ18" s="21">
        <f t="shared" si="24"/>
        <v>0</v>
      </c>
      <c r="BK18" s="21">
        <f t="shared" si="25"/>
        <v>0</v>
      </c>
      <c r="BL18" s="22">
        <f t="shared" si="26"/>
        <v>0</v>
      </c>
      <c r="BN18" s="143">
        <v>0</v>
      </c>
      <c r="BO18" s="143">
        <v>0</v>
      </c>
      <c r="BP18" s="143">
        <v>0</v>
      </c>
      <c r="BQ18" s="144">
        <v>0</v>
      </c>
      <c r="BR18" s="145">
        <v>0</v>
      </c>
      <c r="BS18" s="144">
        <v>0</v>
      </c>
      <c r="BT18" s="145">
        <v>0</v>
      </c>
      <c r="BU18" s="144">
        <v>0</v>
      </c>
      <c r="BV18" s="145">
        <v>0</v>
      </c>
      <c r="BW18" s="144">
        <v>0</v>
      </c>
      <c r="BX18" s="145">
        <v>0</v>
      </c>
      <c r="BY18" s="144">
        <v>0</v>
      </c>
      <c r="BZ18" s="145">
        <v>0</v>
      </c>
      <c r="CA18" s="144">
        <v>0</v>
      </c>
      <c r="CB18" s="145">
        <v>0</v>
      </c>
      <c r="CC18" s="144">
        <v>0</v>
      </c>
      <c r="CD18" s="145">
        <v>0</v>
      </c>
      <c r="CE18" s="19">
        <f t="shared" si="27"/>
        <v>0</v>
      </c>
    </row>
    <row r="19" spans="1:83" ht="12.75" customHeight="1" thickBot="1">
      <c r="A19" s="138" t="s">
        <v>127</v>
      </c>
      <c r="B19" s="143">
        <v>25</v>
      </c>
      <c r="C19" s="143">
        <v>1</v>
      </c>
      <c r="D19" s="143">
        <v>26</v>
      </c>
      <c r="E19" s="144">
        <v>0</v>
      </c>
      <c r="F19" s="145">
        <v>0</v>
      </c>
      <c r="G19" s="144">
        <v>0</v>
      </c>
      <c r="H19" s="145">
        <v>0</v>
      </c>
      <c r="I19" s="144">
        <v>1</v>
      </c>
      <c r="J19" s="145">
        <v>0</v>
      </c>
      <c r="K19" s="144">
        <v>0</v>
      </c>
      <c r="L19" s="145">
        <v>0</v>
      </c>
      <c r="M19" s="144">
        <v>4</v>
      </c>
      <c r="N19" s="145">
        <v>1</v>
      </c>
      <c r="O19" s="144">
        <v>9</v>
      </c>
      <c r="P19" s="145">
        <v>0</v>
      </c>
      <c r="Q19" s="144">
        <v>11</v>
      </c>
      <c r="R19" s="145">
        <v>0</v>
      </c>
      <c r="S19" s="29">
        <f t="shared" si="0"/>
        <v>5</v>
      </c>
      <c r="T19" s="73">
        <f t="shared" si="1"/>
        <v>56</v>
      </c>
      <c r="V19" s="143">
        <v>0</v>
      </c>
      <c r="W19" s="143">
        <v>0</v>
      </c>
      <c r="X19" s="143">
        <v>0</v>
      </c>
      <c r="Y19" s="144">
        <v>0</v>
      </c>
      <c r="Z19" s="145">
        <v>0</v>
      </c>
      <c r="AA19" s="144">
        <v>0</v>
      </c>
      <c r="AB19" s="145">
        <v>0</v>
      </c>
      <c r="AC19" s="144">
        <v>0</v>
      </c>
      <c r="AD19" s="145">
        <v>0</v>
      </c>
      <c r="AE19" s="144">
        <v>0</v>
      </c>
      <c r="AF19" s="145">
        <v>0</v>
      </c>
      <c r="AG19" s="144">
        <v>0</v>
      </c>
      <c r="AH19" s="145">
        <v>0</v>
      </c>
      <c r="AI19" s="144">
        <v>0</v>
      </c>
      <c r="AJ19" s="145">
        <v>0</v>
      </c>
      <c r="AK19" s="144">
        <v>0</v>
      </c>
      <c r="AL19" s="145">
        <v>0</v>
      </c>
      <c r="AM19" s="29">
        <f t="shared" si="4"/>
        <v>0</v>
      </c>
      <c r="AO19" s="143">
        <f t="shared" si="5"/>
        <v>25</v>
      </c>
      <c r="AP19" s="143">
        <f t="shared" si="6"/>
        <v>1</v>
      </c>
      <c r="AQ19" s="157">
        <f t="shared" si="7"/>
        <v>26</v>
      </c>
      <c r="AR19" s="160">
        <f t="shared" si="8"/>
        <v>0</v>
      </c>
      <c r="AS19" s="161">
        <f t="shared" si="9"/>
        <v>0</v>
      </c>
      <c r="AT19" s="160">
        <f t="shared" si="10"/>
        <v>0</v>
      </c>
      <c r="AU19" s="159">
        <f t="shared" si="11"/>
        <v>0</v>
      </c>
      <c r="AV19" s="162">
        <f t="shared" si="12"/>
        <v>1</v>
      </c>
      <c r="AW19" s="159">
        <f t="shared" si="13"/>
        <v>0</v>
      </c>
      <c r="AX19" s="162">
        <f t="shared" si="14"/>
        <v>0</v>
      </c>
      <c r="AY19" s="159">
        <f t="shared" si="15"/>
        <v>0</v>
      </c>
      <c r="AZ19" s="162">
        <f t="shared" si="16"/>
        <v>4</v>
      </c>
      <c r="BA19" s="159">
        <f t="shared" si="17"/>
        <v>1</v>
      </c>
      <c r="BB19" s="162">
        <f t="shared" si="18"/>
        <v>9</v>
      </c>
      <c r="BC19" s="159">
        <f t="shared" si="19"/>
        <v>0</v>
      </c>
      <c r="BD19" s="162">
        <f t="shared" si="20"/>
        <v>11</v>
      </c>
      <c r="BE19" s="161">
        <f t="shared" si="21"/>
        <v>0</v>
      </c>
      <c r="BF19" s="20">
        <f t="shared" si="22"/>
        <v>61</v>
      </c>
      <c r="BH19" s="21">
        <f t="shared" si="3"/>
        <v>100</v>
      </c>
      <c r="BI19" s="21">
        <f t="shared" si="23"/>
        <v>0</v>
      </c>
      <c r="BJ19" s="21">
        <f t="shared" si="24"/>
        <v>0</v>
      </c>
      <c r="BK19" s="21">
        <f t="shared" si="25"/>
        <v>3.8461538461538463</v>
      </c>
      <c r="BL19" s="22">
        <f t="shared" si="26"/>
        <v>38.46153846153846</v>
      </c>
      <c r="BN19" s="143">
        <v>2</v>
      </c>
      <c r="BO19" s="143">
        <v>0</v>
      </c>
      <c r="BP19" s="143">
        <v>2</v>
      </c>
      <c r="BQ19" s="144">
        <v>0</v>
      </c>
      <c r="BR19" s="145">
        <v>0</v>
      </c>
      <c r="BS19" s="144">
        <v>0</v>
      </c>
      <c r="BT19" s="145">
        <v>0</v>
      </c>
      <c r="BU19" s="144">
        <v>0</v>
      </c>
      <c r="BV19" s="145">
        <v>0</v>
      </c>
      <c r="BW19" s="144">
        <v>0</v>
      </c>
      <c r="BX19" s="145">
        <v>0</v>
      </c>
      <c r="BY19" s="144">
        <v>0</v>
      </c>
      <c r="BZ19" s="145">
        <v>0</v>
      </c>
      <c r="CA19" s="144">
        <v>2</v>
      </c>
      <c r="CB19" s="145">
        <v>0</v>
      </c>
      <c r="CC19" s="144">
        <v>0</v>
      </c>
      <c r="CD19" s="145">
        <v>0</v>
      </c>
      <c r="CE19" s="19">
        <f t="shared" si="27"/>
        <v>8</v>
      </c>
    </row>
    <row r="20" spans="1:83" ht="12.75" customHeight="1" thickBot="1">
      <c r="A20" s="138" t="s">
        <v>128</v>
      </c>
      <c r="B20" s="143">
        <v>6</v>
      </c>
      <c r="C20" s="143">
        <v>0</v>
      </c>
      <c r="D20" s="143">
        <v>6</v>
      </c>
      <c r="E20" s="144">
        <v>0</v>
      </c>
      <c r="F20" s="145">
        <v>0</v>
      </c>
      <c r="G20" s="144">
        <v>0</v>
      </c>
      <c r="H20" s="145">
        <v>0</v>
      </c>
      <c r="I20" s="144">
        <v>0</v>
      </c>
      <c r="J20" s="145">
        <v>0</v>
      </c>
      <c r="K20" s="144">
        <v>0</v>
      </c>
      <c r="L20" s="145">
        <v>0</v>
      </c>
      <c r="M20" s="144">
        <v>0</v>
      </c>
      <c r="N20" s="145">
        <v>0</v>
      </c>
      <c r="O20" s="144">
        <v>2</v>
      </c>
      <c r="P20" s="145">
        <v>0</v>
      </c>
      <c r="Q20" s="144">
        <v>4</v>
      </c>
      <c r="R20" s="145">
        <v>0</v>
      </c>
      <c r="S20" s="29">
        <f t="shared" si="0"/>
        <v>0</v>
      </c>
      <c r="T20" s="73">
        <f t="shared" si="1"/>
        <v>12</v>
      </c>
      <c r="V20" s="143">
        <v>0</v>
      </c>
      <c r="W20" s="143">
        <v>1</v>
      </c>
      <c r="X20" s="143">
        <v>1</v>
      </c>
      <c r="Y20" s="144">
        <v>0</v>
      </c>
      <c r="Z20" s="145">
        <v>0</v>
      </c>
      <c r="AA20" s="144">
        <v>0</v>
      </c>
      <c r="AB20" s="145">
        <v>0</v>
      </c>
      <c r="AC20" s="144">
        <v>0</v>
      </c>
      <c r="AD20" s="145">
        <v>0</v>
      </c>
      <c r="AE20" s="144">
        <v>0</v>
      </c>
      <c r="AF20" s="145">
        <v>0</v>
      </c>
      <c r="AG20" s="144">
        <v>0</v>
      </c>
      <c r="AH20" s="145">
        <v>0</v>
      </c>
      <c r="AI20" s="144">
        <v>0</v>
      </c>
      <c r="AJ20" s="145">
        <v>0</v>
      </c>
      <c r="AK20" s="144">
        <v>0</v>
      </c>
      <c r="AL20" s="145">
        <v>1</v>
      </c>
      <c r="AM20" s="29">
        <f t="shared" si="4"/>
        <v>5</v>
      </c>
      <c r="AO20" s="143">
        <f t="shared" si="5"/>
        <v>6</v>
      </c>
      <c r="AP20" s="143">
        <f t="shared" si="6"/>
        <v>1</v>
      </c>
      <c r="AQ20" s="157">
        <f t="shared" si="7"/>
        <v>7</v>
      </c>
      <c r="AR20" s="160">
        <f t="shared" si="8"/>
        <v>0</v>
      </c>
      <c r="AS20" s="161">
        <f t="shared" si="9"/>
        <v>0</v>
      </c>
      <c r="AT20" s="160">
        <f t="shared" si="10"/>
        <v>0</v>
      </c>
      <c r="AU20" s="159">
        <f t="shared" si="11"/>
        <v>0</v>
      </c>
      <c r="AV20" s="162">
        <f t="shared" si="12"/>
        <v>0</v>
      </c>
      <c r="AW20" s="159">
        <f t="shared" si="13"/>
        <v>0</v>
      </c>
      <c r="AX20" s="162">
        <f t="shared" si="14"/>
        <v>0</v>
      </c>
      <c r="AY20" s="159">
        <f t="shared" si="15"/>
        <v>0</v>
      </c>
      <c r="AZ20" s="162">
        <f t="shared" si="16"/>
        <v>0</v>
      </c>
      <c r="BA20" s="159">
        <f t="shared" si="17"/>
        <v>0</v>
      </c>
      <c r="BB20" s="162">
        <f t="shared" si="18"/>
        <v>2</v>
      </c>
      <c r="BC20" s="159">
        <f t="shared" si="19"/>
        <v>0</v>
      </c>
      <c r="BD20" s="162">
        <f t="shared" si="20"/>
        <v>4</v>
      </c>
      <c r="BE20" s="161">
        <f t="shared" si="21"/>
        <v>1</v>
      </c>
      <c r="BF20" s="20">
        <f t="shared" si="22"/>
        <v>17</v>
      </c>
      <c r="BH20" s="21">
        <f t="shared" si="3"/>
        <v>85.714285714285708</v>
      </c>
      <c r="BI20" s="21">
        <f t="shared" si="23"/>
        <v>14.285714285714285</v>
      </c>
      <c r="BJ20" s="21">
        <f t="shared" si="24"/>
        <v>0</v>
      </c>
      <c r="BK20" s="21">
        <f t="shared" si="25"/>
        <v>14.285714285714285</v>
      </c>
      <c r="BL20" s="22">
        <f t="shared" si="26"/>
        <v>142.85714285714283</v>
      </c>
      <c r="BN20" s="143">
        <v>0</v>
      </c>
      <c r="BO20" s="143">
        <v>0</v>
      </c>
      <c r="BP20" s="143">
        <v>0</v>
      </c>
      <c r="BQ20" s="144">
        <v>0</v>
      </c>
      <c r="BR20" s="145">
        <v>0</v>
      </c>
      <c r="BS20" s="144">
        <v>0</v>
      </c>
      <c r="BT20" s="145">
        <v>0</v>
      </c>
      <c r="BU20" s="144">
        <v>0</v>
      </c>
      <c r="BV20" s="145">
        <v>0</v>
      </c>
      <c r="BW20" s="144">
        <v>0</v>
      </c>
      <c r="BX20" s="145">
        <v>0</v>
      </c>
      <c r="BY20" s="144">
        <v>0</v>
      </c>
      <c r="BZ20" s="145">
        <v>0</v>
      </c>
      <c r="CA20" s="144">
        <v>0</v>
      </c>
      <c r="CB20" s="145">
        <v>0</v>
      </c>
      <c r="CC20" s="144">
        <v>0</v>
      </c>
      <c r="CD20" s="145">
        <v>0</v>
      </c>
      <c r="CE20" s="19">
        <f t="shared" si="27"/>
        <v>0</v>
      </c>
    </row>
    <row r="21" spans="1:83" ht="12.75" customHeight="1" thickBot="1">
      <c r="A21" s="138" t="s">
        <v>129</v>
      </c>
      <c r="B21" s="143">
        <v>0</v>
      </c>
      <c r="C21" s="143">
        <v>0</v>
      </c>
      <c r="D21" s="143">
        <v>0</v>
      </c>
      <c r="E21" s="144">
        <v>0</v>
      </c>
      <c r="F21" s="145">
        <v>0</v>
      </c>
      <c r="G21" s="144">
        <v>0</v>
      </c>
      <c r="H21" s="145">
        <v>0</v>
      </c>
      <c r="I21" s="144">
        <v>0</v>
      </c>
      <c r="J21" s="145">
        <v>0</v>
      </c>
      <c r="K21" s="144">
        <v>0</v>
      </c>
      <c r="L21" s="145">
        <v>0</v>
      </c>
      <c r="M21" s="144">
        <v>0</v>
      </c>
      <c r="N21" s="145">
        <v>0</v>
      </c>
      <c r="O21" s="144">
        <v>0</v>
      </c>
      <c r="P21" s="145">
        <v>0</v>
      </c>
      <c r="Q21" s="144">
        <v>0</v>
      </c>
      <c r="R21" s="145">
        <v>0</v>
      </c>
      <c r="S21" s="29">
        <f t="shared" si="0"/>
        <v>0</v>
      </c>
      <c r="T21" s="73">
        <f t="shared" si="1"/>
        <v>0</v>
      </c>
      <c r="V21" s="143">
        <v>0</v>
      </c>
      <c r="W21" s="143">
        <v>0</v>
      </c>
      <c r="X21" s="143">
        <v>0</v>
      </c>
      <c r="Y21" s="144">
        <v>0</v>
      </c>
      <c r="Z21" s="145">
        <v>0</v>
      </c>
      <c r="AA21" s="144">
        <v>0</v>
      </c>
      <c r="AB21" s="145">
        <v>0</v>
      </c>
      <c r="AC21" s="144">
        <v>0</v>
      </c>
      <c r="AD21" s="145">
        <v>0</v>
      </c>
      <c r="AE21" s="144">
        <v>0</v>
      </c>
      <c r="AF21" s="145">
        <v>0</v>
      </c>
      <c r="AG21" s="144">
        <v>0</v>
      </c>
      <c r="AH21" s="145">
        <v>0</v>
      </c>
      <c r="AI21" s="144">
        <v>0</v>
      </c>
      <c r="AJ21" s="145">
        <v>0</v>
      </c>
      <c r="AK21" s="144">
        <v>0</v>
      </c>
      <c r="AL21" s="145">
        <v>0</v>
      </c>
      <c r="AM21" s="29">
        <f t="shared" si="4"/>
        <v>0</v>
      </c>
      <c r="AO21" s="143">
        <f t="shared" si="5"/>
        <v>0</v>
      </c>
      <c r="AP21" s="143">
        <f t="shared" si="6"/>
        <v>0</v>
      </c>
      <c r="AQ21" s="157">
        <f t="shared" si="7"/>
        <v>0</v>
      </c>
      <c r="AR21" s="160">
        <f t="shared" si="8"/>
        <v>0</v>
      </c>
      <c r="AS21" s="161">
        <f t="shared" si="9"/>
        <v>0</v>
      </c>
      <c r="AT21" s="160">
        <f t="shared" si="10"/>
        <v>0</v>
      </c>
      <c r="AU21" s="159">
        <f t="shared" si="11"/>
        <v>0</v>
      </c>
      <c r="AV21" s="162">
        <f t="shared" si="12"/>
        <v>0</v>
      </c>
      <c r="AW21" s="159">
        <f t="shared" si="13"/>
        <v>0</v>
      </c>
      <c r="AX21" s="162">
        <f t="shared" si="14"/>
        <v>0</v>
      </c>
      <c r="AY21" s="159">
        <f t="shared" si="15"/>
        <v>0</v>
      </c>
      <c r="AZ21" s="162">
        <f t="shared" si="16"/>
        <v>0</v>
      </c>
      <c r="BA21" s="159">
        <f t="shared" si="17"/>
        <v>0</v>
      </c>
      <c r="BB21" s="162">
        <f t="shared" si="18"/>
        <v>0</v>
      </c>
      <c r="BC21" s="159">
        <f t="shared" si="19"/>
        <v>0</v>
      </c>
      <c r="BD21" s="162">
        <f t="shared" si="20"/>
        <v>0</v>
      </c>
      <c r="BE21" s="161">
        <f t="shared" si="21"/>
        <v>0</v>
      </c>
      <c r="BF21" s="20">
        <f t="shared" si="22"/>
        <v>0</v>
      </c>
      <c r="BH21" s="21" t="e">
        <f t="shared" si="3"/>
        <v>#DIV/0!</v>
      </c>
      <c r="BI21" s="21" t="e">
        <f t="shared" si="23"/>
        <v>#DIV/0!</v>
      </c>
      <c r="BJ21" s="21" t="e">
        <f t="shared" si="24"/>
        <v>#DIV/0!</v>
      </c>
      <c r="BK21" s="21" t="e">
        <f t="shared" si="25"/>
        <v>#DIV/0!</v>
      </c>
      <c r="BL21" s="22" t="e">
        <f t="shared" si="26"/>
        <v>#DIV/0!</v>
      </c>
      <c r="BN21" s="143">
        <v>0</v>
      </c>
      <c r="BO21" s="143">
        <v>0</v>
      </c>
      <c r="BP21" s="143">
        <v>0</v>
      </c>
      <c r="BQ21" s="144">
        <v>0</v>
      </c>
      <c r="BR21" s="145">
        <v>0</v>
      </c>
      <c r="BS21" s="144">
        <v>0</v>
      </c>
      <c r="BT21" s="145">
        <v>0</v>
      </c>
      <c r="BU21" s="144">
        <v>0</v>
      </c>
      <c r="BV21" s="145">
        <v>0</v>
      </c>
      <c r="BW21" s="144">
        <v>0</v>
      </c>
      <c r="BX21" s="145">
        <v>0</v>
      </c>
      <c r="BY21" s="144">
        <v>0</v>
      </c>
      <c r="BZ21" s="145">
        <v>0</v>
      </c>
      <c r="CA21" s="144">
        <v>0</v>
      </c>
      <c r="CB21" s="145">
        <v>0</v>
      </c>
      <c r="CC21" s="144">
        <v>0</v>
      </c>
      <c r="CD21" s="145">
        <v>0</v>
      </c>
      <c r="CE21" s="19">
        <f t="shared" si="27"/>
        <v>0</v>
      </c>
    </row>
    <row r="22" spans="1:83" ht="12.75" customHeight="1" thickBot="1">
      <c r="A22" s="138" t="s">
        <v>130</v>
      </c>
      <c r="B22" s="143">
        <v>22</v>
      </c>
      <c r="C22" s="143">
        <v>2</v>
      </c>
      <c r="D22" s="143">
        <v>24</v>
      </c>
      <c r="E22" s="144">
        <v>0</v>
      </c>
      <c r="F22" s="145">
        <v>0</v>
      </c>
      <c r="G22" s="144">
        <v>0</v>
      </c>
      <c r="H22" s="145">
        <v>0</v>
      </c>
      <c r="I22" s="144">
        <v>3</v>
      </c>
      <c r="J22" s="145">
        <v>0</v>
      </c>
      <c r="K22" s="144">
        <v>8</v>
      </c>
      <c r="L22" s="145">
        <v>1</v>
      </c>
      <c r="M22" s="144">
        <v>3</v>
      </c>
      <c r="N22" s="145">
        <v>0</v>
      </c>
      <c r="O22" s="144">
        <v>0</v>
      </c>
      <c r="P22" s="145">
        <v>0</v>
      </c>
      <c r="Q22" s="144">
        <v>8</v>
      </c>
      <c r="R22" s="145">
        <v>1</v>
      </c>
      <c r="S22" s="29">
        <f t="shared" si="0"/>
        <v>15</v>
      </c>
      <c r="T22" s="73">
        <f t="shared" si="1"/>
        <v>56</v>
      </c>
      <c r="V22" s="143">
        <v>8</v>
      </c>
      <c r="W22" s="143">
        <v>0</v>
      </c>
      <c r="X22" s="143">
        <v>8</v>
      </c>
      <c r="Y22" s="144">
        <v>0</v>
      </c>
      <c r="Z22" s="145">
        <v>0</v>
      </c>
      <c r="AA22" s="144">
        <v>1</v>
      </c>
      <c r="AB22" s="145">
        <v>0</v>
      </c>
      <c r="AC22" s="144">
        <v>5</v>
      </c>
      <c r="AD22" s="145">
        <v>0</v>
      </c>
      <c r="AE22" s="144">
        <v>1</v>
      </c>
      <c r="AF22" s="145">
        <v>0</v>
      </c>
      <c r="AG22" s="144">
        <v>0</v>
      </c>
      <c r="AH22" s="145">
        <v>0</v>
      </c>
      <c r="AI22" s="144">
        <v>0</v>
      </c>
      <c r="AJ22" s="145">
        <v>0</v>
      </c>
      <c r="AK22" s="144">
        <v>1</v>
      </c>
      <c r="AL22" s="145">
        <v>0</v>
      </c>
      <c r="AM22" s="29">
        <f t="shared" si="4"/>
        <v>8</v>
      </c>
      <c r="AO22" s="143">
        <f t="shared" si="5"/>
        <v>30</v>
      </c>
      <c r="AP22" s="143">
        <f t="shared" si="6"/>
        <v>2</v>
      </c>
      <c r="AQ22" s="157">
        <f t="shared" si="7"/>
        <v>32</v>
      </c>
      <c r="AR22" s="160">
        <f t="shared" si="8"/>
        <v>0</v>
      </c>
      <c r="AS22" s="161">
        <f t="shared" si="9"/>
        <v>0</v>
      </c>
      <c r="AT22" s="160">
        <f t="shared" si="10"/>
        <v>1</v>
      </c>
      <c r="AU22" s="159">
        <f t="shared" si="11"/>
        <v>0</v>
      </c>
      <c r="AV22" s="162">
        <f t="shared" si="12"/>
        <v>8</v>
      </c>
      <c r="AW22" s="159">
        <f t="shared" si="13"/>
        <v>0</v>
      </c>
      <c r="AX22" s="162">
        <f t="shared" si="14"/>
        <v>9</v>
      </c>
      <c r="AY22" s="159">
        <f t="shared" si="15"/>
        <v>1</v>
      </c>
      <c r="AZ22" s="162">
        <f t="shared" si="16"/>
        <v>3</v>
      </c>
      <c r="BA22" s="159">
        <f t="shared" si="17"/>
        <v>0</v>
      </c>
      <c r="BB22" s="162">
        <f t="shared" si="18"/>
        <v>0</v>
      </c>
      <c r="BC22" s="159">
        <f t="shared" si="19"/>
        <v>0</v>
      </c>
      <c r="BD22" s="162">
        <f t="shared" si="20"/>
        <v>9</v>
      </c>
      <c r="BE22" s="161">
        <f t="shared" si="21"/>
        <v>1</v>
      </c>
      <c r="BF22" s="20">
        <f>S22+T22+AM22</f>
        <v>79</v>
      </c>
      <c r="BH22" s="21">
        <f t="shared" si="3"/>
        <v>75</v>
      </c>
      <c r="BI22" s="21">
        <f t="shared" si="23"/>
        <v>25</v>
      </c>
      <c r="BJ22" s="21">
        <f t="shared" si="24"/>
        <v>3.125</v>
      </c>
      <c r="BK22" s="21">
        <f t="shared" si="25"/>
        <v>6.25</v>
      </c>
      <c r="BL22" s="22">
        <f>BK22*10</f>
        <v>62.5</v>
      </c>
      <c r="BN22" s="143">
        <v>15</v>
      </c>
      <c r="BO22" s="143">
        <v>0</v>
      </c>
      <c r="BP22" s="143">
        <v>15</v>
      </c>
      <c r="BQ22" s="144">
        <v>0</v>
      </c>
      <c r="BR22" s="145">
        <v>0</v>
      </c>
      <c r="BS22" s="144">
        <v>0</v>
      </c>
      <c r="BT22" s="145">
        <v>0</v>
      </c>
      <c r="BU22" s="144">
        <v>2</v>
      </c>
      <c r="BV22" s="145">
        <v>0</v>
      </c>
      <c r="BW22" s="144">
        <v>7</v>
      </c>
      <c r="BX22" s="145">
        <v>0</v>
      </c>
      <c r="BY22" s="144">
        <v>2</v>
      </c>
      <c r="BZ22" s="145">
        <v>0</v>
      </c>
      <c r="CA22" s="144">
        <v>0</v>
      </c>
      <c r="CB22" s="145">
        <v>0</v>
      </c>
      <c r="CC22" s="144">
        <v>4</v>
      </c>
      <c r="CD22" s="145">
        <v>0</v>
      </c>
      <c r="CE22" s="19">
        <f t="shared" si="27"/>
        <v>60</v>
      </c>
    </row>
    <row r="23" spans="1:83" ht="12.75" customHeight="1" thickBot="1">
      <c r="A23" s="138" t="s">
        <v>131</v>
      </c>
      <c r="B23" s="143">
        <v>10</v>
      </c>
      <c r="C23" s="143">
        <v>1</v>
      </c>
      <c r="D23" s="143">
        <v>11</v>
      </c>
      <c r="E23" s="144">
        <v>0</v>
      </c>
      <c r="F23" s="145">
        <v>0</v>
      </c>
      <c r="G23" s="144">
        <v>0</v>
      </c>
      <c r="H23" s="145">
        <v>0</v>
      </c>
      <c r="I23" s="144">
        <v>0</v>
      </c>
      <c r="J23" s="145">
        <v>0</v>
      </c>
      <c r="K23" s="144">
        <v>4</v>
      </c>
      <c r="L23" s="145">
        <v>1</v>
      </c>
      <c r="M23" s="144">
        <v>0</v>
      </c>
      <c r="N23" s="145">
        <v>0</v>
      </c>
      <c r="O23" s="144">
        <v>1</v>
      </c>
      <c r="P23" s="145">
        <v>0</v>
      </c>
      <c r="Q23" s="144">
        <v>5</v>
      </c>
      <c r="R23" s="145">
        <v>0</v>
      </c>
      <c r="S23" s="29">
        <f t="shared" si="0"/>
        <v>0</v>
      </c>
      <c r="T23" s="73">
        <f t="shared" si="1"/>
        <v>26</v>
      </c>
      <c r="V23" s="143">
        <v>12</v>
      </c>
      <c r="W23" s="143">
        <v>2</v>
      </c>
      <c r="X23" s="143">
        <v>14</v>
      </c>
      <c r="Y23" s="144">
        <v>0</v>
      </c>
      <c r="Z23" s="145">
        <v>0</v>
      </c>
      <c r="AA23" s="144">
        <v>0</v>
      </c>
      <c r="AB23" s="145">
        <v>0</v>
      </c>
      <c r="AC23" s="144">
        <v>7</v>
      </c>
      <c r="AD23" s="145">
        <v>2</v>
      </c>
      <c r="AE23" s="144">
        <v>2</v>
      </c>
      <c r="AF23" s="145">
        <v>0</v>
      </c>
      <c r="AG23" s="144">
        <v>1</v>
      </c>
      <c r="AH23" s="145">
        <v>0</v>
      </c>
      <c r="AI23" s="144">
        <v>1</v>
      </c>
      <c r="AJ23" s="145">
        <v>0</v>
      </c>
      <c r="AK23" s="144">
        <v>1</v>
      </c>
      <c r="AL23" s="145">
        <v>0</v>
      </c>
      <c r="AM23" s="29">
        <f t="shared" si="4"/>
        <v>22</v>
      </c>
      <c r="AO23" s="143">
        <f t="shared" si="5"/>
        <v>22</v>
      </c>
      <c r="AP23" s="143">
        <f t="shared" si="6"/>
        <v>3</v>
      </c>
      <c r="AQ23" s="157">
        <f t="shared" si="7"/>
        <v>25</v>
      </c>
      <c r="AR23" s="160">
        <f t="shared" si="8"/>
        <v>0</v>
      </c>
      <c r="AS23" s="161">
        <f t="shared" si="9"/>
        <v>0</v>
      </c>
      <c r="AT23" s="160">
        <f t="shared" si="10"/>
        <v>0</v>
      </c>
      <c r="AU23" s="159">
        <f t="shared" si="11"/>
        <v>0</v>
      </c>
      <c r="AV23" s="162">
        <f t="shared" si="12"/>
        <v>7</v>
      </c>
      <c r="AW23" s="159">
        <f t="shared" si="13"/>
        <v>2</v>
      </c>
      <c r="AX23" s="162">
        <f t="shared" si="14"/>
        <v>6</v>
      </c>
      <c r="AY23" s="159">
        <f t="shared" si="15"/>
        <v>1</v>
      </c>
      <c r="AZ23" s="162">
        <f t="shared" si="16"/>
        <v>1</v>
      </c>
      <c r="BA23" s="159">
        <f t="shared" si="17"/>
        <v>0</v>
      </c>
      <c r="BB23" s="162">
        <f t="shared" si="18"/>
        <v>2</v>
      </c>
      <c r="BC23" s="159">
        <f t="shared" si="19"/>
        <v>0</v>
      </c>
      <c r="BD23" s="162">
        <f t="shared" si="20"/>
        <v>6</v>
      </c>
      <c r="BE23" s="161">
        <f t="shared" si="21"/>
        <v>0</v>
      </c>
      <c r="BF23" s="20">
        <f t="shared" si="22"/>
        <v>48</v>
      </c>
      <c r="BH23" s="21">
        <f t="shared" si="3"/>
        <v>44</v>
      </c>
      <c r="BI23" s="21">
        <f t="shared" si="23"/>
        <v>56.000000000000007</v>
      </c>
      <c r="BJ23" s="21">
        <f t="shared" si="24"/>
        <v>0</v>
      </c>
      <c r="BK23" s="21">
        <f t="shared" si="25"/>
        <v>12</v>
      </c>
      <c r="BL23" s="22">
        <f t="shared" si="26"/>
        <v>120</v>
      </c>
      <c r="BN23" s="143">
        <v>0</v>
      </c>
      <c r="BO23" s="143">
        <v>0</v>
      </c>
      <c r="BP23" s="143">
        <v>0</v>
      </c>
      <c r="BQ23" s="144">
        <v>0</v>
      </c>
      <c r="BR23" s="145">
        <v>0</v>
      </c>
      <c r="BS23" s="144">
        <v>0</v>
      </c>
      <c r="BT23" s="145">
        <v>0</v>
      </c>
      <c r="BU23" s="144">
        <v>0</v>
      </c>
      <c r="BV23" s="145">
        <v>0</v>
      </c>
      <c r="BW23" s="144">
        <v>0</v>
      </c>
      <c r="BX23" s="145">
        <v>0</v>
      </c>
      <c r="BY23" s="144">
        <v>0</v>
      </c>
      <c r="BZ23" s="145">
        <v>0</v>
      </c>
      <c r="CA23" s="144">
        <v>0</v>
      </c>
      <c r="CB23" s="145">
        <v>0</v>
      </c>
      <c r="CC23" s="144">
        <v>0</v>
      </c>
      <c r="CD23" s="145">
        <v>0</v>
      </c>
      <c r="CE23" s="19">
        <f t="shared" si="27"/>
        <v>0</v>
      </c>
    </row>
    <row r="24" spans="1:83" ht="12.75" customHeight="1" thickBot="1">
      <c r="A24" s="138" t="s">
        <v>132</v>
      </c>
      <c r="B24" s="143">
        <v>5</v>
      </c>
      <c r="C24" s="143">
        <v>1</v>
      </c>
      <c r="D24" s="143">
        <v>6</v>
      </c>
      <c r="E24" s="144">
        <v>0</v>
      </c>
      <c r="F24" s="145">
        <v>0</v>
      </c>
      <c r="G24" s="144">
        <v>0</v>
      </c>
      <c r="H24" s="145">
        <v>0</v>
      </c>
      <c r="I24" s="144">
        <v>0</v>
      </c>
      <c r="J24" s="145">
        <v>0</v>
      </c>
      <c r="K24" s="144">
        <v>0</v>
      </c>
      <c r="L24" s="145">
        <v>0</v>
      </c>
      <c r="M24" s="144">
        <v>0</v>
      </c>
      <c r="N24" s="145">
        <v>0</v>
      </c>
      <c r="O24" s="144">
        <v>1</v>
      </c>
      <c r="P24" s="145">
        <v>0</v>
      </c>
      <c r="Q24" s="144">
        <v>4</v>
      </c>
      <c r="R24" s="145">
        <v>1</v>
      </c>
      <c r="S24" s="29">
        <f t="shared" si="0"/>
        <v>0</v>
      </c>
      <c r="T24" s="73">
        <f t="shared" si="1"/>
        <v>16</v>
      </c>
      <c r="V24" s="143">
        <v>4</v>
      </c>
      <c r="W24" s="143">
        <v>2</v>
      </c>
      <c r="X24" s="143">
        <v>6</v>
      </c>
      <c r="Y24" s="144">
        <v>1</v>
      </c>
      <c r="Z24" s="145">
        <v>0</v>
      </c>
      <c r="AA24" s="144">
        <v>2</v>
      </c>
      <c r="AB24" s="145">
        <v>0</v>
      </c>
      <c r="AC24" s="144">
        <v>1</v>
      </c>
      <c r="AD24" s="145">
        <v>2</v>
      </c>
      <c r="AE24" s="144">
        <v>0</v>
      </c>
      <c r="AF24" s="145">
        <v>0</v>
      </c>
      <c r="AG24" s="144">
        <v>0</v>
      </c>
      <c r="AH24" s="145">
        <v>0</v>
      </c>
      <c r="AI24" s="144">
        <v>0</v>
      </c>
      <c r="AJ24" s="145">
        <v>0</v>
      </c>
      <c r="AK24" s="144">
        <v>0</v>
      </c>
      <c r="AL24" s="145">
        <v>0</v>
      </c>
      <c r="AM24" s="29">
        <f t="shared" si="4"/>
        <v>14</v>
      </c>
      <c r="AO24" s="143">
        <f t="shared" si="5"/>
        <v>9</v>
      </c>
      <c r="AP24" s="143">
        <f t="shared" si="6"/>
        <v>3</v>
      </c>
      <c r="AQ24" s="157">
        <f t="shared" si="7"/>
        <v>12</v>
      </c>
      <c r="AR24" s="160">
        <f t="shared" si="8"/>
        <v>1</v>
      </c>
      <c r="AS24" s="161">
        <f t="shared" si="9"/>
        <v>0</v>
      </c>
      <c r="AT24" s="160">
        <f t="shared" si="10"/>
        <v>2</v>
      </c>
      <c r="AU24" s="159">
        <f t="shared" si="11"/>
        <v>0</v>
      </c>
      <c r="AV24" s="162">
        <f t="shared" si="12"/>
        <v>1</v>
      </c>
      <c r="AW24" s="159">
        <f t="shared" si="13"/>
        <v>2</v>
      </c>
      <c r="AX24" s="162">
        <f t="shared" si="14"/>
        <v>0</v>
      </c>
      <c r="AY24" s="159">
        <f t="shared" si="15"/>
        <v>0</v>
      </c>
      <c r="AZ24" s="162">
        <f t="shared" si="16"/>
        <v>0</v>
      </c>
      <c r="BA24" s="159">
        <f t="shared" si="17"/>
        <v>0</v>
      </c>
      <c r="BB24" s="162">
        <f t="shared" si="18"/>
        <v>1</v>
      </c>
      <c r="BC24" s="159">
        <f t="shared" si="19"/>
        <v>0</v>
      </c>
      <c r="BD24" s="162">
        <f t="shared" si="20"/>
        <v>4</v>
      </c>
      <c r="BE24" s="161">
        <f t="shared" si="21"/>
        <v>1</v>
      </c>
      <c r="BF24" s="20">
        <f t="shared" si="22"/>
        <v>30</v>
      </c>
      <c r="BH24" s="21">
        <f t="shared" si="3"/>
        <v>50</v>
      </c>
      <c r="BI24" s="21">
        <f t="shared" si="23"/>
        <v>50</v>
      </c>
      <c r="BJ24" s="21">
        <f t="shared" si="24"/>
        <v>25</v>
      </c>
      <c r="BK24" s="21">
        <f t="shared" si="25"/>
        <v>25</v>
      </c>
      <c r="BL24" s="22">
        <f t="shared" si="26"/>
        <v>250</v>
      </c>
      <c r="BN24" s="143">
        <v>0</v>
      </c>
      <c r="BO24" s="143">
        <v>0</v>
      </c>
      <c r="BP24" s="143">
        <v>0</v>
      </c>
      <c r="BQ24" s="144">
        <v>0</v>
      </c>
      <c r="BR24" s="145">
        <v>0</v>
      </c>
      <c r="BS24" s="144">
        <v>0</v>
      </c>
      <c r="BT24" s="145">
        <v>0</v>
      </c>
      <c r="BU24" s="144">
        <v>0</v>
      </c>
      <c r="BV24" s="145">
        <v>0</v>
      </c>
      <c r="BW24" s="144">
        <v>0</v>
      </c>
      <c r="BX24" s="145">
        <v>0</v>
      </c>
      <c r="BY24" s="144">
        <v>0</v>
      </c>
      <c r="BZ24" s="145">
        <v>0</v>
      </c>
      <c r="CA24" s="144">
        <v>0</v>
      </c>
      <c r="CB24" s="145">
        <v>0</v>
      </c>
      <c r="CC24" s="144">
        <v>0</v>
      </c>
      <c r="CD24" s="145">
        <v>0</v>
      </c>
      <c r="CE24" s="19">
        <f t="shared" si="27"/>
        <v>0</v>
      </c>
    </row>
    <row r="25" spans="1:83" ht="12.75" customHeight="1" thickBot="1">
      <c r="A25" s="138" t="s">
        <v>133</v>
      </c>
      <c r="B25" s="143">
        <v>13</v>
      </c>
      <c r="C25" s="143">
        <v>4</v>
      </c>
      <c r="D25" s="143">
        <v>17</v>
      </c>
      <c r="E25" s="144">
        <v>0</v>
      </c>
      <c r="F25" s="145">
        <v>0</v>
      </c>
      <c r="G25" s="144">
        <v>1</v>
      </c>
      <c r="H25" s="145">
        <v>0</v>
      </c>
      <c r="I25" s="144">
        <v>1</v>
      </c>
      <c r="J25" s="145">
        <v>0</v>
      </c>
      <c r="K25" s="144">
        <v>1</v>
      </c>
      <c r="L25" s="145">
        <v>1</v>
      </c>
      <c r="M25" s="144">
        <v>1</v>
      </c>
      <c r="N25" s="145">
        <v>1</v>
      </c>
      <c r="O25" s="144">
        <v>3</v>
      </c>
      <c r="P25" s="145">
        <v>0</v>
      </c>
      <c r="Q25" s="144">
        <v>6</v>
      </c>
      <c r="R25" s="145">
        <v>2</v>
      </c>
      <c r="S25" s="29">
        <f t="shared" si="0"/>
        <v>10</v>
      </c>
      <c r="T25" s="73">
        <f t="shared" si="1"/>
        <v>50</v>
      </c>
      <c r="V25" s="143">
        <v>11</v>
      </c>
      <c r="W25" s="143">
        <v>4</v>
      </c>
      <c r="X25" s="143">
        <v>15</v>
      </c>
      <c r="Y25" s="144">
        <v>2</v>
      </c>
      <c r="Z25" s="145">
        <v>0</v>
      </c>
      <c r="AA25" s="144">
        <v>1</v>
      </c>
      <c r="AB25" s="145">
        <v>2</v>
      </c>
      <c r="AC25" s="144">
        <v>4</v>
      </c>
      <c r="AD25" s="145">
        <v>0</v>
      </c>
      <c r="AE25" s="144">
        <v>1</v>
      </c>
      <c r="AF25" s="145">
        <v>0</v>
      </c>
      <c r="AG25" s="144">
        <v>1</v>
      </c>
      <c r="AH25" s="145">
        <v>0</v>
      </c>
      <c r="AI25" s="144">
        <v>1</v>
      </c>
      <c r="AJ25" s="145">
        <v>0</v>
      </c>
      <c r="AK25" s="144">
        <v>1</v>
      </c>
      <c r="AL25" s="145">
        <v>2</v>
      </c>
      <c r="AM25" s="29">
        <f t="shared" si="4"/>
        <v>31</v>
      </c>
      <c r="AO25" s="143">
        <f t="shared" si="5"/>
        <v>24</v>
      </c>
      <c r="AP25" s="143">
        <f t="shared" si="6"/>
        <v>8</v>
      </c>
      <c r="AQ25" s="157">
        <f t="shared" si="7"/>
        <v>32</v>
      </c>
      <c r="AR25" s="160">
        <f t="shared" si="8"/>
        <v>2</v>
      </c>
      <c r="AS25" s="161">
        <f t="shared" si="9"/>
        <v>0</v>
      </c>
      <c r="AT25" s="160">
        <f t="shared" si="10"/>
        <v>2</v>
      </c>
      <c r="AU25" s="159">
        <f t="shared" si="11"/>
        <v>2</v>
      </c>
      <c r="AV25" s="162">
        <f t="shared" si="12"/>
        <v>5</v>
      </c>
      <c r="AW25" s="159">
        <f t="shared" si="13"/>
        <v>0</v>
      </c>
      <c r="AX25" s="162">
        <f t="shared" si="14"/>
        <v>2</v>
      </c>
      <c r="AY25" s="159">
        <f t="shared" si="15"/>
        <v>1</v>
      </c>
      <c r="AZ25" s="162">
        <f t="shared" si="16"/>
        <v>2</v>
      </c>
      <c r="BA25" s="159">
        <f t="shared" si="17"/>
        <v>1</v>
      </c>
      <c r="BB25" s="162">
        <f t="shared" si="18"/>
        <v>4</v>
      </c>
      <c r="BC25" s="159">
        <f t="shared" si="19"/>
        <v>0</v>
      </c>
      <c r="BD25" s="162">
        <f t="shared" si="20"/>
        <v>7</v>
      </c>
      <c r="BE25" s="161">
        <f t="shared" si="21"/>
        <v>4</v>
      </c>
      <c r="BF25" s="20">
        <f t="shared" si="22"/>
        <v>91</v>
      </c>
      <c r="BH25" s="21">
        <f t="shared" si="3"/>
        <v>53.125</v>
      </c>
      <c r="BI25" s="21">
        <f t="shared" si="23"/>
        <v>46.875</v>
      </c>
      <c r="BJ25" s="21">
        <f t="shared" si="24"/>
        <v>18.75</v>
      </c>
      <c r="BK25" s="21">
        <f t="shared" si="25"/>
        <v>25</v>
      </c>
      <c r="BL25" s="22">
        <f t="shared" si="26"/>
        <v>250</v>
      </c>
      <c r="BN25" s="143">
        <v>4</v>
      </c>
      <c r="BO25" s="143">
        <v>2</v>
      </c>
      <c r="BP25" s="143">
        <v>6</v>
      </c>
      <c r="BQ25" s="144">
        <v>0</v>
      </c>
      <c r="BR25" s="145">
        <v>0</v>
      </c>
      <c r="BS25" s="144">
        <v>0</v>
      </c>
      <c r="BT25" s="145">
        <v>0</v>
      </c>
      <c r="BU25" s="144">
        <v>0</v>
      </c>
      <c r="BV25" s="145">
        <v>0</v>
      </c>
      <c r="BW25" s="144">
        <v>0</v>
      </c>
      <c r="BX25" s="145">
        <v>1</v>
      </c>
      <c r="BY25" s="144">
        <v>0</v>
      </c>
      <c r="BZ25" s="145">
        <v>1</v>
      </c>
      <c r="CA25" s="144">
        <v>0</v>
      </c>
      <c r="CB25" s="145">
        <v>0</v>
      </c>
      <c r="CC25" s="144">
        <v>4</v>
      </c>
      <c r="CD25" s="145">
        <v>0</v>
      </c>
      <c r="CE25" s="19">
        <f t="shared" si="27"/>
        <v>24</v>
      </c>
    </row>
    <row r="26" spans="1:83" ht="12.75" customHeight="1" thickBot="1">
      <c r="A26" s="138" t="s">
        <v>134</v>
      </c>
      <c r="B26" s="143">
        <v>32</v>
      </c>
      <c r="C26" s="143">
        <v>3</v>
      </c>
      <c r="D26" s="143">
        <v>35</v>
      </c>
      <c r="E26" s="144">
        <v>0</v>
      </c>
      <c r="F26" s="145">
        <v>0</v>
      </c>
      <c r="G26" s="144">
        <v>2</v>
      </c>
      <c r="H26" s="145">
        <v>0</v>
      </c>
      <c r="I26" s="144">
        <v>1</v>
      </c>
      <c r="J26" s="145">
        <v>0</v>
      </c>
      <c r="K26" s="144">
        <v>2</v>
      </c>
      <c r="L26" s="145">
        <v>0</v>
      </c>
      <c r="M26" s="144">
        <v>4</v>
      </c>
      <c r="N26" s="145">
        <v>0</v>
      </c>
      <c r="O26" s="144">
        <v>6</v>
      </c>
      <c r="P26" s="145">
        <v>1</v>
      </c>
      <c r="Q26" s="144">
        <v>17</v>
      </c>
      <c r="R26" s="145">
        <v>2</v>
      </c>
      <c r="S26" s="29">
        <f t="shared" si="0"/>
        <v>15</v>
      </c>
      <c r="T26" s="73">
        <f t="shared" si="1"/>
        <v>82</v>
      </c>
      <c r="V26" s="143">
        <v>25</v>
      </c>
      <c r="W26" s="143">
        <v>9</v>
      </c>
      <c r="X26" s="143">
        <v>34</v>
      </c>
      <c r="Y26" s="144">
        <v>2</v>
      </c>
      <c r="Z26" s="145">
        <v>1</v>
      </c>
      <c r="AA26" s="144">
        <v>10</v>
      </c>
      <c r="AB26" s="145">
        <v>1</v>
      </c>
      <c r="AC26" s="144">
        <v>3</v>
      </c>
      <c r="AD26" s="145">
        <v>1</v>
      </c>
      <c r="AE26" s="144">
        <v>2</v>
      </c>
      <c r="AF26" s="145">
        <v>0</v>
      </c>
      <c r="AG26" s="144">
        <v>0</v>
      </c>
      <c r="AH26" s="145">
        <v>1</v>
      </c>
      <c r="AI26" s="144">
        <v>4</v>
      </c>
      <c r="AJ26" s="145">
        <v>0</v>
      </c>
      <c r="AK26" s="144">
        <v>4</v>
      </c>
      <c r="AL26" s="145">
        <v>5</v>
      </c>
      <c r="AM26" s="29">
        <f t="shared" si="4"/>
        <v>70</v>
      </c>
      <c r="AO26" s="143">
        <f t="shared" si="5"/>
        <v>57</v>
      </c>
      <c r="AP26" s="143">
        <f t="shared" si="6"/>
        <v>12</v>
      </c>
      <c r="AQ26" s="157">
        <f t="shared" si="7"/>
        <v>69</v>
      </c>
      <c r="AR26" s="160">
        <f t="shared" si="8"/>
        <v>2</v>
      </c>
      <c r="AS26" s="161">
        <f t="shared" si="9"/>
        <v>1</v>
      </c>
      <c r="AT26" s="160">
        <f t="shared" si="10"/>
        <v>12</v>
      </c>
      <c r="AU26" s="159">
        <f t="shared" si="11"/>
        <v>1</v>
      </c>
      <c r="AV26" s="162">
        <f t="shared" si="12"/>
        <v>4</v>
      </c>
      <c r="AW26" s="159">
        <f t="shared" si="13"/>
        <v>1</v>
      </c>
      <c r="AX26" s="162">
        <f t="shared" si="14"/>
        <v>4</v>
      </c>
      <c r="AY26" s="159">
        <f t="shared" si="15"/>
        <v>0</v>
      </c>
      <c r="AZ26" s="162">
        <f t="shared" si="16"/>
        <v>4</v>
      </c>
      <c r="BA26" s="159">
        <f t="shared" si="17"/>
        <v>1</v>
      </c>
      <c r="BB26" s="162">
        <f t="shared" si="18"/>
        <v>10</v>
      </c>
      <c r="BC26" s="159">
        <f t="shared" si="19"/>
        <v>1</v>
      </c>
      <c r="BD26" s="162">
        <f t="shared" si="20"/>
        <v>21</v>
      </c>
      <c r="BE26" s="161">
        <f t="shared" si="21"/>
        <v>7</v>
      </c>
      <c r="BF26" s="20">
        <f t="shared" si="22"/>
        <v>167</v>
      </c>
      <c r="BH26" s="21">
        <f t="shared" si="3"/>
        <v>50.724637681159422</v>
      </c>
      <c r="BI26" s="21">
        <f t="shared" si="23"/>
        <v>49.275362318840585</v>
      </c>
      <c r="BJ26" s="21">
        <f t="shared" si="24"/>
        <v>23.188405797101449</v>
      </c>
      <c r="BK26" s="21">
        <f t="shared" si="25"/>
        <v>17.391304347826086</v>
      </c>
      <c r="BL26" s="22">
        <f t="shared" si="26"/>
        <v>173.91304347826087</v>
      </c>
      <c r="BN26" s="143">
        <v>4</v>
      </c>
      <c r="BO26" s="143">
        <v>1</v>
      </c>
      <c r="BP26" s="143">
        <v>5</v>
      </c>
      <c r="BQ26" s="144">
        <v>0</v>
      </c>
      <c r="BR26" s="145">
        <v>0</v>
      </c>
      <c r="BS26" s="144">
        <v>0</v>
      </c>
      <c r="BT26" s="145">
        <v>0</v>
      </c>
      <c r="BU26" s="144">
        <v>0</v>
      </c>
      <c r="BV26" s="145">
        <v>0</v>
      </c>
      <c r="BW26" s="144">
        <v>0</v>
      </c>
      <c r="BX26" s="145">
        <v>0</v>
      </c>
      <c r="BY26" s="144">
        <v>0</v>
      </c>
      <c r="BZ26" s="145">
        <v>0</v>
      </c>
      <c r="CA26" s="144">
        <v>1</v>
      </c>
      <c r="CB26" s="145">
        <v>1</v>
      </c>
      <c r="CC26" s="144">
        <v>3</v>
      </c>
      <c r="CD26" s="145">
        <v>0</v>
      </c>
      <c r="CE26" s="19">
        <f t="shared" si="27"/>
        <v>20</v>
      </c>
    </row>
    <row r="27" spans="1:83" ht="12.75" customHeight="1" thickBot="1">
      <c r="A27" s="138" t="s">
        <v>135</v>
      </c>
      <c r="B27" s="143">
        <v>18</v>
      </c>
      <c r="C27" s="143">
        <v>4</v>
      </c>
      <c r="D27" s="143">
        <v>22</v>
      </c>
      <c r="E27" s="144">
        <v>0</v>
      </c>
      <c r="F27" s="145">
        <v>0</v>
      </c>
      <c r="G27" s="144">
        <v>0</v>
      </c>
      <c r="H27" s="145">
        <v>0</v>
      </c>
      <c r="I27" s="144">
        <v>0</v>
      </c>
      <c r="J27" s="145">
        <v>0</v>
      </c>
      <c r="K27" s="144">
        <v>2</v>
      </c>
      <c r="L27" s="145">
        <v>1</v>
      </c>
      <c r="M27" s="144">
        <v>3</v>
      </c>
      <c r="N27" s="145">
        <v>0</v>
      </c>
      <c r="O27" s="144">
        <v>1</v>
      </c>
      <c r="P27" s="145">
        <v>0</v>
      </c>
      <c r="Q27" s="144">
        <v>12</v>
      </c>
      <c r="R27" s="145">
        <v>3</v>
      </c>
      <c r="S27" s="29">
        <f t="shared" si="0"/>
        <v>0</v>
      </c>
      <c r="T27" s="73">
        <f t="shared" si="1"/>
        <v>60</v>
      </c>
      <c r="V27" s="143">
        <v>18</v>
      </c>
      <c r="W27" s="143">
        <v>8</v>
      </c>
      <c r="X27" s="143">
        <v>26</v>
      </c>
      <c r="Y27" s="144">
        <v>0</v>
      </c>
      <c r="Z27" s="145">
        <v>0</v>
      </c>
      <c r="AA27" s="144">
        <v>2</v>
      </c>
      <c r="AB27" s="145">
        <v>0</v>
      </c>
      <c r="AC27" s="144">
        <v>1</v>
      </c>
      <c r="AD27" s="145">
        <v>0</v>
      </c>
      <c r="AE27" s="144">
        <v>2</v>
      </c>
      <c r="AF27" s="145">
        <v>0</v>
      </c>
      <c r="AG27" s="144">
        <v>1</v>
      </c>
      <c r="AH27" s="145">
        <v>0</v>
      </c>
      <c r="AI27" s="144">
        <v>2</v>
      </c>
      <c r="AJ27" s="145">
        <v>1</v>
      </c>
      <c r="AK27" s="144">
        <v>10</v>
      </c>
      <c r="AL27" s="145">
        <v>7</v>
      </c>
      <c r="AM27" s="29">
        <f t="shared" si="4"/>
        <v>58</v>
      </c>
      <c r="AO27" s="143">
        <f t="shared" si="5"/>
        <v>36</v>
      </c>
      <c r="AP27" s="143">
        <f t="shared" si="6"/>
        <v>12</v>
      </c>
      <c r="AQ27" s="157">
        <f t="shared" si="7"/>
        <v>48</v>
      </c>
      <c r="AR27" s="160">
        <f t="shared" si="8"/>
        <v>0</v>
      </c>
      <c r="AS27" s="161">
        <f t="shared" si="9"/>
        <v>0</v>
      </c>
      <c r="AT27" s="160">
        <f t="shared" si="10"/>
        <v>2</v>
      </c>
      <c r="AU27" s="159">
        <f t="shared" si="11"/>
        <v>0</v>
      </c>
      <c r="AV27" s="162">
        <f t="shared" si="12"/>
        <v>1</v>
      </c>
      <c r="AW27" s="159">
        <f t="shared" si="13"/>
        <v>0</v>
      </c>
      <c r="AX27" s="162">
        <f t="shared" si="14"/>
        <v>4</v>
      </c>
      <c r="AY27" s="159">
        <f t="shared" si="15"/>
        <v>1</v>
      </c>
      <c r="AZ27" s="162">
        <f t="shared" si="16"/>
        <v>4</v>
      </c>
      <c r="BA27" s="159">
        <f t="shared" si="17"/>
        <v>0</v>
      </c>
      <c r="BB27" s="162">
        <f t="shared" si="18"/>
        <v>3</v>
      </c>
      <c r="BC27" s="159">
        <f t="shared" si="19"/>
        <v>1</v>
      </c>
      <c r="BD27" s="162">
        <f t="shared" si="20"/>
        <v>22</v>
      </c>
      <c r="BE27" s="161">
        <f t="shared" si="21"/>
        <v>10</v>
      </c>
      <c r="BF27" s="20">
        <f t="shared" si="22"/>
        <v>118</v>
      </c>
      <c r="BH27" s="21">
        <f t="shared" si="3"/>
        <v>45.833333333333329</v>
      </c>
      <c r="BI27" s="21">
        <f t="shared" si="23"/>
        <v>54.166666666666664</v>
      </c>
      <c r="BJ27" s="21">
        <f t="shared" si="24"/>
        <v>4.1666666666666661</v>
      </c>
      <c r="BK27" s="21">
        <f t="shared" si="25"/>
        <v>25</v>
      </c>
      <c r="BL27" s="22">
        <f t="shared" si="26"/>
        <v>250</v>
      </c>
      <c r="BN27" s="143">
        <v>5</v>
      </c>
      <c r="BO27" s="143">
        <v>0</v>
      </c>
      <c r="BP27" s="143">
        <v>5</v>
      </c>
      <c r="BQ27" s="144">
        <v>0</v>
      </c>
      <c r="BR27" s="145">
        <v>0</v>
      </c>
      <c r="BS27" s="144">
        <v>0</v>
      </c>
      <c r="BT27" s="145">
        <v>0</v>
      </c>
      <c r="BU27" s="144">
        <v>0</v>
      </c>
      <c r="BV27" s="145">
        <v>0</v>
      </c>
      <c r="BW27" s="144">
        <v>1</v>
      </c>
      <c r="BX27" s="145">
        <v>0</v>
      </c>
      <c r="BY27" s="144">
        <v>2</v>
      </c>
      <c r="BZ27" s="145">
        <v>0</v>
      </c>
      <c r="CA27" s="144">
        <v>0</v>
      </c>
      <c r="CB27" s="145">
        <v>0</v>
      </c>
      <c r="CC27" s="144">
        <v>2</v>
      </c>
      <c r="CD27" s="145">
        <v>0</v>
      </c>
      <c r="CE27" s="19">
        <f t="shared" si="27"/>
        <v>20</v>
      </c>
    </row>
    <row r="28" spans="1:83" ht="12.75" customHeight="1" thickBot="1">
      <c r="A28" s="138" t="s">
        <v>136</v>
      </c>
      <c r="B28" s="143">
        <v>112</v>
      </c>
      <c r="C28" s="143">
        <v>11</v>
      </c>
      <c r="D28" s="143">
        <v>123</v>
      </c>
      <c r="E28" s="144">
        <v>3</v>
      </c>
      <c r="F28" s="145">
        <v>4</v>
      </c>
      <c r="G28" s="144">
        <v>6</v>
      </c>
      <c r="H28" s="145">
        <v>2</v>
      </c>
      <c r="I28" s="144">
        <v>15</v>
      </c>
      <c r="J28" s="145">
        <v>0</v>
      </c>
      <c r="K28" s="144">
        <v>21</v>
      </c>
      <c r="L28" s="145">
        <v>1</v>
      </c>
      <c r="M28" s="144">
        <v>13</v>
      </c>
      <c r="N28" s="145">
        <v>1</v>
      </c>
      <c r="O28" s="144">
        <v>26</v>
      </c>
      <c r="P28" s="145">
        <v>0</v>
      </c>
      <c r="Q28" s="144">
        <v>28</v>
      </c>
      <c r="R28" s="145">
        <v>3</v>
      </c>
      <c r="S28" s="29">
        <f t="shared" si="0"/>
        <v>150</v>
      </c>
      <c r="T28" s="73">
        <f t="shared" si="1"/>
        <v>290</v>
      </c>
      <c r="V28" s="143">
        <v>56</v>
      </c>
      <c r="W28" s="143">
        <v>13</v>
      </c>
      <c r="X28" s="143">
        <v>69</v>
      </c>
      <c r="Y28" s="144">
        <v>13</v>
      </c>
      <c r="Z28" s="145">
        <v>5</v>
      </c>
      <c r="AA28" s="144">
        <v>5</v>
      </c>
      <c r="AB28" s="145">
        <v>0</v>
      </c>
      <c r="AC28" s="144">
        <v>6</v>
      </c>
      <c r="AD28" s="145">
        <v>1</v>
      </c>
      <c r="AE28" s="144">
        <v>5</v>
      </c>
      <c r="AF28" s="145">
        <v>0</v>
      </c>
      <c r="AG28" s="144">
        <v>3</v>
      </c>
      <c r="AH28" s="145">
        <v>1</v>
      </c>
      <c r="AI28" s="144">
        <v>4</v>
      </c>
      <c r="AJ28" s="145">
        <v>1</v>
      </c>
      <c r="AK28" s="144">
        <v>20</v>
      </c>
      <c r="AL28" s="145">
        <v>5</v>
      </c>
      <c r="AM28" s="29">
        <f t="shared" si="4"/>
        <v>121</v>
      </c>
      <c r="AO28" s="143">
        <f t="shared" si="5"/>
        <v>168</v>
      </c>
      <c r="AP28" s="143">
        <f t="shared" si="6"/>
        <v>24</v>
      </c>
      <c r="AQ28" s="157">
        <f t="shared" si="7"/>
        <v>192</v>
      </c>
      <c r="AR28" s="160">
        <f t="shared" si="8"/>
        <v>16</v>
      </c>
      <c r="AS28" s="161">
        <f t="shared" si="9"/>
        <v>9</v>
      </c>
      <c r="AT28" s="160">
        <f t="shared" si="10"/>
        <v>11</v>
      </c>
      <c r="AU28" s="159">
        <f t="shared" si="11"/>
        <v>2</v>
      </c>
      <c r="AV28" s="162">
        <f t="shared" si="12"/>
        <v>21</v>
      </c>
      <c r="AW28" s="159">
        <f t="shared" si="13"/>
        <v>1</v>
      </c>
      <c r="AX28" s="162">
        <f t="shared" si="14"/>
        <v>26</v>
      </c>
      <c r="AY28" s="159">
        <f t="shared" si="15"/>
        <v>1</v>
      </c>
      <c r="AZ28" s="162">
        <f t="shared" si="16"/>
        <v>16</v>
      </c>
      <c r="BA28" s="159">
        <f t="shared" si="17"/>
        <v>2</v>
      </c>
      <c r="BB28" s="162">
        <f t="shared" si="18"/>
        <v>30</v>
      </c>
      <c r="BC28" s="159">
        <f t="shared" si="19"/>
        <v>1</v>
      </c>
      <c r="BD28" s="162">
        <f t="shared" si="20"/>
        <v>48</v>
      </c>
      <c r="BE28" s="161">
        <f t="shared" si="21"/>
        <v>8</v>
      </c>
      <c r="BF28" s="20">
        <f t="shared" si="22"/>
        <v>561</v>
      </c>
      <c r="BH28" s="21">
        <f t="shared" si="3"/>
        <v>64.0625</v>
      </c>
      <c r="BI28" s="21">
        <f t="shared" si="23"/>
        <v>35.9375</v>
      </c>
      <c r="BJ28" s="21">
        <f t="shared" si="24"/>
        <v>19.791666666666664</v>
      </c>
      <c r="BK28" s="21">
        <f t="shared" si="25"/>
        <v>12.5</v>
      </c>
      <c r="BL28" s="22">
        <f t="shared" si="26"/>
        <v>125</v>
      </c>
      <c r="BN28" s="143">
        <v>59</v>
      </c>
      <c r="BO28" s="143">
        <v>3</v>
      </c>
      <c r="BP28" s="143">
        <v>62</v>
      </c>
      <c r="BQ28" s="144">
        <v>0</v>
      </c>
      <c r="BR28" s="145">
        <v>2</v>
      </c>
      <c r="BS28" s="144">
        <v>1</v>
      </c>
      <c r="BT28" s="145">
        <v>0</v>
      </c>
      <c r="BU28" s="144">
        <v>12</v>
      </c>
      <c r="BV28" s="145">
        <v>0</v>
      </c>
      <c r="BW28" s="144">
        <v>18</v>
      </c>
      <c r="BX28" s="145">
        <v>0</v>
      </c>
      <c r="BY28" s="144">
        <v>9</v>
      </c>
      <c r="BZ28" s="145">
        <v>1</v>
      </c>
      <c r="CA28" s="144">
        <v>11</v>
      </c>
      <c r="CB28" s="145">
        <v>0</v>
      </c>
      <c r="CC28" s="144">
        <v>8</v>
      </c>
      <c r="CD28" s="145">
        <v>0</v>
      </c>
      <c r="CE28" s="19">
        <f t="shared" si="27"/>
        <v>248</v>
      </c>
    </row>
    <row r="29" spans="1:83" ht="12.75" customHeight="1" thickBot="1">
      <c r="A29" s="138" t="s">
        <v>137</v>
      </c>
      <c r="B29" s="143">
        <v>29</v>
      </c>
      <c r="C29" s="143">
        <v>3</v>
      </c>
      <c r="D29" s="143">
        <v>32</v>
      </c>
      <c r="E29" s="144">
        <v>0</v>
      </c>
      <c r="F29" s="145">
        <v>0</v>
      </c>
      <c r="G29" s="144">
        <v>1</v>
      </c>
      <c r="H29" s="145">
        <v>0</v>
      </c>
      <c r="I29" s="144">
        <v>0</v>
      </c>
      <c r="J29" s="145">
        <v>0</v>
      </c>
      <c r="K29" s="144">
        <v>5</v>
      </c>
      <c r="L29" s="145">
        <v>0</v>
      </c>
      <c r="M29" s="144">
        <v>4</v>
      </c>
      <c r="N29" s="145">
        <v>0</v>
      </c>
      <c r="O29" s="144">
        <v>11</v>
      </c>
      <c r="P29" s="145">
        <v>2</v>
      </c>
      <c r="Q29" s="144">
        <v>8</v>
      </c>
      <c r="R29" s="145">
        <v>1</v>
      </c>
      <c r="S29" s="29">
        <f t="shared" si="0"/>
        <v>5</v>
      </c>
      <c r="T29" s="73">
        <f t="shared" si="1"/>
        <v>76</v>
      </c>
      <c r="V29" s="143">
        <v>24</v>
      </c>
      <c r="W29" s="143">
        <v>8</v>
      </c>
      <c r="X29" s="143">
        <v>32</v>
      </c>
      <c r="Y29" s="144">
        <v>0</v>
      </c>
      <c r="Z29" s="145">
        <v>2</v>
      </c>
      <c r="AA29" s="144">
        <v>5</v>
      </c>
      <c r="AB29" s="145">
        <v>2</v>
      </c>
      <c r="AC29" s="144">
        <v>5</v>
      </c>
      <c r="AD29" s="145">
        <v>1</v>
      </c>
      <c r="AE29" s="144">
        <v>7</v>
      </c>
      <c r="AF29" s="145">
        <v>0</v>
      </c>
      <c r="AG29" s="144">
        <v>2</v>
      </c>
      <c r="AH29" s="145">
        <v>0</v>
      </c>
      <c r="AI29" s="144">
        <v>2</v>
      </c>
      <c r="AJ29" s="145">
        <v>0</v>
      </c>
      <c r="AK29" s="144">
        <v>3</v>
      </c>
      <c r="AL29" s="145">
        <v>3</v>
      </c>
      <c r="AM29" s="29">
        <f t="shared" si="4"/>
        <v>64</v>
      </c>
      <c r="AO29" s="143">
        <f t="shared" si="5"/>
        <v>53</v>
      </c>
      <c r="AP29" s="143">
        <f t="shared" si="6"/>
        <v>11</v>
      </c>
      <c r="AQ29" s="157">
        <f t="shared" si="7"/>
        <v>64</v>
      </c>
      <c r="AR29" s="160">
        <f t="shared" si="8"/>
        <v>0</v>
      </c>
      <c r="AS29" s="161">
        <f t="shared" si="9"/>
        <v>2</v>
      </c>
      <c r="AT29" s="160">
        <f t="shared" si="10"/>
        <v>6</v>
      </c>
      <c r="AU29" s="159">
        <f t="shared" si="11"/>
        <v>2</v>
      </c>
      <c r="AV29" s="162">
        <f t="shared" si="12"/>
        <v>5</v>
      </c>
      <c r="AW29" s="159">
        <f t="shared" si="13"/>
        <v>1</v>
      </c>
      <c r="AX29" s="162">
        <f t="shared" si="14"/>
        <v>12</v>
      </c>
      <c r="AY29" s="159">
        <f t="shared" si="15"/>
        <v>0</v>
      </c>
      <c r="AZ29" s="162">
        <f t="shared" si="16"/>
        <v>6</v>
      </c>
      <c r="BA29" s="159">
        <f t="shared" si="17"/>
        <v>0</v>
      </c>
      <c r="BB29" s="162">
        <f t="shared" si="18"/>
        <v>13</v>
      </c>
      <c r="BC29" s="159">
        <f t="shared" si="19"/>
        <v>2</v>
      </c>
      <c r="BD29" s="162">
        <f t="shared" si="20"/>
        <v>11</v>
      </c>
      <c r="BE29" s="161">
        <f t="shared" si="21"/>
        <v>4</v>
      </c>
      <c r="BF29" s="20">
        <f t="shared" si="22"/>
        <v>145</v>
      </c>
      <c r="BH29" s="21">
        <f t="shared" si="3"/>
        <v>50</v>
      </c>
      <c r="BI29" s="21">
        <f t="shared" si="23"/>
        <v>50</v>
      </c>
      <c r="BJ29" s="21">
        <f t="shared" si="24"/>
        <v>15.625</v>
      </c>
      <c r="BK29" s="21">
        <f t="shared" si="25"/>
        <v>17.1875</v>
      </c>
      <c r="BL29" s="22">
        <f t="shared" si="26"/>
        <v>171.875</v>
      </c>
      <c r="BN29" s="143">
        <v>9</v>
      </c>
      <c r="BO29" s="143">
        <v>1</v>
      </c>
      <c r="BP29" s="143">
        <v>10</v>
      </c>
      <c r="BQ29" s="144">
        <v>0</v>
      </c>
      <c r="BR29" s="145">
        <v>0</v>
      </c>
      <c r="BS29" s="144">
        <v>1</v>
      </c>
      <c r="BT29" s="145">
        <v>0</v>
      </c>
      <c r="BU29" s="144">
        <v>0</v>
      </c>
      <c r="BV29" s="145">
        <v>0</v>
      </c>
      <c r="BW29" s="144">
        <v>1</v>
      </c>
      <c r="BX29" s="145">
        <v>0</v>
      </c>
      <c r="BY29" s="144">
        <v>2</v>
      </c>
      <c r="BZ29" s="145">
        <v>0</v>
      </c>
      <c r="CA29" s="144">
        <v>3</v>
      </c>
      <c r="CB29" s="145">
        <v>1</v>
      </c>
      <c r="CC29" s="144">
        <v>2</v>
      </c>
      <c r="CD29" s="145">
        <v>0</v>
      </c>
      <c r="CE29" s="19">
        <f t="shared" si="27"/>
        <v>40</v>
      </c>
    </row>
    <row r="30" spans="1:83" ht="12.75" customHeight="1" thickBot="1">
      <c r="A30" s="138" t="s">
        <v>138</v>
      </c>
      <c r="B30" s="143">
        <v>33</v>
      </c>
      <c r="C30" s="143">
        <v>4</v>
      </c>
      <c r="D30" s="143">
        <v>37</v>
      </c>
      <c r="E30" s="144">
        <v>2</v>
      </c>
      <c r="F30" s="145">
        <v>2</v>
      </c>
      <c r="G30" s="144">
        <v>9</v>
      </c>
      <c r="H30" s="145">
        <v>1</v>
      </c>
      <c r="I30" s="144">
        <v>4</v>
      </c>
      <c r="J30" s="145">
        <v>0</v>
      </c>
      <c r="K30" s="144">
        <v>3</v>
      </c>
      <c r="L30" s="145">
        <v>0</v>
      </c>
      <c r="M30" s="144">
        <v>0</v>
      </c>
      <c r="N30" s="145">
        <v>0</v>
      </c>
      <c r="O30" s="144">
        <v>4</v>
      </c>
      <c r="P30" s="145">
        <v>0</v>
      </c>
      <c r="Q30" s="144">
        <v>11</v>
      </c>
      <c r="R30" s="145">
        <v>1</v>
      </c>
      <c r="S30" s="29">
        <f t="shared" si="0"/>
        <v>90</v>
      </c>
      <c r="T30" s="73">
        <f t="shared" si="1"/>
        <v>90</v>
      </c>
      <c r="V30" s="143">
        <v>3</v>
      </c>
      <c r="W30" s="143">
        <v>1</v>
      </c>
      <c r="X30" s="143">
        <v>4</v>
      </c>
      <c r="Y30" s="144">
        <v>0</v>
      </c>
      <c r="Z30" s="145">
        <v>1</v>
      </c>
      <c r="AA30" s="144">
        <v>0</v>
      </c>
      <c r="AB30" s="145">
        <v>0</v>
      </c>
      <c r="AC30" s="144">
        <v>0</v>
      </c>
      <c r="AD30" s="145">
        <v>0</v>
      </c>
      <c r="AE30" s="144">
        <v>0</v>
      </c>
      <c r="AF30" s="145">
        <v>0</v>
      </c>
      <c r="AG30" s="144">
        <v>1</v>
      </c>
      <c r="AH30" s="145">
        <v>0</v>
      </c>
      <c r="AI30" s="144">
        <v>0</v>
      </c>
      <c r="AJ30" s="145">
        <v>0</v>
      </c>
      <c r="AK30" s="144">
        <v>2</v>
      </c>
      <c r="AL30" s="145">
        <v>0</v>
      </c>
      <c r="AM30" s="29">
        <f t="shared" si="4"/>
        <v>8</v>
      </c>
      <c r="AO30" s="143">
        <f t="shared" si="5"/>
        <v>36</v>
      </c>
      <c r="AP30" s="143">
        <f t="shared" si="6"/>
        <v>5</v>
      </c>
      <c r="AQ30" s="157">
        <f t="shared" si="7"/>
        <v>41</v>
      </c>
      <c r="AR30" s="160">
        <f t="shared" si="8"/>
        <v>2</v>
      </c>
      <c r="AS30" s="161">
        <f t="shared" si="9"/>
        <v>3</v>
      </c>
      <c r="AT30" s="160">
        <f t="shared" si="10"/>
        <v>9</v>
      </c>
      <c r="AU30" s="159">
        <f t="shared" si="11"/>
        <v>1</v>
      </c>
      <c r="AV30" s="162">
        <f t="shared" si="12"/>
        <v>4</v>
      </c>
      <c r="AW30" s="159">
        <f t="shared" si="13"/>
        <v>0</v>
      </c>
      <c r="AX30" s="162">
        <f t="shared" si="14"/>
        <v>3</v>
      </c>
      <c r="AY30" s="159">
        <f t="shared" si="15"/>
        <v>0</v>
      </c>
      <c r="AZ30" s="162">
        <f t="shared" si="16"/>
        <v>1</v>
      </c>
      <c r="BA30" s="159">
        <f t="shared" si="17"/>
        <v>0</v>
      </c>
      <c r="BB30" s="162">
        <f t="shared" si="18"/>
        <v>4</v>
      </c>
      <c r="BC30" s="159">
        <f t="shared" si="19"/>
        <v>0</v>
      </c>
      <c r="BD30" s="162">
        <f t="shared" si="20"/>
        <v>13</v>
      </c>
      <c r="BE30" s="161">
        <f t="shared" si="21"/>
        <v>1</v>
      </c>
      <c r="BF30" s="20">
        <f t="shared" si="22"/>
        <v>188</v>
      </c>
      <c r="BH30" s="21">
        <f t="shared" si="3"/>
        <v>90.243902439024396</v>
      </c>
      <c r="BI30" s="21">
        <f t="shared" si="23"/>
        <v>9.7560975609756095</v>
      </c>
      <c r="BJ30" s="21">
        <f t="shared" si="24"/>
        <v>36.585365853658537</v>
      </c>
      <c r="BK30" s="21">
        <f t="shared" si="25"/>
        <v>12.195121951219512</v>
      </c>
      <c r="BL30" s="22">
        <f t="shared" si="26"/>
        <v>121.95121951219512</v>
      </c>
      <c r="BN30" s="143">
        <v>10</v>
      </c>
      <c r="BO30" s="143">
        <v>0</v>
      </c>
      <c r="BP30" s="143">
        <v>10</v>
      </c>
      <c r="BQ30" s="144">
        <v>0</v>
      </c>
      <c r="BR30" s="145">
        <v>0</v>
      </c>
      <c r="BS30" s="144">
        <v>2</v>
      </c>
      <c r="BT30" s="145">
        <v>0</v>
      </c>
      <c r="BU30" s="144">
        <v>1</v>
      </c>
      <c r="BV30" s="145">
        <v>0</v>
      </c>
      <c r="BW30" s="144">
        <v>2</v>
      </c>
      <c r="BX30" s="145">
        <v>0</v>
      </c>
      <c r="BY30" s="144">
        <v>0</v>
      </c>
      <c r="BZ30" s="145">
        <v>0</v>
      </c>
      <c r="CA30" s="144">
        <v>2</v>
      </c>
      <c r="CB30" s="145">
        <v>0</v>
      </c>
      <c r="CC30" s="144">
        <v>3</v>
      </c>
      <c r="CD30" s="145">
        <v>0</v>
      </c>
      <c r="CE30" s="19">
        <f t="shared" si="27"/>
        <v>40</v>
      </c>
    </row>
    <row r="31" spans="1:83" ht="12.75" customHeight="1" thickBot="1">
      <c r="A31" s="138" t="s">
        <v>139</v>
      </c>
      <c r="B31" s="143">
        <v>51</v>
      </c>
      <c r="C31" s="143">
        <v>7</v>
      </c>
      <c r="D31" s="143">
        <v>58</v>
      </c>
      <c r="E31" s="144">
        <v>0</v>
      </c>
      <c r="F31" s="145">
        <v>1</v>
      </c>
      <c r="G31" s="144">
        <v>6</v>
      </c>
      <c r="H31" s="145">
        <v>0</v>
      </c>
      <c r="I31" s="144">
        <v>8</v>
      </c>
      <c r="J31" s="145">
        <v>3</v>
      </c>
      <c r="K31" s="144">
        <v>2</v>
      </c>
      <c r="L31" s="145">
        <v>1</v>
      </c>
      <c r="M31" s="144">
        <v>3</v>
      </c>
      <c r="N31" s="145">
        <v>0</v>
      </c>
      <c r="O31" s="144">
        <v>7</v>
      </c>
      <c r="P31" s="145">
        <v>1</v>
      </c>
      <c r="Q31" s="144">
        <v>25</v>
      </c>
      <c r="R31" s="145">
        <v>1</v>
      </c>
      <c r="S31" s="29">
        <f t="shared" si="0"/>
        <v>90</v>
      </c>
      <c r="T31" s="73">
        <f t="shared" si="1"/>
        <v>144</v>
      </c>
      <c r="V31" s="143">
        <v>39</v>
      </c>
      <c r="W31" s="143">
        <v>13</v>
      </c>
      <c r="X31" s="143">
        <v>52</v>
      </c>
      <c r="Y31" s="144">
        <v>8</v>
      </c>
      <c r="Z31" s="145">
        <v>2</v>
      </c>
      <c r="AA31" s="144">
        <v>5</v>
      </c>
      <c r="AB31" s="145">
        <v>3</v>
      </c>
      <c r="AC31" s="144">
        <v>9</v>
      </c>
      <c r="AD31" s="145">
        <v>4</v>
      </c>
      <c r="AE31" s="144">
        <v>7</v>
      </c>
      <c r="AF31" s="145">
        <v>1</v>
      </c>
      <c r="AG31" s="144">
        <v>0</v>
      </c>
      <c r="AH31" s="145">
        <v>0</v>
      </c>
      <c r="AI31" s="144">
        <v>0</v>
      </c>
      <c r="AJ31" s="145">
        <v>1</v>
      </c>
      <c r="AK31" s="144">
        <v>10</v>
      </c>
      <c r="AL31" s="145">
        <v>2</v>
      </c>
      <c r="AM31" s="29">
        <f t="shared" si="4"/>
        <v>104</v>
      </c>
      <c r="AO31" s="143">
        <f t="shared" si="5"/>
        <v>90</v>
      </c>
      <c r="AP31" s="143">
        <f t="shared" si="6"/>
        <v>20</v>
      </c>
      <c r="AQ31" s="157">
        <f t="shared" si="7"/>
        <v>110</v>
      </c>
      <c r="AR31" s="160">
        <f t="shared" si="8"/>
        <v>8</v>
      </c>
      <c r="AS31" s="161">
        <f t="shared" si="9"/>
        <v>3</v>
      </c>
      <c r="AT31" s="160">
        <f t="shared" si="10"/>
        <v>11</v>
      </c>
      <c r="AU31" s="159">
        <f t="shared" si="11"/>
        <v>3</v>
      </c>
      <c r="AV31" s="162">
        <f t="shared" si="12"/>
        <v>17</v>
      </c>
      <c r="AW31" s="159">
        <f t="shared" si="13"/>
        <v>7</v>
      </c>
      <c r="AX31" s="162">
        <f t="shared" si="14"/>
        <v>9</v>
      </c>
      <c r="AY31" s="159">
        <f t="shared" si="15"/>
        <v>2</v>
      </c>
      <c r="AZ31" s="162">
        <f t="shared" si="16"/>
        <v>3</v>
      </c>
      <c r="BA31" s="159">
        <f t="shared" si="17"/>
        <v>0</v>
      </c>
      <c r="BB31" s="162">
        <f t="shared" si="18"/>
        <v>7</v>
      </c>
      <c r="BC31" s="159">
        <f t="shared" si="19"/>
        <v>2</v>
      </c>
      <c r="BD31" s="162">
        <f t="shared" si="20"/>
        <v>35</v>
      </c>
      <c r="BE31" s="161">
        <f t="shared" si="21"/>
        <v>3</v>
      </c>
      <c r="BF31" s="20">
        <f t="shared" si="22"/>
        <v>338</v>
      </c>
      <c r="BH31" s="21">
        <f t="shared" si="3"/>
        <v>52.72727272727272</v>
      </c>
      <c r="BI31" s="21">
        <f t="shared" si="23"/>
        <v>47.272727272727273</v>
      </c>
      <c r="BJ31" s="21">
        <f t="shared" si="24"/>
        <v>22.727272727272727</v>
      </c>
      <c r="BK31" s="21">
        <f t="shared" si="25"/>
        <v>18.181818181818183</v>
      </c>
      <c r="BL31" s="22">
        <f t="shared" si="26"/>
        <v>181.81818181818184</v>
      </c>
      <c r="BN31" s="143">
        <v>17</v>
      </c>
      <c r="BO31" s="143">
        <v>3</v>
      </c>
      <c r="BP31" s="143">
        <v>20</v>
      </c>
      <c r="BQ31" s="144">
        <v>0</v>
      </c>
      <c r="BR31" s="145">
        <v>0</v>
      </c>
      <c r="BS31" s="144">
        <v>2</v>
      </c>
      <c r="BT31" s="145">
        <v>0</v>
      </c>
      <c r="BU31" s="144">
        <v>8</v>
      </c>
      <c r="BV31" s="145">
        <v>2</v>
      </c>
      <c r="BW31" s="144">
        <v>1</v>
      </c>
      <c r="BX31" s="145">
        <v>1</v>
      </c>
      <c r="BY31" s="144">
        <v>2</v>
      </c>
      <c r="BZ31" s="145">
        <v>0</v>
      </c>
      <c r="CA31" s="144">
        <v>2</v>
      </c>
      <c r="CB31" s="145">
        <v>0</v>
      </c>
      <c r="CC31" s="144">
        <v>2</v>
      </c>
      <c r="CD31" s="145">
        <v>0</v>
      </c>
      <c r="CE31" s="19">
        <f t="shared" si="27"/>
        <v>80</v>
      </c>
    </row>
    <row r="32" spans="1:83" ht="12.75" customHeight="1" thickBot="1">
      <c r="A32" s="138" t="s">
        <v>140</v>
      </c>
      <c r="B32" s="143">
        <v>22</v>
      </c>
      <c r="C32" s="143">
        <v>2</v>
      </c>
      <c r="D32" s="143">
        <v>24</v>
      </c>
      <c r="E32" s="144">
        <v>0</v>
      </c>
      <c r="F32" s="145">
        <v>0</v>
      </c>
      <c r="G32" s="144">
        <v>0</v>
      </c>
      <c r="H32" s="145">
        <v>0</v>
      </c>
      <c r="I32" s="144">
        <v>1</v>
      </c>
      <c r="J32" s="145">
        <v>0</v>
      </c>
      <c r="K32" s="144">
        <v>0</v>
      </c>
      <c r="L32" s="145">
        <v>0</v>
      </c>
      <c r="M32" s="144">
        <v>0</v>
      </c>
      <c r="N32" s="145">
        <v>0</v>
      </c>
      <c r="O32" s="144">
        <v>7</v>
      </c>
      <c r="P32" s="145">
        <v>1</v>
      </c>
      <c r="Q32" s="144">
        <v>14</v>
      </c>
      <c r="R32" s="145">
        <v>1</v>
      </c>
      <c r="S32" s="29">
        <f t="shared" si="0"/>
        <v>5</v>
      </c>
      <c r="T32" s="73">
        <f t="shared" si="1"/>
        <v>56</v>
      </c>
      <c r="V32" s="143">
        <v>0</v>
      </c>
      <c r="W32" s="143">
        <v>0</v>
      </c>
      <c r="X32" s="143">
        <v>0</v>
      </c>
      <c r="Y32" s="144">
        <v>0</v>
      </c>
      <c r="Z32" s="145">
        <v>0</v>
      </c>
      <c r="AA32" s="144">
        <v>0</v>
      </c>
      <c r="AB32" s="145">
        <v>0</v>
      </c>
      <c r="AC32" s="144">
        <v>0</v>
      </c>
      <c r="AD32" s="145">
        <v>0</v>
      </c>
      <c r="AE32" s="144">
        <v>0</v>
      </c>
      <c r="AF32" s="145">
        <v>0</v>
      </c>
      <c r="AG32" s="144">
        <v>0</v>
      </c>
      <c r="AH32" s="145">
        <v>0</v>
      </c>
      <c r="AI32" s="144">
        <v>0</v>
      </c>
      <c r="AJ32" s="145">
        <v>0</v>
      </c>
      <c r="AK32" s="144">
        <v>0</v>
      </c>
      <c r="AL32" s="145">
        <v>0</v>
      </c>
      <c r="AM32" s="29">
        <f t="shared" si="4"/>
        <v>0</v>
      </c>
      <c r="AO32" s="143">
        <f t="shared" si="5"/>
        <v>22</v>
      </c>
      <c r="AP32" s="143">
        <f t="shared" si="6"/>
        <v>2</v>
      </c>
      <c r="AQ32" s="157">
        <f t="shared" si="7"/>
        <v>24</v>
      </c>
      <c r="AR32" s="160">
        <f t="shared" si="8"/>
        <v>0</v>
      </c>
      <c r="AS32" s="161">
        <f t="shared" si="9"/>
        <v>0</v>
      </c>
      <c r="AT32" s="160">
        <f t="shared" si="10"/>
        <v>0</v>
      </c>
      <c r="AU32" s="159">
        <f t="shared" si="11"/>
        <v>0</v>
      </c>
      <c r="AV32" s="162">
        <f t="shared" si="12"/>
        <v>1</v>
      </c>
      <c r="AW32" s="159">
        <f t="shared" si="13"/>
        <v>0</v>
      </c>
      <c r="AX32" s="162">
        <f t="shared" si="14"/>
        <v>0</v>
      </c>
      <c r="AY32" s="159">
        <f t="shared" si="15"/>
        <v>0</v>
      </c>
      <c r="AZ32" s="162">
        <f t="shared" si="16"/>
        <v>0</v>
      </c>
      <c r="BA32" s="159">
        <f t="shared" si="17"/>
        <v>0</v>
      </c>
      <c r="BB32" s="162">
        <f t="shared" si="18"/>
        <v>7</v>
      </c>
      <c r="BC32" s="159">
        <f t="shared" si="19"/>
        <v>1</v>
      </c>
      <c r="BD32" s="162">
        <f t="shared" si="20"/>
        <v>14</v>
      </c>
      <c r="BE32" s="161">
        <f t="shared" si="21"/>
        <v>1</v>
      </c>
      <c r="BF32" s="20">
        <f t="shared" si="22"/>
        <v>61</v>
      </c>
      <c r="BH32" s="21">
        <f t="shared" si="3"/>
        <v>100</v>
      </c>
      <c r="BI32" s="21">
        <f t="shared" si="23"/>
        <v>0</v>
      </c>
      <c r="BJ32" s="21">
        <f t="shared" si="24"/>
        <v>0</v>
      </c>
      <c r="BK32" s="21">
        <f t="shared" si="25"/>
        <v>8.3333333333333321</v>
      </c>
      <c r="BL32" s="22">
        <f t="shared" si="26"/>
        <v>83.333333333333314</v>
      </c>
      <c r="BN32" s="143">
        <v>4</v>
      </c>
      <c r="BO32" s="143">
        <v>0</v>
      </c>
      <c r="BP32" s="143">
        <v>4</v>
      </c>
      <c r="BQ32" s="144">
        <v>0</v>
      </c>
      <c r="BR32" s="145">
        <v>0</v>
      </c>
      <c r="BS32" s="144">
        <v>0</v>
      </c>
      <c r="BT32" s="145">
        <v>0</v>
      </c>
      <c r="BU32" s="144">
        <v>1</v>
      </c>
      <c r="BV32" s="145">
        <v>0</v>
      </c>
      <c r="BW32" s="144">
        <v>0</v>
      </c>
      <c r="BX32" s="145">
        <v>0</v>
      </c>
      <c r="BY32" s="144">
        <v>0</v>
      </c>
      <c r="BZ32" s="145">
        <v>0</v>
      </c>
      <c r="CA32" s="144">
        <v>2</v>
      </c>
      <c r="CB32" s="145">
        <v>0</v>
      </c>
      <c r="CC32" s="144">
        <v>1</v>
      </c>
      <c r="CD32" s="145">
        <v>0</v>
      </c>
      <c r="CE32" s="19">
        <f t="shared" si="27"/>
        <v>16</v>
      </c>
    </row>
    <row r="33" spans="1:83" ht="12.75" customHeight="1" thickBot="1">
      <c r="A33" s="138" t="s">
        <v>141</v>
      </c>
      <c r="B33" s="143">
        <v>14</v>
      </c>
      <c r="C33" s="143">
        <v>0</v>
      </c>
      <c r="D33" s="143">
        <v>14</v>
      </c>
      <c r="E33" s="144">
        <v>0</v>
      </c>
      <c r="F33" s="145">
        <v>0</v>
      </c>
      <c r="G33" s="144">
        <v>0</v>
      </c>
      <c r="H33" s="145">
        <v>0</v>
      </c>
      <c r="I33" s="144">
        <v>0</v>
      </c>
      <c r="J33" s="145">
        <v>0</v>
      </c>
      <c r="K33" s="144">
        <v>1</v>
      </c>
      <c r="L33" s="145">
        <v>0</v>
      </c>
      <c r="M33" s="144">
        <v>1</v>
      </c>
      <c r="N33" s="145">
        <v>0</v>
      </c>
      <c r="O33" s="144">
        <v>3</v>
      </c>
      <c r="P33" s="145">
        <v>0</v>
      </c>
      <c r="Q33" s="144">
        <v>9</v>
      </c>
      <c r="R33" s="145">
        <v>0</v>
      </c>
      <c r="S33" s="29">
        <f t="shared" si="0"/>
        <v>0</v>
      </c>
      <c r="T33" s="73">
        <f t="shared" si="1"/>
        <v>28</v>
      </c>
      <c r="V33" s="143">
        <v>2</v>
      </c>
      <c r="W33" s="143">
        <v>1</v>
      </c>
      <c r="X33" s="143">
        <v>3</v>
      </c>
      <c r="Y33" s="144">
        <v>0</v>
      </c>
      <c r="Z33" s="145">
        <v>0</v>
      </c>
      <c r="AA33" s="144">
        <v>0</v>
      </c>
      <c r="AB33" s="145">
        <v>0</v>
      </c>
      <c r="AC33" s="144">
        <v>0</v>
      </c>
      <c r="AD33" s="145">
        <v>0</v>
      </c>
      <c r="AE33" s="144">
        <v>1</v>
      </c>
      <c r="AF33" s="145">
        <v>0</v>
      </c>
      <c r="AG33" s="144">
        <v>0</v>
      </c>
      <c r="AH33" s="145">
        <v>0</v>
      </c>
      <c r="AI33" s="144">
        <v>0</v>
      </c>
      <c r="AJ33" s="145">
        <v>0</v>
      </c>
      <c r="AK33" s="144">
        <v>1</v>
      </c>
      <c r="AL33" s="145">
        <v>1</v>
      </c>
      <c r="AM33" s="29">
        <f t="shared" si="4"/>
        <v>7</v>
      </c>
      <c r="AO33" s="143">
        <f t="shared" si="5"/>
        <v>16</v>
      </c>
      <c r="AP33" s="143">
        <f t="shared" si="6"/>
        <v>1</v>
      </c>
      <c r="AQ33" s="157">
        <f t="shared" si="7"/>
        <v>17</v>
      </c>
      <c r="AR33" s="160">
        <f t="shared" si="8"/>
        <v>0</v>
      </c>
      <c r="AS33" s="161">
        <f t="shared" si="9"/>
        <v>0</v>
      </c>
      <c r="AT33" s="160">
        <f t="shared" si="10"/>
        <v>0</v>
      </c>
      <c r="AU33" s="159">
        <f t="shared" si="11"/>
        <v>0</v>
      </c>
      <c r="AV33" s="162">
        <f t="shared" si="12"/>
        <v>0</v>
      </c>
      <c r="AW33" s="159">
        <f t="shared" si="13"/>
        <v>0</v>
      </c>
      <c r="AX33" s="162">
        <f t="shared" si="14"/>
        <v>2</v>
      </c>
      <c r="AY33" s="159">
        <f t="shared" si="15"/>
        <v>0</v>
      </c>
      <c r="AZ33" s="162">
        <f t="shared" si="16"/>
        <v>1</v>
      </c>
      <c r="BA33" s="159">
        <f t="shared" si="17"/>
        <v>0</v>
      </c>
      <c r="BB33" s="162">
        <f t="shared" si="18"/>
        <v>3</v>
      </c>
      <c r="BC33" s="159">
        <f t="shared" si="19"/>
        <v>0</v>
      </c>
      <c r="BD33" s="162">
        <f t="shared" si="20"/>
        <v>10</v>
      </c>
      <c r="BE33" s="161">
        <f t="shared" si="21"/>
        <v>1</v>
      </c>
      <c r="BF33" s="20">
        <f t="shared" si="22"/>
        <v>35</v>
      </c>
      <c r="BH33" s="21">
        <f t="shared" si="3"/>
        <v>82.35294117647058</v>
      </c>
      <c r="BI33" s="21">
        <f t="shared" si="23"/>
        <v>17.647058823529413</v>
      </c>
      <c r="BJ33" s="21">
        <f t="shared" si="24"/>
        <v>0</v>
      </c>
      <c r="BK33" s="21">
        <f t="shared" si="25"/>
        <v>5.8823529411764701</v>
      </c>
      <c r="BL33" s="22">
        <f t="shared" si="26"/>
        <v>58.823529411764703</v>
      </c>
      <c r="BN33" s="143">
        <v>2</v>
      </c>
      <c r="BO33" s="143">
        <v>0</v>
      </c>
      <c r="BP33" s="143">
        <v>2</v>
      </c>
      <c r="BQ33" s="144">
        <v>0</v>
      </c>
      <c r="BR33" s="145">
        <v>0</v>
      </c>
      <c r="BS33" s="144">
        <v>0</v>
      </c>
      <c r="BT33" s="145">
        <v>0</v>
      </c>
      <c r="BU33" s="144">
        <v>0</v>
      </c>
      <c r="BV33" s="145">
        <v>0</v>
      </c>
      <c r="BW33" s="144">
        <v>0</v>
      </c>
      <c r="BX33" s="145">
        <v>0</v>
      </c>
      <c r="BY33" s="144">
        <v>0</v>
      </c>
      <c r="BZ33" s="145">
        <v>0</v>
      </c>
      <c r="CA33" s="144">
        <v>1</v>
      </c>
      <c r="CB33" s="145">
        <v>0</v>
      </c>
      <c r="CC33" s="144">
        <v>1</v>
      </c>
      <c r="CD33" s="145">
        <v>0</v>
      </c>
      <c r="CE33" s="19">
        <f t="shared" si="27"/>
        <v>8</v>
      </c>
    </row>
    <row r="34" spans="1:83" ht="12.75" customHeight="1" thickBot="1">
      <c r="A34" s="138" t="s">
        <v>142</v>
      </c>
      <c r="B34" s="143">
        <v>19</v>
      </c>
      <c r="C34" s="143">
        <v>2</v>
      </c>
      <c r="D34" s="143">
        <v>21</v>
      </c>
      <c r="E34" s="144">
        <v>0</v>
      </c>
      <c r="F34" s="145">
        <v>0</v>
      </c>
      <c r="G34" s="144">
        <v>0</v>
      </c>
      <c r="H34" s="145">
        <v>0</v>
      </c>
      <c r="I34" s="144">
        <v>3</v>
      </c>
      <c r="J34" s="145">
        <v>0</v>
      </c>
      <c r="K34" s="144">
        <v>1</v>
      </c>
      <c r="L34" s="145">
        <v>0</v>
      </c>
      <c r="M34" s="144">
        <v>1</v>
      </c>
      <c r="N34" s="145">
        <v>0</v>
      </c>
      <c r="O34" s="144">
        <v>7</v>
      </c>
      <c r="P34" s="145">
        <v>1</v>
      </c>
      <c r="Q34" s="144">
        <v>7</v>
      </c>
      <c r="R34" s="145">
        <v>1</v>
      </c>
      <c r="S34" s="29">
        <f t="shared" si="0"/>
        <v>15</v>
      </c>
      <c r="T34" s="73">
        <f t="shared" si="1"/>
        <v>50</v>
      </c>
      <c r="V34" s="143">
        <v>20</v>
      </c>
      <c r="W34" s="143">
        <v>5</v>
      </c>
      <c r="X34" s="143">
        <v>25</v>
      </c>
      <c r="Y34" s="144">
        <v>1</v>
      </c>
      <c r="Z34" s="145">
        <v>2</v>
      </c>
      <c r="AA34" s="144">
        <v>1</v>
      </c>
      <c r="AB34" s="145">
        <v>1</v>
      </c>
      <c r="AC34" s="144">
        <v>3</v>
      </c>
      <c r="AD34" s="145">
        <v>0</v>
      </c>
      <c r="AE34" s="144">
        <v>3</v>
      </c>
      <c r="AF34" s="145">
        <v>1</v>
      </c>
      <c r="AG34" s="144">
        <v>2</v>
      </c>
      <c r="AH34" s="145">
        <v>0</v>
      </c>
      <c r="AI34" s="144">
        <v>3</v>
      </c>
      <c r="AJ34" s="145">
        <v>0</v>
      </c>
      <c r="AK34" s="144">
        <v>7</v>
      </c>
      <c r="AL34" s="145">
        <v>1</v>
      </c>
      <c r="AM34" s="29">
        <f t="shared" si="4"/>
        <v>45</v>
      </c>
      <c r="AO34" s="143">
        <f t="shared" si="5"/>
        <v>39</v>
      </c>
      <c r="AP34" s="143">
        <f t="shared" si="6"/>
        <v>7</v>
      </c>
      <c r="AQ34" s="157">
        <f t="shared" si="7"/>
        <v>46</v>
      </c>
      <c r="AR34" s="160">
        <f t="shared" si="8"/>
        <v>1</v>
      </c>
      <c r="AS34" s="161">
        <f t="shared" si="9"/>
        <v>2</v>
      </c>
      <c r="AT34" s="160">
        <f t="shared" si="10"/>
        <v>1</v>
      </c>
      <c r="AU34" s="159">
        <f t="shared" si="11"/>
        <v>1</v>
      </c>
      <c r="AV34" s="162">
        <f t="shared" si="12"/>
        <v>6</v>
      </c>
      <c r="AW34" s="159">
        <f t="shared" si="13"/>
        <v>0</v>
      </c>
      <c r="AX34" s="162">
        <f t="shared" si="14"/>
        <v>4</v>
      </c>
      <c r="AY34" s="159">
        <f t="shared" si="15"/>
        <v>1</v>
      </c>
      <c r="AZ34" s="162">
        <f t="shared" si="16"/>
        <v>3</v>
      </c>
      <c r="BA34" s="159">
        <f t="shared" si="17"/>
        <v>0</v>
      </c>
      <c r="BB34" s="162">
        <f t="shared" si="18"/>
        <v>10</v>
      </c>
      <c r="BC34" s="159">
        <f t="shared" si="19"/>
        <v>1</v>
      </c>
      <c r="BD34" s="162">
        <f t="shared" si="20"/>
        <v>14</v>
      </c>
      <c r="BE34" s="161">
        <f t="shared" si="21"/>
        <v>2</v>
      </c>
      <c r="BF34" s="20">
        <f t="shared" si="22"/>
        <v>110</v>
      </c>
      <c r="BH34" s="21">
        <f t="shared" si="3"/>
        <v>45.652173913043477</v>
      </c>
      <c r="BI34" s="21">
        <f t="shared" si="23"/>
        <v>54.347826086956516</v>
      </c>
      <c r="BJ34" s="21">
        <f t="shared" si="24"/>
        <v>10.869565217391305</v>
      </c>
      <c r="BK34" s="21">
        <f t="shared" si="25"/>
        <v>15.217391304347828</v>
      </c>
      <c r="BL34" s="22">
        <f t="shared" si="26"/>
        <v>152.17391304347828</v>
      </c>
      <c r="BN34" s="143">
        <v>8</v>
      </c>
      <c r="BO34" s="143">
        <v>1</v>
      </c>
      <c r="BP34" s="143">
        <v>9</v>
      </c>
      <c r="BQ34" s="144">
        <v>0</v>
      </c>
      <c r="BR34" s="145">
        <v>0</v>
      </c>
      <c r="BS34" s="144">
        <v>0</v>
      </c>
      <c r="BT34" s="145">
        <v>0</v>
      </c>
      <c r="BU34" s="144">
        <v>1</v>
      </c>
      <c r="BV34" s="145">
        <v>0</v>
      </c>
      <c r="BW34" s="144">
        <v>1</v>
      </c>
      <c r="BX34" s="145">
        <v>0</v>
      </c>
      <c r="BY34" s="144">
        <v>0</v>
      </c>
      <c r="BZ34" s="145">
        <v>0</v>
      </c>
      <c r="CA34" s="144">
        <v>3</v>
      </c>
      <c r="CB34" s="145">
        <v>0</v>
      </c>
      <c r="CC34" s="144">
        <v>3</v>
      </c>
      <c r="CD34" s="145">
        <v>1</v>
      </c>
      <c r="CE34" s="19">
        <f t="shared" si="27"/>
        <v>36</v>
      </c>
    </row>
    <row r="35" spans="1:83" ht="12.75" customHeight="1" thickBot="1">
      <c r="A35" s="138" t="s">
        <v>143</v>
      </c>
      <c r="B35" s="143">
        <v>40</v>
      </c>
      <c r="C35" s="143">
        <v>11</v>
      </c>
      <c r="D35" s="143">
        <v>51</v>
      </c>
      <c r="E35" s="144">
        <v>3</v>
      </c>
      <c r="F35" s="145">
        <v>1</v>
      </c>
      <c r="G35" s="144">
        <v>2</v>
      </c>
      <c r="H35" s="145">
        <v>1</v>
      </c>
      <c r="I35" s="144">
        <v>2</v>
      </c>
      <c r="J35" s="145">
        <v>1</v>
      </c>
      <c r="K35" s="144">
        <v>3</v>
      </c>
      <c r="L35" s="145">
        <v>0</v>
      </c>
      <c r="M35" s="144">
        <v>2</v>
      </c>
      <c r="N35" s="145">
        <v>1</v>
      </c>
      <c r="O35" s="144">
        <v>15</v>
      </c>
      <c r="P35" s="145">
        <v>4</v>
      </c>
      <c r="Q35" s="144">
        <v>13</v>
      </c>
      <c r="R35" s="145">
        <v>3</v>
      </c>
      <c r="S35" s="29">
        <f t="shared" si="0"/>
        <v>50</v>
      </c>
      <c r="T35" s="73">
        <f t="shared" si="1"/>
        <v>146</v>
      </c>
      <c r="V35" s="143">
        <v>68</v>
      </c>
      <c r="W35" s="143">
        <v>15</v>
      </c>
      <c r="X35" s="143">
        <v>83</v>
      </c>
      <c r="Y35" s="144">
        <v>30</v>
      </c>
      <c r="Z35" s="145">
        <v>11</v>
      </c>
      <c r="AA35" s="144">
        <v>3</v>
      </c>
      <c r="AB35" s="145">
        <v>2</v>
      </c>
      <c r="AC35" s="144">
        <v>4</v>
      </c>
      <c r="AD35" s="145">
        <v>0</v>
      </c>
      <c r="AE35" s="144">
        <v>1</v>
      </c>
      <c r="AF35" s="145">
        <v>0</v>
      </c>
      <c r="AG35" s="144">
        <v>1</v>
      </c>
      <c r="AH35" s="145">
        <v>0</v>
      </c>
      <c r="AI35" s="144">
        <v>3</v>
      </c>
      <c r="AJ35" s="145">
        <v>0</v>
      </c>
      <c r="AK35" s="144">
        <v>26</v>
      </c>
      <c r="AL35" s="145">
        <v>2</v>
      </c>
      <c r="AM35" s="29">
        <f t="shared" si="4"/>
        <v>143</v>
      </c>
      <c r="AO35" s="143">
        <f t="shared" si="5"/>
        <v>108</v>
      </c>
      <c r="AP35" s="143">
        <f t="shared" si="6"/>
        <v>26</v>
      </c>
      <c r="AQ35" s="157">
        <f t="shared" si="7"/>
        <v>134</v>
      </c>
      <c r="AR35" s="160">
        <f t="shared" si="8"/>
        <v>33</v>
      </c>
      <c r="AS35" s="161">
        <f t="shared" si="9"/>
        <v>12</v>
      </c>
      <c r="AT35" s="160">
        <f t="shared" si="10"/>
        <v>5</v>
      </c>
      <c r="AU35" s="159">
        <f t="shared" si="11"/>
        <v>3</v>
      </c>
      <c r="AV35" s="162">
        <f t="shared" si="12"/>
        <v>6</v>
      </c>
      <c r="AW35" s="159">
        <f t="shared" si="13"/>
        <v>1</v>
      </c>
      <c r="AX35" s="162">
        <f t="shared" si="14"/>
        <v>4</v>
      </c>
      <c r="AY35" s="159">
        <f t="shared" si="15"/>
        <v>0</v>
      </c>
      <c r="AZ35" s="162">
        <f t="shared" si="16"/>
        <v>3</v>
      </c>
      <c r="BA35" s="159">
        <f t="shared" si="17"/>
        <v>1</v>
      </c>
      <c r="BB35" s="162">
        <f t="shared" si="18"/>
        <v>18</v>
      </c>
      <c r="BC35" s="159">
        <f t="shared" si="19"/>
        <v>4</v>
      </c>
      <c r="BD35" s="162">
        <f t="shared" si="20"/>
        <v>39</v>
      </c>
      <c r="BE35" s="161">
        <f t="shared" si="21"/>
        <v>5</v>
      </c>
      <c r="BF35" s="20">
        <f t="shared" si="22"/>
        <v>339</v>
      </c>
      <c r="BH35" s="21">
        <f t="shared" si="3"/>
        <v>38.059701492537314</v>
      </c>
      <c r="BI35" s="21">
        <f t="shared" si="23"/>
        <v>61.940298507462686</v>
      </c>
      <c r="BJ35" s="21">
        <f t="shared" si="24"/>
        <v>39.552238805970148</v>
      </c>
      <c r="BK35" s="21">
        <f t="shared" si="25"/>
        <v>19.402985074626866</v>
      </c>
      <c r="BL35" s="22">
        <f t="shared" si="26"/>
        <v>194.02985074626866</v>
      </c>
      <c r="BN35" s="143">
        <v>14</v>
      </c>
      <c r="BO35" s="143">
        <v>4</v>
      </c>
      <c r="BP35" s="143">
        <v>18</v>
      </c>
      <c r="BQ35" s="144">
        <v>3</v>
      </c>
      <c r="BR35" s="145">
        <v>1</v>
      </c>
      <c r="BS35" s="144">
        <v>2</v>
      </c>
      <c r="BT35" s="145">
        <v>1</v>
      </c>
      <c r="BU35" s="144">
        <v>2</v>
      </c>
      <c r="BV35" s="145">
        <v>1</v>
      </c>
      <c r="BW35" s="144">
        <v>2</v>
      </c>
      <c r="BX35" s="145">
        <v>0</v>
      </c>
      <c r="BY35" s="144">
        <v>1</v>
      </c>
      <c r="BZ35" s="145">
        <v>0</v>
      </c>
      <c r="CA35" s="144">
        <v>1</v>
      </c>
      <c r="CB35" s="145">
        <v>1</v>
      </c>
      <c r="CC35" s="144">
        <v>3</v>
      </c>
      <c r="CD35" s="145">
        <v>0</v>
      </c>
      <c r="CE35" s="19">
        <f t="shared" si="27"/>
        <v>72</v>
      </c>
    </row>
    <row r="36" spans="1:83" ht="12.75" customHeight="1" thickBot="1">
      <c r="A36" s="138" t="s">
        <v>144</v>
      </c>
      <c r="B36" s="143">
        <v>28</v>
      </c>
      <c r="C36" s="143">
        <v>2</v>
      </c>
      <c r="D36" s="143">
        <v>30</v>
      </c>
      <c r="E36" s="144">
        <v>0</v>
      </c>
      <c r="F36" s="145">
        <v>0</v>
      </c>
      <c r="G36" s="144">
        <v>1</v>
      </c>
      <c r="H36" s="145">
        <v>0</v>
      </c>
      <c r="I36" s="144">
        <v>2</v>
      </c>
      <c r="J36" s="145">
        <v>0</v>
      </c>
      <c r="K36" s="144">
        <v>3</v>
      </c>
      <c r="L36" s="145">
        <v>0</v>
      </c>
      <c r="M36" s="144">
        <v>4</v>
      </c>
      <c r="N36" s="145">
        <v>0</v>
      </c>
      <c r="O36" s="144">
        <v>4</v>
      </c>
      <c r="P36" s="145">
        <v>1</v>
      </c>
      <c r="Q36" s="144">
        <v>14</v>
      </c>
      <c r="R36" s="145">
        <v>1</v>
      </c>
      <c r="S36" s="29">
        <f t="shared" si="0"/>
        <v>15</v>
      </c>
      <c r="T36" s="73">
        <f t="shared" si="1"/>
        <v>68</v>
      </c>
      <c r="V36" s="143">
        <v>22</v>
      </c>
      <c r="W36" s="143">
        <v>1</v>
      </c>
      <c r="X36" s="143">
        <v>23</v>
      </c>
      <c r="Y36" s="144">
        <v>1</v>
      </c>
      <c r="Z36" s="145">
        <v>0</v>
      </c>
      <c r="AA36" s="144">
        <v>4</v>
      </c>
      <c r="AB36" s="145">
        <v>0</v>
      </c>
      <c r="AC36" s="144">
        <v>6</v>
      </c>
      <c r="AD36" s="145">
        <v>0</v>
      </c>
      <c r="AE36" s="144">
        <v>8</v>
      </c>
      <c r="AF36" s="145">
        <v>0</v>
      </c>
      <c r="AG36" s="144">
        <v>1</v>
      </c>
      <c r="AH36" s="145">
        <v>0</v>
      </c>
      <c r="AI36" s="144">
        <v>1</v>
      </c>
      <c r="AJ36" s="145">
        <v>1</v>
      </c>
      <c r="AK36" s="144">
        <v>1</v>
      </c>
      <c r="AL36" s="145">
        <v>0</v>
      </c>
      <c r="AM36" s="29">
        <f t="shared" si="4"/>
        <v>27</v>
      </c>
      <c r="AO36" s="143">
        <f t="shared" si="5"/>
        <v>50</v>
      </c>
      <c r="AP36" s="143">
        <f t="shared" si="6"/>
        <v>3</v>
      </c>
      <c r="AQ36" s="157">
        <f t="shared" si="7"/>
        <v>53</v>
      </c>
      <c r="AR36" s="160">
        <f t="shared" si="8"/>
        <v>1</v>
      </c>
      <c r="AS36" s="161">
        <f t="shared" si="9"/>
        <v>0</v>
      </c>
      <c r="AT36" s="160">
        <f t="shared" si="10"/>
        <v>5</v>
      </c>
      <c r="AU36" s="159">
        <f t="shared" si="11"/>
        <v>0</v>
      </c>
      <c r="AV36" s="162">
        <f t="shared" si="12"/>
        <v>8</v>
      </c>
      <c r="AW36" s="159">
        <f t="shared" si="13"/>
        <v>0</v>
      </c>
      <c r="AX36" s="162">
        <f t="shared" si="14"/>
        <v>11</v>
      </c>
      <c r="AY36" s="159">
        <f t="shared" si="15"/>
        <v>0</v>
      </c>
      <c r="AZ36" s="162">
        <f t="shared" si="16"/>
        <v>5</v>
      </c>
      <c r="BA36" s="159">
        <f t="shared" si="17"/>
        <v>0</v>
      </c>
      <c r="BB36" s="162">
        <f t="shared" si="18"/>
        <v>5</v>
      </c>
      <c r="BC36" s="159">
        <f t="shared" si="19"/>
        <v>2</v>
      </c>
      <c r="BD36" s="162">
        <f t="shared" si="20"/>
        <v>15</v>
      </c>
      <c r="BE36" s="161">
        <f t="shared" si="21"/>
        <v>1</v>
      </c>
      <c r="BF36" s="20">
        <f t="shared" si="22"/>
        <v>110</v>
      </c>
      <c r="BH36" s="21">
        <f t="shared" si="3"/>
        <v>56.60377358490566</v>
      </c>
      <c r="BI36" s="21">
        <f t="shared" si="23"/>
        <v>43.39622641509434</v>
      </c>
      <c r="BJ36" s="21">
        <f t="shared" si="24"/>
        <v>11.320754716981133</v>
      </c>
      <c r="BK36" s="21">
        <f t="shared" si="25"/>
        <v>5.6603773584905666</v>
      </c>
      <c r="BL36" s="22">
        <f t="shared" si="26"/>
        <v>56.603773584905667</v>
      </c>
      <c r="BN36" s="143">
        <v>12</v>
      </c>
      <c r="BO36" s="143">
        <v>0</v>
      </c>
      <c r="BP36" s="143">
        <v>12</v>
      </c>
      <c r="BQ36" s="144">
        <v>0</v>
      </c>
      <c r="BR36" s="145">
        <v>0</v>
      </c>
      <c r="BS36" s="144">
        <v>1</v>
      </c>
      <c r="BT36" s="145">
        <v>0</v>
      </c>
      <c r="BU36" s="144">
        <v>2</v>
      </c>
      <c r="BV36" s="145">
        <v>0</v>
      </c>
      <c r="BW36" s="144">
        <v>3</v>
      </c>
      <c r="BX36" s="145">
        <v>0</v>
      </c>
      <c r="BY36" s="144">
        <v>4</v>
      </c>
      <c r="BZ36" s="145">
        <v>0</v>
      </c>
      <c r="CA36" s="144">
        <v>0</v>
      </c>
      <c r="CB36" s="145">
        <v>0</v>
      </c>
      <c r="CC36" s="144">
        <v>2</v>
      </c>
      <c r="CD36" s="145">
        <v>0</v>
      </c>
      <c r="CE36" s="19">
        <f t="shared" si="27"/>
        <v>48</v>
      </c>
    </row>
    <row r="37" spans="1:83" ht="12.75" customHeight="1" thickBot="1">
      <c r="A37" s="138" t="s">
        <v>145</v>
      </c>
      <c r="B37" s="143">
        <v>49</v>
      </c>
      <c r="C37" s="143">
        <v>5</v>
      </c>
      <c r="D37" s="143">
        <v>54</v>
      </c>
      <c r="E37" s="144">
        <v>2</v>
      </c>
      <c r="F37" s="145">
        <v>1</v>
      </c>
      <c r="G37" s="144">
        <v>1</v>
      </c>
      <c r="H37" s="145">
        <v>0</v>
      </c>
      <c r="I37" s="144">
        <v>5</v>
      </c>
      <c r="J37" s="145">
        <v>1</v>
      </c>
      <c r="K37" s="144">
        <v>1</v>
      </c>
      <c r="L37" s="145">
        <v>0</v>
      </c>
      <c r="M37" s="144">
        <v>1</v>
      </c>
      <c r="N37" s="145">
        <v>0</v>
      </c>
      <c r="O37" s="144">
        <v>11</v>
      </c>
      <c r="P37" s="145">
        <v>1</v>
      </c>
      <c r="Q37" s="144">
        <v>28</v>
      </c>
      <c r="R37" s="145">
        <v>2</v>
      </c>
      <c r="S37" s="29">
        <f t="shared" si="0"/>
        <v>50</v>
      </c>
      <c r="T37" s="73">
        <f t="shared" si="1"/>
        <v>128</v>
      </c>
      <c r="V37" s="143">
        <v>42</v>
      </c>
      <c r="W37" s="143">
        <v>11</v>
      </c>
      <c r="X37" s="143">
        <v>53</v>
      </c>
      <c r="Y37" s="144">
        <v>11</v>
      </c>
      <c r="Z37" s="145">
        <v>6</v>
      </c>
      <c r="AA37" s="144">
        <v>5</v>
      </c>
      <c r="AB37" s="145">
        <v>2</v>
      </c>
      <c r="AC37" s="144">
        <v>10</v>
      </c>
      <c r="AD37" s="145">
        <v>2</v>
      </c>
      <c r="AE37" s="144">
        <v>10</v>
      </c>
      <c r="AF37" s="145">
        <v>1</v>
      </c>
      <c r="AG37" s="144">
        <v>1</v>
      </c>
      <c r="AH37" s="145">
        <v>0</v>
      </c>
      <c r="AI37" s="144">
        <v>0</v>
      </c>
      <c r="AJ37" s="145">
        <v>0</v>
      </c>
      <c r="AK37" s="144">
        <v>5</v>
      </c>
      <c r="AL37" s="145">
        <v>0</v>
      </c>
      <c r="AM37" s="29">
        <f t="shared" si="4"/>
        <v>97</v>
      </c>
      <c r="AO37" s="143">
        <f t="shared" si="5"/>
        <v>91</v>
      </c>
      <c r="AP37" s="143">
        <f t="shared" si="6"/>
        <v>16</v>
      </c>
      <c r="AQ37" s="157">
        <f t="shared" si="7"/>
        <v>107</v>
      </c>
      <c r="AR37" s="160">
        <f t="shared" si="8"/>
        <v>13</v>
      </c>
      <c r="AS37" s="161">
        <f t="shared" si="9"/>
        <v>7</v>
      </c>
      <c r="AT37" s="160">
        <f t="shared" si="10"/>
        <v>6</v>
      </c>
      <c r="AU37" s="159">
        <f t="shared" si="11"/>
        <v>2</v>
      </c>
      <c r="AV37" s="162">
        <f t="shared" si="12"/>
        <v>15</v>
      </c>
      <c r="AW37" s="159">
        <f t="shared" si="13"/>
        <v>3</v>
      </c>
      <c r="AX37" s="162">
        <f t="shared" si="14"/>
        <v>11</v>
      </c>
      <c r="AY37" s="159">
        <f t="shared" si="15"/>
        <v>1</v>
      </c>
      <c r="AZ37" s="162">
        <f t="shared" si="16"/>
        <v>2</v>
      </c>
      <c r="BA37" s="159">
        <f t="shared" si="17"/>
        <v>0</v>
      </c>
      <c r="BB37" s="162">
        <f t="shared" si="18"/>
        <v>11</v>
      </c>
      <c r="BC37" s="159">
        <f t="shared" si="19"/>
        <v>1</v>
      </c>
      <c r="BD37" s="162">
        <f t="shared" si="20"/>
        <v>33</v>
      </c>
      <c r="BE37" s="161">
        <f t="shared" si="21"/>
        <v>2</v>
      </c>
      <c r="BF37" s="20">
        <f t="shared" si="22"/>
        <v>275</v>
      </c>
      <c r="BH37" s="21">
        <f t="shared" si="3"/>
        <v>50.467289719626166</v>
      </c>
      <c r="BI37" s="21">
        <f t="shared" si="23"/>
        <v>49.532710280373834</v>
      </c>
      <c r="BJ37" s="21">
        <f t="shared" si="24"/>
        <v>26.168224299065418</v>
      </c>
      <c r="BK37" s="21">
        <f t="shared" si="25"/>
        <v>14.953271028037381</v>
      </c>
      <c r="BL37" s="22">
        <f t="shared" si="26"/>
        <v>149.53271028037381</v>
      </c>
      <c r="BN37" s="143">
        <v>14</v>
      </c>
      <c r="BO37" s="143">
        <v>1</v>
      </c>
      <c r="BP37" s="143">
        <v>15</v>
      </c>
      <c r="BQ37" s="144">
        <v>1</v>
      </c>
      <c r="BR37" s="145">
        <v>0</v>
      </c>
      <c r="BS37" s="144">
        <v>1</v>
      </c>
      <c r="BT37" s="145">
        <v>0</v>
      </c>
      <c r="BU37" s="144">
        <v>5</v>
      </c>
      <c r="BV37" s="145">
        <v>1</v>
      </c>
      <c r="BW37" s="144">
        <v>0</v>
      </c>
      <c r="BX37" s="145">
        <v>0</v>
      </c>
      <c r="BY37" s="144">
        <v>1</v>
      </c>
      <c r="BZ37" s="145">
        <v>0</v>
      </c>
      <c r="CA37" s="144">
        <v>2</v>
      </c>
      <c r="CB37" s="145">
        <v>0</v>
      </c>
      <c r="CC37" s="144">
        <v>4</v>
      </c>
      <c r="CD37" s="145">
        <v>0</v>
      </c>
      <c r="CE37" s="19">
        <f t="shared" si="27"/>
        <v>60</v>
      </c>
    </row>
    <row r="38" spans="1:83" ht="12.75" customHeight="1" thickBot="1">
      <c r="A38" s="138" t="s">
        <v>146</v>
      </c>
      <c r="B38" s="143">
        <v>18</v>
      </c>
      <c r="C38" s="143">
        <v>5</v>
      </c>
      <c r="D38" s="143">
        <v>23</v>
      </c>
      <c r="E38" s="144">
        <v>1</v>
      </c>
      <c r="F38" s="145">
        <v>0</v>
      </c>
      <c r="G38" s="144">
        <v>2</v>
      </c>
      <c r="H38" s="145">
        <v>0</v>
      </c>
      <c r="I38" s="144">
        <v>4</v>
      </c>
      <c r="J38" s="145">
        <v>1</v>
      </c>
      <c r="K38" s="144">
        <v>0</v>
      </c>
      <c r="L38" s="145">
        <v>1</v>
      </c>
      <c r="M38" s="144">
        <v>1</v>
      </c>
      <c r="N38" s="145">
        <v>0</v>
      </c>
      <c r="O38" s="144">
        <v>4</v>
      </c>
      <c r="P38" s="145">
        <v>1</v>
      </c>
      <c r="Q38" s="144">
        <v>6</v>
      </c>
      <c r="R38" s="145">
        <v>2</v>
      </c>
      <c r="S38" s="29">
        <f t="shared" si="0"/>
        <v>40</v>
      </c>
      <c r="T38" s="73">
        <f t="shared" si="1"/>
        <v>66</v>
      </c>
      <c r="V38" s="143">
        <v>25</v>
      </c>
      <c r="W38" s="143">
        <v>13</v>
      </c>
      <c r="X38" s="143">
        <v>38</v>
      </c>
      <c r="Y38" s="144">
        <v>7</v>
      </c>
      <c r="Z38" s="145">
        <v>6</v>
      </c>
      <c r="AA38" s="144">
        <v>5</v>
      </c>
      <c r="AB38" s="145">
        <v>2</v>
      </c>
      <c r="AC38" s="144">
        <v>1</v>
      </c>
      <c r="AD38" s="145">
        <v>1</v>
      </c>
      <c r="AE38" s="144">
        <v>2</v>
      </c>
      <c r="AF38" s="145">
        <v>0</v>
      </c>
      <c r="AG38" s="144">
        <v>2</v>
      </c>
      <c r="AH38" s="145">
        <v>0</v>
      </c>
      <c r="AI38" s="144">
        <v>1</v>
      </c>
      <c r="AJ38" s="145">
        <v>0</v>
      </c>
      <c r="AK38" s="144">
        <v>7</v>
      </c>
      <c r="AL38" s="145">
        <v>4</v>
      </c>
      <c r="AM38" s="29">
        <f t="shared" si="4"/>
        <v>90</v>
      </c>
      <c r="AO38" s="143">
        <f t="shared" si="5"/>
        <v>43</v>
      </c>
      <c r="AP38" s="143">
        <f t="shared" si="6"/>
        <v>18</v>
      </c>
      <c r="AQ38" s="157">
        <f t="shared" si="7"/>
        <v>61</v>
      </c>
      <c r="AR38" s="160">
        <f t="shared" si="8"/>
        <v>8</v>
      </c>
      <c r="AS38" s="161">
        <f t="shared" si="9"/>
        <v>6</v>
      </c>
      <c r="AT38" s="160">
        <f t="shared" si="10"/>
        <v>7</v>
      </c>
      <c r="AU38" s="159">
        <f t="shared" si="11"/>
        <v>2</v>
      </c>
      <c r="AV38" s="162">
        <f t="shared" si="12"/>
        <v>5</v>
      </c>
      <c r="AW38" s="159">
        <f t="shared" si="13"/>
        <v>2</v>
      </c>
      <c r="AX38" s="162">
        <f t="shared" si="14"/>
        <v>2</v>
      </c>
      <c r="AY38" s="159">
        <f t="shared" si="15"/>
        <v>1</v>
      </c>
      <c r="AZ38" s="162">
        <f t="shared" si="16"/>
        <v>3</v>
      </c>
      <c r="BA38" s="159">
        <f t="shared" si="17"/>
        <v>0</v>
      </c>
      <c r="BB38" s="162">
        <f t="shared" si="18"/>
        <v>5</v>
      </c>
      <c r="BC38" s="159">
        <f t="shared" si="19"/>
        <v>1</v>
      </c>
      <c r="BD38" s="162">
        <f t="shared" si="20"/>
        <v>13</v>
      </c>
      <c r="BE38" s="161">
        <f t="shared" si="21"/>
        <v>6</v>
      </c>
      <c r="BF38" s="20">
        <f t="shared" si="22"/>
        <v>196</v>
      </c>
      <c r="BH38" s="21">
        <f t="shared" si="3"/>
        <v>37.704918032786885</v>
      </c>
      <c r="BI38" s="21">
        <f t="shared" si="23"/>
        <v>62.295081967213115</v>
      </c>
      <c r="BJ38" s="21">
        <f t="shared" si="24"/>
        <v>37.704918032786885</v>
      </c>
      <c r="BK38" s="21">
        <f t="shared" si="25"/>
        <v>29.508196721311474</v>
      </c>
      <c r="BL38" s="22">
        <f t="shared" si="26"/>
        <v>295.08196721311475</v>
      </c>
      <c r="BN38" s="143">
        <v>10</v>
      </c>
      <c r="BO38" s="143">
        <v>2</v>
      </c>
      <c r="BP38" s="143">
        <v>12</v>
      </c>
      <c r="BQ38" s="144">
        <v>0</v>
      </c>
      <c r="BR38" s="145">
        <v>0</v>
      </c>
      <c r="BS38" s="144">
        <v>1</v>
      </c>
      <c r="BT38" s="145">
        <v>0</v>
      </c>
      <c r="BU38" s="144">
        <v>3</v>
      </c>
      <c r="BV38" s="145">
        <v>1</v>
      </c>
      <c r="BW38" s="144">
        <v>0</v>
      </c>
      <c r="BX38" s="145">
        <v>1</v>
      </c>
      <c r="BY38" s="144">
        <v>1</v>
      </c>
      <c r="BZ38" s="145">
        <v>0</v>
      </c>
      <c r="CA38" s="144">
        <v>1</v>
      </c>
      <c r="CB38" s="145">
        <v>0</v>
      </c>
      <c r="CC38" s="144">
        <v>4</v>
      </c>
      <c r="CD38" s="145">
        <v>0</v>
      </c>
      <c r="CE38" s="19">
        <f t="shared" si="27"/>
        <v>48</v>
      </c>
    </row>
    <row r="39" spans="1:83" ht="12.75" customHeight="1" thickBot="1">
      <c r="A39" s="138" t="s">
        <v>147</v>
      </c>
      <c r="B39" s="143">
        <v>24</v>
      </c>
      <c r="C39" s="143">
        <v>1</v>
      </c>
      <c r="D39" s="143">
        <v>25</v>
      </c>
      <c r="E39" s="144">
        <v>0</v>
      </c>
      <c r="F39" s="145">
        <v>0</v>
      </c>
      <c r="G39" s="144">
        <v>2</v>
      </c>
      <c r="H39" s="145">
        <v>0</v>
      </c>
      <c r="I39" s="144">
        <v>1</v>
      </c>
      <c r="J39" s="145">
        <v>0</v>
      </c>
      <c r="K39" s="144">
        <v>5</v>
      </c>
      <c r="L39" s="145">
        <v>0</v>
      </c>
      <c r="M39" s="144">
        <v>3</v>
      </c>
      <c r="N39" s="145">
        <v>0</v>
      </c>
      <c r="O39" s="144">
        <v>8</v>
      </c>
      <c r="P39" s="145">
        <v>1</v>
      </c>
      <c r="Q39" s="144">
        <v>5</v>
      </c>
      <c r="R39" s="145">
        <v>0</v>
      </c>
      <c r="S39" s="29">
        <f t="shared" si="0"/>
        <v>15</v>
      </c>
      <c r="T39" s="73">
        <f t="shared" si="1"/>
        <v>54</v>
      </c>
      <c r="V39" s="143">
        <v>0</v>
      </c>
      <c r="W39" s="143">
        <v>0</v>
      </c>
      <c r="X39" s="143">
        <v>0</v>
      </c>
      <c r="Y39" s="144">
        <v>0</v>
      </c>
      <c r="Z39" s="145">
        <v>0</v>
      </c>
      <c r="AA39" s="144">
        <v>0</v>
      </c>
      <c r="AB39" s="145">
        <v>0</v>
      </c>
      <c r="AC39" s="144">
        <v>0</v>
      </c>
      <c r="AD39" s="145">
        <v>0</v>
      </c>
      <c r="AE39" s="144">
        <v>0</v>
      </c>
      <c r="AF39" s="145">
        <v>0</v>
      </c>
      <c r="AG39" s="144">
        <v>0</v>
      </c>
      <c r="AH39" s="145">
        <v>0</v>
      </c>
      <c r="AI39" s="144">
        <v>0</v>
      </c>
      <c r="AJ39" s="145">
        <v>0</v>
      </c>
      <c r="AK39" s="144">
        <v>0</v>
      </c>
      <c r="AL39" s="145">
        <v>0</v>
      </c>
      <c r="AM39" s="29">
        <f t="shared" si="4"/>
        <v>0</v>
      </c>
      <c r="AO39" s="143">
        <f t="shared" si="5"/>
        <v>24</v>
      </c>
      <c r="AP39" s="143">
        <f t="shared" si="6"/>
        <v>1</v>
      </c>
      <c r="AQ39" s="157">
        <f t="shared" si="7"/>
        <v>25</v>
      </c>
      <c r="AR39" s="160">
        <f t="shared" si="8"/>
        <v>0</v>
      </c>
      <c r="AS39" s="161">
        <f t="shared" si="9"/>
        <v>0</v>
      </c>
      <c r="AT39" s="160">
        <f t="shared" si="10"/>
        <v>2</v>
      </c>
      <c r="AU39" s="159">
        <f t="shared" si="11"/>
        <v>0</v>
      </c>
      <c r="AV39" s="162">
        <f t="shared" si="12"/>
        <v>1</v>
      </c>
      <c r="AW39" s="159">
        <f t="shared" si="13"/>
        <v>0</v>
      </c>
      <c r="AX39" s="162">
        <f t="shared" si="14"/>
        <v>5</v>
      </c>
      <c r="AY39" s="159">
        <f t="shared" si="15"/>
        <v>0</v>
      </c>
      <c r="AZ39" s="162">
        <f t="shared" si="16"/>
        <v>3</v>
      </c>
      <c r="BA39" s="159">
        <f t="shared" si="17"/>
        <v>0</v>
      </c>
      <c r="BB39" s="162">
        <f t="shared" si="18"/>
        <v>8</v>
      </c>
      <c r="BC39" s="159">
        <f t="shared" si="19"/>
        <v>1</v>
      </c>
      <c r="BD39" s="162">
        <f t="shared" si="20"/>
        <v>5</v>
      </c>
      <c r="BE39" s="161">
        <f t="shared" si="21"/>
        <v>0</v>
      </c>
      <c r="BF39" s="20">
        <f t="shared" si="22"/>
        <v>69</v>
      </c>
      <c r="BH39" s="21">
        <f t="shared" si="3"/>
        <v>100</v>
      </c>
      <c r="BI39" s="21">
        <f t="shared" si="23"/>
        <v>0</v>
      </c>
      <c r="BJ39" s="21">
        <f t="shared" si="24"/>
        <v>8</v>
      </c>
      <c r="BK39" s="21">
        <f t="shared" si="25"/>
        <v>4</v>
      </c>
      <c r="BL39" s="22">
        <f t="shared" si="26"/>
        <v>40</v>
      </c>
      <c r="BN39" s="143">
        <v>5</v>
      </c>
      <c r="BO39" s="143">
        <v>0</v>
      </c>
      <c r="BP39" s="143">
        <v>5</v>
      </c>
      <c r="BQ39" s="144">
        <v>0</v>
      </c>
      <c r="BR39" s="145">
        <v>0</v>
      </c>
      <c r="BS39" s="144">
        <v>0</v>
      </c>
      <c r="BT39" s="145">
        <v>0</v>
      </c>
      <c r="BU39" s="144">
        <v>0</v>
      </c>
      <c r="BV39" s="145">
        <v>0</v>
      </c>
      <c r="BW39" s="144">
        <v>0</v>
      </c>
      <c r="BX39" s="145">
        <v>0</v>
      </c>
      <c r="BY39" s="144">
        <v>0</v>
      </c>
      <c r="BZ39" s="145">
        <v>0</v>
      </c>
      <c r="CA39" s="144">
        <v>3</v>
      </c>
      <c r="CB39" s="145">
        <v>0</v>
      </c>
      <c r="CC39" s="144">
        <v>2</v>
      </c>
      <c r="CD39" s="145">
        <v>0</v>
      </c>
      <c r="CE39" s="19">
        <f t="shared" si="27"/>
        <v>20</v>
      </c>
    </row>
    <row r="40" spans="1:83" ht="12.75" customHeight="1" thickBot="1">
      <c r="A40" s="138" t="s">
        <v>148</v>
      </c>
      <c r="B40" s="143">
        <v>20</v>
      </c>
      <c r="C40" s="143">
        <v>3</v>
      </c>
      <c r="D40" s="143">
        <v>23</v>
      </c>
      <c r="E40" s="144">
        <v>0</v>
      </c>
      <c r="F40" s="145">
        <v>0</v>
      </c>
      <c r="G40" s="144">
        <v>0</v>
      </c>
      <c r="H40" s="145">
        <v>0</v>
      </c>
      <c r="I40" s="144">
        <v>0</v>
      </c>
      <c r="J40" s="145">
        <v>0</v>
      </c>
      <c r="K40" s="144">
        <v>0</v>
      </c>
      <c r="L40" s="145">
        <v>0</v>
      </c>
      <c r="M40" s="144">
        <v>0</v>
      </c>
      <c r="N40" s="145">
        <v>0</v>
      </c>
      <c r="O40" s="144">
        <v>5</v>
      </c>
      <c r="P40" s="145">
        <v>1</v>
      </c>
      <c r="Q40" s="144">
        <v>15</v>
      </c>
      <c r="R40" s="145">
        <v>2</v>
      </c>
      <c r="S40" s="29">
        <f t="shared" si="0"/>
        <v>0</v>
      </c>
      <c r="T40" s="73">
        <f t="shared" si="1"/>
        <v>58</v>
      </c>
      <c r="V40" s="143">
        <v>0</v>
      </c>
      <c r="W40" s="143">
        <v>2</v>
      </c>
      <c r="X40" s="143">
        <v>2</v>
      </c>
      <c r="Y40" s="144">
        <v>0</v>
      </c>
      <c r="Z40" s="145">
        <v>0</v>
      </c>
      <c r="AA40" s="144">
        <v>0</v>
      </c>
      <c r="AB40" s="145">
        <v>0</v>
      </c>
      <c r="AC40" s="144">
        <v>0</v>
      </c>
      <c r="AD40" s="145">
        <v>0</v>
      </c>
      <c r="AE40" s="144">
        <v>0</v>
      </c>
      <c r="AF40" s="145">
        <v>0</v>
      </c>
      <c r="AG40" s="144">
        <v>0</v>
      </c>
      <c r="AH40" s="145">
        <v>0</v>
      </c>
      <c r="AI40" s="144">
        <v>0</v>
      </c>
      <c r="AJ40" s="145">
        <v>0</v>
      </c>
      <c r="AK40" s="144">
        <v>0</v>
      </c>
      <c r="AL40" s="145">
        <v>2</v>
      </c>
      <c r="AM40" s="29">
        <f t="shared" si="4"/>
        <v>10</v>
      </c>
      <c r="AO40" s="143">
        <f t="shared" si="5"/>
        <v>20</v>
      </c>
      <c r="AP40" s="143">
        <f t="shared" si="6"/>
        <v>5</v>
      </c>
      <c r="AQ40" s="157">
        <f t="shared" si="7"/>
        <v>25</v>
      </c>
      <c r="AR40" s="160">
        <f t="shared" si="8"/>
        <v>0</v>
      </c>
      <c r="AS40" s="161">
        <f t="shared" si="9"/>
        <v>0</v>
      </c>
      <c r="AT40" s="160">
        <f t="shared" si="10"/>
        <v>0</v>
      </c>
      <c r="AU40" s="159">
        <f t="shared" si="11"/>
        <v>0</v>
      </c>
      <c r="AV40" s="162">
        <f t="shared" si="12"/>
        <v>0</v>
      </c>
      <c r="AW40" s="159">
        <f t="shared" si="13"/>
        <v>0</v>
      </c>
      <c r="AX40" s="162">
        <f t="shared" si="14"/>
        <v>0</v>
      </c>
      <c r="AY40" s="159">
        <f t="shared" si="15"/>
        <v>0</v>
      </c>
      <c r="AZ40" s="162">
        <f t="shared" si="16"/>
        <v>0</v>
      </c>
      <c r="BA40" s="159">
        <f t="shared" si="17"/>
        <v>0</v>
      </c>
      <c r="BB40" s="162">
        <f t="shared" si="18"/>
        <v>5</v>
      </c>
      <c r="BC40" s="159">
        <f t="shared" si="19"/>
        <v>1</v>
      </c>
      <c r="BD40" s="162">
        <f t="shared" si="20"/>
        <v>15</v>
      </c>
      <c r="BE40" s="161">
        <f t="shared" si="21"/>
        <v>4</v>
      </c>
      <c r="BF40" s="20">
        <f t="shared" si="22"/>
        <v>68</v>
      </c>
      <c r="BH40" s="21">
        <f t="shared" si="3"/>
        <v>92</v>
      </c>
      <c r="BI40" s="21">
        <f t="shared" si="23"/>
        <v>8</v>
      </c>
      <c r="BJ40" s="21">
        <f t="shared" si="24"/>
        <v>0</v>
      </c>
      <c r="BK40" s="21">
        <f t="shared" si="25"/>
        <v>20</v>
      </c>
      <c r="BL40" s="22">
        <f t="shared" si="26"/>
        <v>200</v>
      </c>
      <c r="BN40" s="143">
        <v>4</v>
      </c>
      <c r="BO40" s="143">
        <v>0</v>
      </c>
      <c r="BP40" s="143">
        <v>4</v>
      </c>
      <c r="BQ40" s="144">
        <v>0</v>
      </c>
      <c r="BR40" s="145">
        <v>0</v>
      </c>
      <c r="BS40" s="144">
        <v>0</v>
      </c>
      <c r="BT40" s="145">
        <v>0</v>
      </c>
      <c r="BU40" s="144">
        <v>0</v>
      </c>
      <c r="BV40" s="145">
        <v>0</v>
      </c>
      <c r="BW40" s="144">
        <v>0</v>
      </c>
      <c r="BX40" s="145">
        <v>0</v>
      </c>
      <c r="BY40" s="144">
        <v>0</v>
      </c>
      <c r="BZ40" s="145">
        <v>0</v>
      </c>
      <c r="CA40" s="144">
        <v>3</v>
      </c>
      <c r="CB40" s="145">
        <v>0</v>
      </c>
      <c r="CC40" s="144">
        <v>1</v>
      </c>
      <c r="CD40" s="145">
        <v>0</v>
      </c>
      <c r="CE40" s="19">
        <f t="shared" si="27"/>
        <v>16</v>
      </c>
    </row>
    <row r="41" spans="1:83" ht="12.75" customHeight="1" thickBot="1">
      <c r="A41" s="138" t="s">
        <v>149</v>
      </c>
      <c r="B41" s="143">
        <v>33</v>
      </c>
      <c r="C41" s="143">
        <v>1</v>
      </c>
      <c r="D41" s="143">
        <v>34</v>
      </c>
      <c r="E41" s="144">
        <v>0</v>
      </c>
      <c r="F41" s="145">
        <v>0</v>
      </c>
      <c r="G41" s="144">
        <v>1</v>
      </c>
      <c r="H41" s="145">
        <v>0</v>
      </c>
      <c r="I41" s="144">
        <v>2</v>
      </c>
      <c r="J41" s="145">
        <v>0</v>
      </c>
      <c r="K41" s="144">
        <v>2</v>
      </c>
      <c r="L41" s="145">
        <v>0</v>
      </c>
      <c r="M41" s="144">
        <v>1</v>
      </c>
      <c r="N41" s="145">
        <v>0</v>
      </c>
      <c r="O41" s="144">
        <v>11</v>
      </c>
      <c r="P41" s="145">
        <v>1</v>
      </c>
      <c r="Q41" s="144">
        <v>16</v>
      </c>
      <c r="R41" s="145">
        <v>0</v>
      </c>
      <c r="S41" s="29">
        <f t="shared" si="0"/>
        <v>15</v>
      </c>
      <c r="T41" s="73">
        <f t="shared" si="1"/>
        <v>72</v>
      </c>
      <c r="V41" s="143">
        <v>19</v>
      </c>
      <c r="W41" s="143">
        <v>8</v>
      </c>
      <c r="X41" s="143">
        <v>27</v>
      </c>
      <c r="Y41" s="144">
        <v>1</v>
      </c>
      <c r="Z41" s="145">
        <v>1</v>
      </c>
      <c r="AA41" s="144">
        <v>3</v>
      </c>
      <c r="AB41" s="145">
        <v>2</v>
      </c>
      <c r="AC41" s="144">
        <v>6</v>
      </c>
      <c r="AD41" s="145">
        <v>1</v>
      </c>
      <c r="AE41" s="144">
        <v>2</v>
      </c>
      <c r="AF41" s="145">
        <v>1</v>
      </c>
      <c r="AG41" s="144">
        <v>1</v>
      </c>
      <c r="AH41" s="145">
        <v>0</v>
      </c>
      <c r="AI41" s="144">
        <v>0</v>
      </c>
      <c r="AJ41" s="145">
        <v>2</v>
      </c>
      <c r="AK41" s="144">
        <v>6</v>
      </c>
      <c r="AL41" s="145">
        <v>1</v>
      </c>
      <c r="AM41" s="29">
        <f t="shared" si="4"/>
        <v>59</v>
      </c>
      <c r="AO41" s="143">
        <f t="shared" si="5"/>
        <v>52</v>
      </c>
      <c r="AP41" s="143">
        <f t="shared" si="6"/>
        <v>9</v>
      </c>
      <c r="AQ41" s="157">
        <f t="shared" si="7"/>
        <v>61</v>
      </c>
      <c r="AR41" s="160">
        <f t="shared" si="8"/>
        <v>1</v>
      </c>
      <c r="AS41" s="161">
        <f t="shared" si="9"/>
        <v>1</v>
      </c>
      <c r="AT41" s="160">
        <f t="shared" si="10"/>
        <v>4</v>
      </c>
      <c r="AU41" s="159">
        <f t="shared" si="11"/>
        <v>2</v>
      </c>
      <c r="AV41" s="162">
        <f t="shared" si="12"/>
        <v>8</v>
      </c>
      <c r="AW41" s="159">
        <f t="shared" si="13"/>
        <v>1</v>
      </c>
      <c r="AX41" s="162">
        <f t="shared" si="14"/>
        <v>4</v>
      </c>
      <c r="AY41" s="159">
        <f t="shared" si="15"/>
        <v>1</v>
      </c>
      <c r="AZ41" s="162">
        <f t="shared" si="16"/>
        <v>2</v>
      </c>
      <c r="BA41" s="159">
        <f t="shared" si="17"/>
        <v>0</v>
      </c>
      <c r="BB41" s="162">
        <f t="shared" si="18"/>
        <v>11</v>
      </c>
      <c r="BC41" s="159">
        <f t="shared" si="19"/>
        <v>3</v>
      </c>
      <c r="BD41" s="162">
        <f t="shared" si="20"/>
        <v>22</v>
      </c>
      <c r="BE41" s="161">
        <f t="shared" si="21"/>
        <v>1</v>
      </c>
      <c r="BF41" s="20">
        <f t="shared" si="22"/>
        <v>146</v>
      </c>
      <c r="BH41" s="21">
        <f t="shared" si="3"/>
        <v>55.737704918032783</v>
      </c>
      <c r="BI41" s="21">
        <f t="shared" si="23"/>
        <v>44.26229508196721</v>
      </c>
      <c r="BJ41" s="21">
        <f t="shared" si="24"/>
        <v>13.114754098360656</v>
      </c>
      <c r="BK41" s="21">
        <f t="shared" si="25"/>
        <v>14.754098360655737</v>
      </c>
      <c r="BL41" s="22">
        <f t="shared" si="26"/>
        <v>147.54098360655738</v>
      </c>
      <c r="BN41" s="143">
        <v>7</v>
      </c>
      <c r="BO41" s="143">
        <v>0</v>
      </c>
      <c r="BP41" s="143">
        <v>7</v>
      </c>
      <c r="BQ41" s="144">
        <v>0</v>
      </c>
      <c r="BR41" s="145">
        <v>0</v>
      </c>
      <c r="BS41" s="144">
        <v>1</v>
      </c>
      <c r="BT41" s="145">
        <v>0</v>
      </c>
      <c r="BU41" s="144">
        <v>1</v>
      </c>
      <c r="BV41" s="145">
        <v>0</v>
      </c>
      <c r="BW41" s="144">
        <v>2</v>
      </c>
      <c r="BX41" s="145">
        <v>0</v>
      </c>
      <c r="BY41" s="144">
        <v>0</v>
      </c>
      <c r="BZ41" s="145">
        <v>0</v>
      </c>
      <c r="CA41" s="144">
        <v>2</v>
      </c>
      <c r="CB41" s="145">
        <v>0</v>
      </c>
      <c r="CC41" s="144">
        <v>1</v>
      </c>
      <c r="CD41" s="145">
        <v>0</v>
      </c>
      <c r="CE41" s="19">
        <f t="shared" si="27"/>
        <v>28</v>
      </c>
    </row>
    <row r="42" spans="1:83" ht="12.75" customHeight="1" thickBot="1">
      <c r="A42" s="138" t="s">
        <v>150</v>
      </c>
      <c r="B42" s="143">
        <v>18</v>
      </c>
      <c r="C42" s="143">
        <v>0</v>
      </c>
      <c r="D42" s="143">
        <v>18</v>
      </c>
      <c r="E42" s="144">
        <v>0</v>
      </c>
      <c r="F42" s="145">
        <v>0</v>
      </c>
      <c r="G42" s="144">
        <v>0</v>
      </c>
      <c r="H42" s="145">
        <v>0</v>
      </c>
      <c r="I42" s="144">
        <v>0</v>
      </c>
      <c r="J42" s="145">
        <v>0</v>
      </c>
      <c r="K42" s="144">
        <v>0</v>
      </c>
      <c r="L42" s="145">
        <v>0</v>
      </c>
      <c r="M42" s="144">
        <v>0</v>
      </c>
      <c r="N42" s="145">
        <v>0</v>
      </c>
      <c r="O42" s="144">
        <v>6</v>
      </c>
      <c r="P42" s="145">
        <v>0</v>
      </c>
      <c r="Q42" s="144">
        <v>12</v>
      </c>
      <c r="R42" s="145">
        <v>0</v>
      </c>
      <c r="S42" s="29">
        <f t="shared" si="0"/>
        <v>0</v>
      </c>
      <c r="T42" s="73">
        <f t="shared" si="1"/>
        <v>36</v>
      </c>
      <c r="V42" s="143">
        <v>4</v>
      </c>
      <c r="W42" s="143">
        <v>0</v>
      </c>
      <c r="X42" s="143">
        <v>4</v>
      </c>
      <c r="Y42" s="144">
        <v>0</v>
      </c>
      <c r="Z42" s="145">
        <v>0</v>
      </c>
      <c r="AA42" s="144">
        <v>0</v>
      </c>
      <c r="AB42" s="145">
        <v>0</v>
      </c>
      <c r="AC42" s="144">
        <v>0</v>
      </c>
      <c r="AD42" s="145">
        <v>0</v>
      </c>
      <c r="AE42" s="144">
        <v>1</v>
      </c>
      <c r="AF42" s="145">
        <v>0</v>
      </c>
      <c r="AG42" s="144">
        <v>1</v>
      </c>
      <c r="AH42" s="145">
        <v>0</v>
      </c>
      <c r="AI42" s="144">
        <v>0</v>
      </c>
      <c r="AJ42" s="145">
        <v>0</v>
      </c>
      <c r="AK42" s="144">
        <v>2</v>
      </c>
      <c r="AL42" s="145">
        <v>0</v>
      </c>
      <c r="AM42" s="29">
        <f t="shared" si="4"/>
        <v>4</v>
      </c>
      <c r="AO42" s="143">
        <f t="shared" si="5"/>
        <v>22</v>
      </c>
      <c r="AP42" s="143">
        <f t="shared" si="6"/>
        <v>0</v>
      </c>
      <c r="AQ42" s="157">
        <f t="shared" si="7"/>
        <v>22</v>
      </c>
      <c r="AR42" s="160">
        <f t="shared" si="8"/>
        <v>0</v>
      </c>
      <c r="AS42" s="161">
        <f t="shared" si="9"/>
        <v>0</v>
      </c>
      <c r="AT42" s="160">
        <f t="shared" si="10"/>
        <v>0</v>
      </c>
      <c r="AU42" s="159">
        <f t="shared" si="11"/>
        <v>0</v>
      </c>
      <c r="AV42" s="162">
        <f t="shared" si="12"/>
        <v>0</v>
      </c>
      <c r="AW42" s="159">
        <f t="shared" si="13"/>
        <v>0</v>
      </c>
      <c r="AX42" s="162">
        <f t="shared" si="14"/>
        <v>1</v>
      </c>
      <c r="AY42" s="159">
        <f t="shared" si="15"/>
        <v>0</v>
      </c>
      <c r="AZ42" s="162">
        <f t="shared" si="16"/>
        <v>1</v>
      </c>
      <c r="BA42" s="159">
        <f t="shared" si="17"/>
        <v>0</v>
      </c>
      <c r="BB42" s="162">
        <f t="shared" si="18"/>
        <v>6</v>
      </c>
      <c r="BC42" s="159">
        <f t="shared" si="19"/>
        <v>0</v>
      </c>
      <c r="BD42" s="162">
        <f t="shared" si="20"/>
        <v>14</v>
      </c>
      <c r="BE42" s="161">
        <f t="shared" si="21"/>
        <v>0</v>
      </c>
      <c r="BF42" s="20">
        <f t="shared" si="22"/>
        <v>40</v>
      </c>
      <c r="BH42" s="21">
        <f t="shared" si="3"/>
        <v>81.818181818181827</v>
      </c>
      <c r="BI42" s="21">
        <f t="shared" si="23"/>
        <v>18.181818181818183</v>
      </c>
      <c r="BJ42" s="21">
        <f t="shared" si="24"/>
        <v>0</v>
      </c>
      <c r="BK42" s="21">
        <f t="shared" si="25"/>
        <v>0</v>
      </c>
      <c r="BL42" s="22">
        <f t="shared" si="26"/>
        <v>0</v>
      </c>
      <c r="BN42" s="143">
        <v>9</v>
      </c>
      <c r="BO42" s="143">
        <v>0</v>
      </c>
      <c r="BP42" s="143">
        <v>9</v>
      </c>
      <c r="BQ42" s="144">
        <v>0</v>
      </c>
      <c r="BR42" s="145">
        <v>0</v>
      </c>
      <c r="BS42" s="144">
        <v>0</v>
      </c>
      <c r="BT42" s="145">
        <v>0</v>
      </c>
      <c r="BU42" s="144">
        <v>0</v>
      </c>
      <c r="BV42" s="145">
        <v>0</v>
      </c>
      <c r="BW42" s="144">
        <v>0</v>
      </c>
      <c r="BX42" s="145">
        <v>0</v>
      </c>
      <c r="BY42" s="144">
        <v>0</v>
      </c>
      <c r="BZ42" s="145">
        <v>0</v>
      </c>
      <c r="CA42" s="144">
        <v>3</v>
      </c>
      <c r="CB42" s="145">
        <v>0</v>
      </c>
      <c r="CC42" s="144">
        <v>6</v>
      </c>
      <c r="CD42" s="145">
        <v>0</v>
      </c>
      <c r="CE42" s="19">
        <f t="shared" si="27"/>
        <v>36</v>
      </c>
    </row>
    <row r="43" spans="1:83" ht="12.75" customHeight="1" thickBot="1">
      <c r="A43" s="138" t="s">
        <v>151</v>
      </c>
      <c r="B43" s="143">
        <v>26</v>
      </c>
      <c r="C43" s="143">
        <v>1</v>
      </c>
      <c r="D43" s="143">
        <v>27</v>
      </c>
      <c r="E43" s="144">
        <v>0</v>
      </c>
      <c r="F43" s="145">
        <v>0</v>
      </c>
      <c r="G43" s="144">
        <v>2</v>
      </c>
      <c r="H43" s="145">
        <v>0</v>
      </c>
      <c r="I43" s="144">
        <v>1</v>
      </c>
      <c r="J43" s="145">
        <v>0</v>
      </c>
      <c r="K43" s="144">
        <v>1</v>
      </c>
      <c r="L43" s="145">
        <v>0</v>
      </c>
      <c r="M43" s="144">
        <v>4</v>
      </c>
      <c r="N43" s="145">
        <v>1</v>
      </c>
      <c r="O43" s="144">
        <v>7</v>
      </c>
      <c r="P43" s="145">
        <v>0</v>
      </c>
      <c r="Q43" s="144">
        <v>11</v>
      </c>
      <c r="R43" s="145">
        <v>0</v>
      </c>
      <c r="S43" s="29">
        <f t="shared" si="0"/>
        <v>15</v>
      </c>
      <c r="T43" s="73">
        <f t="shared" si="1"/>
        <v>58</v>
      </c>
      <c r="V43" s="143">
        <v>5</v>
      </c>
      <c r="W43" s="143">
        <v>6</v>
      </c>
      <c r="X43" s="143">
        <v>11</v>
      </c>
      <c r="Y43" s="144">
        <v>1</v>
      </c>
      <c r="Z43" s="145">
        <v>0</v>
      </c>
      <c r="AA43" s="144">
        <v>1</v>
      </c>
      <c r="AB43" s="145">
        <v>0</v>
      </c>
      <c r="AC43" s="144">
        <v>0</v>
      </c>
      <c r="AD43" s="145">
        <v>1</v>
      </c>
      <c r="AE43" s="144">
        <v>0</v>
      </c>
      <c r="AF43" s="145">
        <v>1</v>
      </c>
      <c r="AG43" s="144">
        <v>0</v>
      </c>
      <c r="AH43" s="145">
        <v>1</v>
      </c>
      <c r="AI43" s="144">
        <v>2</v>
      </c>
      <c r="AJ43" s="145">
        <v>1</v>
      </c>
      <c r="AK43" s="144">
        <v>1</v>
      </c>
      <c r="AL43" s="145">
        <v>2</v>
      </c>
      <c r="AM43" s="29">
        <f t="shared" si="4"/>
        <v>35</v>
      </c>
      <c r="AO43" s="143">
        <f t="shared" si="5"/>
        <v>31</v>
      </c>
      <c r="AP43" s="143">
        <f t="shared" si="6"/>
        <v>7</v>
      </c>
      <c r="AQ43" s="157">
        <f t="shared" si="7"/>
        <v>38</v>
      </c>
      <c r="AR43" s="160">
        <f t="shared" si="8"/>
        <v>1</v>
      </c>
      <c r="AS43" s="161">
        <f t="shared" si="9"/>
        <v>0</v>
      </c>
      <c r="AT43" s="160">
        <f t="shared" si="10"/>
        <v>3</v>
      </c>
      <c r="AU43" s="159">
        <f t="shared" si="11"/>
        <v>0</v>
      </c>
      <c r="AV43" s="162">
        <f t="shared" si="12"/>
        <v>1</v>
      </c>
      <c r="AW43" s="159">
        <f t="shared" si="13"/>
        <v>1</v>
      </c>
      <c r="AX43" s="162">
        <f t="shared" si="14"/>
        <v>1</v>
      </c>
      <c r="AY43" s="159">
        <f t="shared" si="15"/>
        <v>1</v>
      </c>
      <c r="AZ43" s="162">
        <f t="shared" si="16"/>
        <v>4</v>
      </c>
      <c r="BA43" s="159">
        <f t="shared" si="17"/>
        <v>2</v>
      </c>
      <c r="BB43" s="162">
        <f t="shared" si="18"/>
        <v>9</v>
      </c>
      <c r="BC43" s="159">
        <f t="shared" si="19"/>
        <v>1</v>
      </c>
      <c r="BD43" s="162">
        <f t="shared" si="20"/>
        <v>12</v>
      </c>
      <c r="BE43" s="161">
        <f t="shared" si="21"/>
        <v>2</v>
      </c>
      <c r="BF43" s="20">
        <f t="shared" si="22"/>
        <v>108</v>
      </c>
      <c r="BH43" s="21">
        <f t="shared" si="3"/>
        <v>71.05263157894737</v>
      </c>
      <c r="BI43" s="21">
        <f t="shared" si="23"/>
        <v>28.947368421052634</v>
      </c>
      <c r="BJ43" s="21">
        <f t="shared" si="24"/>
        <v>10.526315789473683</v>
      </c>
      <c r="BK43" s="21">
        <f t="shared" si="25"/>
        <v>18.421052631578945</v>
      </c>
      <c r="BL43" s="22">
        <f t="shared" si="26"/>
        <v>184.21052631578945</v>
      </c>
      <c r="BN43" s="143">
        <v>1</v>
      </c>
      <c r="BO43" s="143">
        <v>0</v>
      </c>
      <c r="BP43" s="143">
        <v>1</v>
      </c>
      <c r="BQ43" s="144">
        <v>0</v>
      </c>
      <c r="BR43" s="145">
        <v>0</v>
      </c>
      <c r="BS43" s="144">
        <v>0</v>
      </c>
      <c r="BT43" s="145">
        <v>0</v>
      </c>
      <c r="BU43" s="144">
        <v>0</v>
      </c>
      <c r="BV43" s="145">
        <v>0</v>
      </c>
      <c r="BW43" s="144">
        <v>0</v>
      </c>
      <c r="BX43" s="145">
        <v>0</v>
      </c>
      <c r="BY43" s="144">
        <v>0</v>
      </c>
      <c r="BZ43" s="145">
        <v>0</v>
      </c>
      <c r="CA43" s="144">
        <v>0</v>
      </c>
      <c r="CB43" s="145">
        <v>0</v>
      </c>
      <c r="CC43" s="144">
        <v>1</v>
      </c>
      <c r="CD43" s="145">
        <v>0</v>
      </c>
      <c r="CE43" s="19">
        <f t="shared" si="27"/>
        <v>4</v>
      </c>
    </row>
    <row r="44" spans="1:83" ht="12.75" customHeight="1" thickBot="1">
      <c r="A44" s="138" t="s">
        <v>152</v>
      </c>
      <c r="B44" s="143">
        <v>10</v>
      </c>
      <c r="C44" s="143">
        <v>1</v>
      </c>
      <c r="D44" s="143">
        <v>11</v>
      </c>
      <c r="E44" s="144">
        <v>0</v>
      </c>
      <c r="F44" s="145">
        <v>0</v>
      </c>
      <c r="G44" s="144">
        <v>0</v>
      </c>
      <c r="H44" s="145">
        <v>0</v>
      </c>
      <c r="I44" s="144">
        <v>0</v>
      </c>
      <c r="J44" s="145">
        <v>0</v>
      </c>
      <c r="K44" s="144">
        <v>0</v>
      </c>
      <c r="L44" s="145">
        <v>0</v>
      </c>
      <c r="M44" s="144">
        <v>1</v>
      </c>
      <c r="N44" s="145">
        <v>0</v>
      </c>
      <c r="O44" s="144">
        <v>1</v>
      </c>
      <c r="P44" s="145">
        <v>0</v>
      </c>
      <c r="Q44" s="144">
        <v>8</v>
      </c>
      <c r="R44" s="145">
        <v>1</v>
      </c>
      <c r="S44" s="29">
        <f t="shared" si="0"/>
        <v>0</v>
      </c>
      <c r="T44" s="73">
        <f t="shared" si="1"/>
        <v>26</v>
      </c>
      <c r="V44" s="143">
        <v>16</v>
      </c>
      <c r="W44" s="143">
        <v>5</v>
      </c>
      <c r="X44" s="143">
        <v>21</v>
      </c>
      <c r="Y44" s="144">
        <v>0</v>
      </c>
      <c r="Z44" s="145">
        <v>0</v>
      </c>
      <c r="AA44" s="144">
        <v>1</v>
      </c>
      <c r="AB44" s="145">
        <v>0</v>
      </c>
      <c r="AC44" s="144">
        <v>5</v>
      </c>
      <c r="AD44" s="145">
        <v>0</v>
      </c>
      <c r="AE44" s="144">
        <v>5</v>
      </c>
      <c r="AF44" s="145">
        <v>0</v>
      </c>
      <c r="AG44" s="144">
        <v>1</v>
      </c>
      <c r="AH44" s="145">
        <v>0</v>
      </c>
      <c r="AI44" s="144">
        <v>1</v>
      </c>
      <c r="AJ44" s="145">
        <v>2</v>
      </c>
      <c r="AK44" s="144">
        <v>3</v>
      </c>
      <c r="AL44" s="145">
        <v>3</v>
      </c>
      <c r="AM44" s="29">
        <f t="shared" si="4"/>
        <v>41</v>
      </c>
      <c r="AO44" s="143">
        <f t="shared" si="5"/>
        <v>26</v>
      </c>
      <c r="AP44" s="143">
        <f t="shared" si="6"/>
        <v>6</v>
      </c>
      <c r="AQ44" s="157">
        <f t="shared" si="7"/>
        <v>32</v>
      </c>
      <c r="AR44" s="160">
        <f t="shared" si="8"/>
        <v>0</v>
      </c>
      <c r="AS44" s="161">
        <f t="shared" si="9"/>
        <v>0</v>
      </c>
      <c r="AT44" s="160">
        <f t="shared" si="10"/>
        <v>1</v>
      </c>
      <c r="AU44" s="159">
        <f t="shared" si="11"/>
        <v>0</v>
      </c>
      <c r="AV44" s="162">
        <f t="shared" si="12"/>
        <v>5</v>
      </c>
      <c r="AW44" s="159">
        <f t="shared" si="13"/>
        <v>0</v>
      </c>
      <c r="AX44" s="162">
        <f t="shared" si="14"/>
        <v>5</v>
      </c>
      <c r="AY44" s="159">
        <f t="shared" si="15"/>
        <v>0</v>
      </c>
      <c r="AZ44" s="162">
        <f t="shared" si="16"/>
        <v>2</v>
      </c>
      <c r="BA44" s="159">
        <f t="shared" si="17"/>
        <v>0</v>
      </c>
      <c r="BB44" s="162">
        <f t="shared" si="18"/>
        <v>2</v>
      </c>
      <c r="BC44" s="159">
        <f t="shared" si="19"/>
        <v>2</v>
      </c>
      <c r="BD44" s="162">
        <f t="shared" si="20"/>
        <v>11</v>
      </c>
      <c r="BE44" s="161">
        <f t="shared" si="21"/>
        <v>4</v>
      </c>
      <c r="BF44" s="20">
        <f t="shared" si="22"/>
        <v>67</v>
      </c>
      <c r="BH44" s="21">
        <f t="shared" si="3"/>
        <v>34.375</v>
      </c>
      <c r="BI44" s="21">
        <f t="shared" si="23"/>
        <v>65.625</v>
      </c>
      <c r="BJ44" s="21">
        <f t="shared" si="24"/>
        <v>3.125</v>
      </c>
      <c r="BK44" s="21">
        <f t="shared" si="25"/>
        <v>18.75</v>
      </c>
      <c r="BL44" s="22">
        <f t="shared" si="26"/>
        <v>187.5</v>
      </c>
      <c r="BN44" s="143">
        <v>3</v>
      </c>
      <c r="BO44" s="143">
        <v>1</v>
      </c>
      <c r="BP44" s="143">
        <v>4</v>
      </c>
      <c r="BQ44" s="144">
        <v>0</v>
      </c>
      <c r="BR44" s="145">
        <v>0</v>
      </c>
      <c r="BS44" s="144">
        <v>0</v>
      </c>
      <c r="BT44" s="145">
        <v>0</v>
      </c>
      <c r="BU44" s="144">
        <v>0</v>
      </c>
      <c r="BV44" s="145">
        <v>0</v>
      </c>
      <c r="BW44" s="144">
        <v>0</v>
      </c>
      <c r="BX44" s="145">
        <v>0</v>
      </c>
      <c r="BY44" s="144">
        <v>1</v>
      </c>
      <c r="BZ44" s="145">
        <v>0</v>
      </c>
      <c r="CA44" s="144">
        <v>0</v>
      </c>
      <c r="CB44" s="145">
        <v>0</v>
      </c>
      <c r="CC44" s="144">
        <v>2</v>
      </c>
      <c r="CD44" s="145">
        <v>1</v>
      </c>
      <c r="CE44" s="19">
        <f t="shared" si="27"/>
        <v>16</v>
      </c>
    </row>
    <row r="45" spans="1:83" ht="12.75" customHeight="1" thickBot="1">
      <c r="A45" s="138" t="s">
        <v>153</v>
      </c>
      <c r="B45" s="143">
        <v>53</v>
      </c>
      <c r="C45" s="143">
        <v>4</v>
      </c>
      <c r="D45" s="143">
        <v>57</v>
      </c>
      <c r="E45" s="144">
        <v>0</v>
      </c>
      <c r="F45" s="145">
        <v>0</v>
      </c>
      <c r="G45" s="144">
        <v>6</v>
      </c>
      <c r="H45" s="145">
        <v>0</v>
      </c>
      <c r="I45" s="144">
        <v>3</v>
      </c>
      <c r="J45" s="145">
        <v>0</v>
      </c>
      <c r="K45" s="144">
        <v>5</v>
      </c>
      <c r="L45" s="145">
        <v>0</v>
      </c>
      <c r="M45" s="144">
        <v>5</v>
      </c>
      <c r="N45" s="145">
        <v>1</v>
      </c>
      <c r="O45" s="144">
        <v>13</v>
      </c>
      <c r="P45" s="145">
        <v>0</v>
      </c>
      <c r="Q45" s="144">
        <v>21</v>
      </c>
      <c r="R45" s="145">
        <v>3</v>
      </c>
      <c r="S45" s="29">
        <f t="shared" si="0"/>
        <v>45</v>
      </c>
      <c r="T45" s="73">
        <f t="shared" si="1"/>
        <v>130</v>
      </c>
      <c r="V45" s="143">
        <v>13</v>
      </c>
      <c r="W45" s="143">
        <v>3</v>
      </c>
      <c r="X45" s="143">
        <v>16</v>
      </c>
      <c r="Y45" s="144">
        <v>1</v>
      </c>
      <c r="Z45" s="145">
        <v>0</v>
      </c>
      <c r="AA45" s="144">
        <v>0</v>
      </c>
      <c r="AB45" s="145">
        <v>0</v>
      </c>
      <c r="AC45" s="144">
        <v>0</v>
      </c>
      <c r="AD45" s="145">
        <v>0</v>
      </c>
      <c r="AE45" s="144">
        <v>1</v>
      </c>
      <c r="AF45" s="145">
        <v>1</v>
      </c>
      <c r="AG45" s="144">
        <v>0</v>
      </c>
      <c r="AH45" s="145">
        <v>0</v>
      </c>
      <c r="AI45" s="144">
        <v>0</v>
      </c>
      <c r="AJ45" s="145">
        <v>0</v>
      </c>
      <c r="AK45" s="144">
        <v>11</v>
      </c>
      <c r="AL45" s="145">
        <v>2</v>
      </c>
      <c r="AM45" s="29">
        <f t="shared" si="4"/>
        <v>28</v>
      </c>
      <c r="AO45" s="143">
        <f t="shared" si="5"/>
        <v>66</v>
      </c>
      <c r="AP45" s="143">
        <f t="shared" si="6"/>
        <v>7</v>
      </c>
      <c r="AQ45" s="157">
        <f t="shared" si="7"/>
        <v>73</v>
      </c>
      <c r="AR45" s="160">
        <f t="shared" si="8"/>
        <v>1</v>
      </c>
      <c r="AS45" s="161">
        <f t="shared" si="9"/>
        <v>0</v>
      </c>
      <c r="AT45" s="160">
        <f t="shared" si="10"/>
        <v>6</v>
      </c>
      <c r="AU45" s="159">
        <f t="shared" si="11"/>
        <v>0</v>
      </c>
      <c r="AV45" s="162">
        <f t="shared" si="12"/>
        <v>3</v>
      </c>
      <c r="AW45" s="159">
        <f t="shared" si="13"/>
        <v>0</v>
      </c>
      <c r="AX45" s="162">
        <f t="shared" si="14"/>
        <v>6</v>
      </c>
      <c r="AY45" s="159">
        <f t="shared" si="15"/>
        <v>1</v>
      </c>
      <c r="AZ45" s="162">
        <f t="shared" si="16"/>
        <v>5</v>
      </c>
      <c r="BA45" s="159">
        <f t="shared" si="17"/>
        <v>1</v>
      </c>
      <c r="BB45" s="162">
        <f t="shared" si="18"/>
        <v>13</v>
      </c>
      <c r="BC45" s="159">
        <f t="shared" si="19"/>
        <v>0</v>
      </c>
      <c r="BD45" s="162">
        <f t="shared" si="20"/>
        <v>32</v>
      </c>
      <c r="BE45" s="161">
        <f t="shared" si="21"/>
        <v>5</v>
      </c>
      <c r="BF45" s="20">
        <f t="shared" si="22"/>
        <v>203</v>
      </c>
      <c r="BH45" s="21">
        <f t="shared" si="3"/>
        <v>78.082191780821915</v>
      </c>
      <c r="BI45" s="21">
        <f t="shared" si="23"/>
        <v>21.917808219178081</v>
      </c>
      <c r="BJ45" s="21">
        <f t="shared" si="24"/>
        <v>9.5890410958904102</v>
      </c>
      <c r="BK45" s="21">
        <f t="shared" si="25"/>
        <v>9.5890410958904102</v>
      </c>
      <c r="BL45" s="22">
        <f t="shared" si="26"/>
        <v>95.890410958904098</v>
      </c>
      <c r="BN45" s="143">
        <v>19</v>
      </c>
      <c r="BO45" s="143">
        <v>1</v>
      </c>
      <c r="BP45" s="143">
        <v>20</v>
      </c>
      <c r="BQ45" s="144">
        <v>0</v>
      </c>
      <c r="BR45" s="145">
        <v>0</v>
      </c>
      <c r="BS45" s="144">
        <v>1</v>
      </c>
      <c r="BT45" s="145">
        <v>0</v>
      </c>
      <c r="BU45" s="144">
        <v>2</v>
      </c>
      <c r="BV45" s="145">
        <v>0</v>
      </c>
      <c r="BW45" s="144">
        <v>3</v>
      </c>
      <c r="BX45" s="145">
        <v>0</v>
      </c>
      <c r="BY45" s="144">
        <v>3</v>
      </c>
      <c r="BZ45" s="145">
        <v>0</v>
      </c>
      <c r="CA45" s="144">
        <v>3</v>
      </c>
      <c r="CB45" s="145">
        <v>0</v>
      </c>
      <c r="CC45" s="144">
        <v>7</v>
      </c>
      <c r="CD45" s="145">
        <v>1</v>
      </c>
      <c r="CE45" s="19">
        <f t="shared" si="27"/>
        <v>80</v>
      </c>
    </row>
    <row r="46" spans="1:83" ht="12.75" customHeight="1" thickBot="1">
      <c r="A46" s="138" t="s">
        <v>154</v>
      </c>
      <c r="B46" s="143">
        <v>11</v>
      </c>
      <c r="C46" s="143">
        <v>0</v>
      </c>
      <c r="D46" s="143">
        <v>11</v>
      </c>
      <c r="E46" s="144">
        <v>0</v>
      </c>
      <c r="F46" s="145">
        <v>0</v>
      </c>
      <c r="G46" s="144">
        <v>0</v>
      </c>
      <c r="H46" s="145">
        <v>0</v>
      </c>
      <c r="I46" s="144">
        <v>0</v>
      </c>
      <c r="J46" s="145">
        <v>0</v>
      </c>
      <c r="K46" s="144">
        <v>0</v>
      </c>
      <c r="L46" s="145">
        <v>0</v>
      </c>
      <c r="M46" s="144">
        <v>0</v>
      </c>
      <c r="N46" s="145">
        <v>0</v>
      </c>
      <c r="O46" s="144">
        <v>4</v>
      </c>
      <c r="P46" s="145">
        <v>0</v>
      </c>
      <c r="Q46" s="144">
        <v>7</v>
      </c>
      <c r="R46" s="145">
        <v>0</v>
      </c>
      <c r="S46" s="29">
        <f t="shared" si="0"/>
        <v>0</v>
      </c>
      <c r="T46" s="73">
        <f t="shared" si="1"/>
        <v>22</v>
      </c>
      <c r="V46" s="143">
        <v>6</v>
      </c>
      <c r="W46" s="143">
        <v>1</v>
      </c>
      <c r="X46" s="143">
        <v>7</v>
      </c>
      <c r="Y46" s="144">
        <v>0</v>
      </c>
      <c r="Z46" s="145">
        <v>0</v>
      </c>
      <c r="AA46" s="144">
        <v>0</v>
      </c>
      <c r="AB46" s="145">
        <v>0</v>
      </c>
      <c r="AC46" s="144">
        <v>0</v>
      </c>
      <c r="AD46" s="145">
        <v>0</v>
      </c>
      <c r="AE46" s="144">
        <v>0</v>
      </c>
      <c r="AF46" s="145">
        <v>0</v>
      </c>
      <c r="AG46" s="144">
        <v>1</v>
      </c>
      <c r="AH46" s="145">
        <v>0</v>
      </c>
      <c r="AI46" s="144">
        <v>1</v>
      </c>
      <c r="AJ46" s="145">
        <v>1</v>
      </c>
      <c r="AK46" s="144">
        <v>4</v>
      </c>
      <c r="AL46" s="145">
        <v>0</v>
      </c>
      <c r="AM46" s="29">
        <f t="shared" si="4"/>
        <v>11</v>
      </c>
      <c r="AO46" s="143">
        <f t="shared" si="5"/>
        <v>17</v>
      </c>
      <c r="AP46" s="143">
        <f t="shared" si="6"/>
        <v>1</v>
      </c>
      <c r="AQ46" s="157">
        <f t="shared" si="7"/>
        <v>18</v>
      </c>
      <c r="AR46" s="160">
        <f t="shared" si="8"/>
        <v>0</v>
      </c>
      <c r="AS46" s="161">
        <f t="shared" si="9"/>
        <v>0</v>
      </c>
      <c r="AT46" s="160">
        <f t="shared" si="10"/>
        <v>0</v>
      </c>
      <c r="AU46" s="159">
        <f t="shared" si="11"/>
        <v>0</v>
      </c>
      <c r="AV46" s="162">
        <f t="shared" si="12"/>
        <v>0</v>
      </c>
      <c r="AW46" s="159">
        <f t="shared" si="13"/>
        <v>0</v>
      </c>
      <c r="AX46" s="162">
        <f t="shared" si="14"/>
        <v>0</v>
      </c>
      <c r="AY46" s="159">
        <f t="shared" si="15"/>
        <v>0</v>
      </c>
      <c r="AZ46" s="162">
        <f t="shared" si="16"/>
        <v>1</v>
      </c>
      <c r="BA46" s="159">
        <f t="shared" si="17"/>
        <v>0</v>
      </c>
      <c r="BB46" s="162">
        <f t="shared" si="18"/>
        <v>5</v>
      </c>
      <c r="BC46" s="159">
        <f t="shared" si="19"/>
        <v>1</v>
      </c>
      <c r="BD46" s="162">
        <f t="shared" si="20"/>
        <v>11</v>
      </c>
      <c r="BE46" s="161">
        <f t="shared" si="21"/>
        <v>0</v>
      </c>
      <c r="BF46" s="20">
        <f t="shared" si="22"/>
        <v>33</v>
      </c>
      <c r="BH46" s="21">
        <f t="shared" si="3"/>
        <v>61.111111111111114</v>
      </c>
      <c r="BI46" s="21">
        <f t="shared" si="23"/>
        <v>38.888888888888893</v>
      </c>
      <c r="BJ46" s="21">
        <f t="shared" si="24"/>
        <v>0</v>
      </c>
      <c r="BK46" s="21">
        <f t="shared" si="25"/>
        <v>5.5555555555555554</v>
      </c>
      <c r="BL46" s="22">
        <f t="shared" si="26"/>
        <v>55.555555555555557</v>
      </c>
      <c r="BN46" s="143">
        <v>3</v>
      </c>
      <c r="BO46" s="143">
        <v>0</v>
      </c>
      <c r="BP46" s="143">
        <v>3</v>
      </c>
      <c r="BQ46" s="144">
        <v>0</v>
      </c>
      <c r="BR46" s="145">
        <v>0</v>
      </c>
      <c r="BS46" s="144">
        <v>0</v>
      </c>
      <c r="BT46" s="145">
        <v>0</v>
      </c>
      <c r="BU46" s="144">
        <v>0</v>
      </c>
      <c r="BV46" s="145">
        <v>0</v>
      </c>
      <c r="BW46" s="144">
        <v>0</v>
      </c>
      <c r="BX46" s="145">
        <v>0</v>
      </c>
      <c r="BY46" s="144">
        <v>0</v>
      </c>
      <c r="BZ46" s="145">
        <v>0</v>
      </c>
      <c r="CA46" s="144">
        <v>1</v>
      </c>
      <c r="CB46" s="145">
        <v>0</v>
      </c>
      <c r="CC46" s="144">
        <v>2</v>
      </c>
      <c r="CD46" s="145">
        <v>0</v>
      </c>
      <c r="CE46" s="19">
        <f t="shared" si="27"/>
        <v>12</v>
      </c>
    </row>
    <row r="47" spans="1:83" ht="12.75" customHeight="1" thickBot="1">
      <c r="A47" s="138" t="s">
        <v>155</v>
      </c>
      <c r="B47" s="143">
        <v>17</v>
      </c>
      <c r="C47" s="143">
        <v>1</v>
      </c>
      <c r="D47" s="143">
        <v>18</v>
      </c>
      <c r="E47" s="144">
        <v>0</v>
      </c>
      <c r="F47" s="145">
        <v>0</v>
      </c>
      <c r="G47" s="144">
        <v>0</v>
      </c>
      <c r="H47" s="145">
        <v>0</v>
      </c>
      <c r="I47" s="144">
        <v>0</v>
      </c>
      <c r="J47" s="145">
        <v>0</v>
      </c>
      <c r="K47" s="144">
        <v>0</v>
      </c>
      <c r="L47" s="145">
        <v>0</v>
      </c>
      <c r="M47" s="144">
        <v>0</v>
      </c>
      <c r="N47" s="145">
        <v>0</v>
      </c>
      <c r="O47" s="144">
        <v>3</v>
      </c>
      <c r="P47" s="145">
        <v>0</v>
      </c>
      <c r="Q47" s="144">
        <v>14</v>
      </c>
      <c r="R47" s="145">
        <v>1</v>
      </c>
      <c r="S47" s="29">
        <f t="shared" si="0"/>
        <v>0</v>
      </c>
      <c r="T47" s="73">
        <f t="shared" si="1"/>
        <v>40</v>
      </c>
      <c r="V47" s="143">
        <v>21</v>
      </c>
      <c r="W47" s="143">
        <v>4</v>
      </c>
      <c r="X47" s="143">
        <v>25</v>
      </c>
      <c r="Y47" s="144">
        <v>2</v>
      </c>
      <c r="Z47" s="145">
        <v>0</v>
      </c>
      <c r="AA47" s="144">
        <v>7</v>
      </c>
      <c r="AB47" s="145">
        <v>0</v>
      </c>
      <c r="AC47" s="144">
        <v>1</v>
      </c>
      <c r="AD47" s="145">
        <v>0</v>
      </c>
      <c r="AE47" s="144">
        <v>5</v>
      </c>
      <c r="AF47" s="145">
        <v>1</v>
      </c>
      <c r="AG47" s="144">
        <v>0</v>
      </c>
      <c r="AH47" s="145">
        <v>0</v>
      </c>
      <c r="AI47" s="144">
        <v>2</v>
      </c>
      <c r="AJ47" s="145">
        <v>0</v>
      </c>
      <c r="AK47" s="144">
        <v>4</v>
      </c>
      <c r="AL47" s="145">
        <v>3</v>
      </c>
      <c r="AM47" s="29">
        <f t="shared" si="4"/>
        <v>41</v>
      </c>
      <c r="AO47" s="143">
        <f t="shared" si="5"/>
        <v>38</v>
      </c>
      <c r="AP47" s="143">
        <f t="shared" si="6"/>
        <v>5</v>
      </c>
      <c r="AQ47" s="157">
        <f t="shared" si="7"/>
        <v>43</v>
      </c>
      <c r="AR47" s="160">
        <f t="shared" si="8"/>
        <v>2</v>
      </c>
      <c r="AS47" s="161">
        <f t="shared" si="9"/>
        <v>0</v>
      </c>
      <c r="AT47" s="160">
        <f t="shared" si="10"/>
        <v>7</v>
      </c>
      <c r="AU47" s="159">
        <f t="shared" si="11"/>
        <v>0</v>
      </c>
      <c r="AV47" s="162">
        <f t="shared" si="12"/>
        <v>1</v>
      </c>
      <c r="AW47" s="159">
        <f t="shared" si="13"/>
        <v>0</v>
      </c>
      <c r="AX47" s="162">
        <f t="shared" si="14"/>
        <v>5</v>
      </c>
      <c r="AY47" s="159">
        <f t="shared" si="15"/>
        <v>1</v>
      </c>
      <c r="AZ47" s="162">
        <f t="shared" si="16"/>
        <v>0</v>
      </c>
      <c r="BA47" s="159">
        <f t="shared" si="17"/>
        <v>0</v>
      </c>
      <c r="BB47" s="162">
        <f t="shared" si="18"/>
        <v>5</v>
      </c>
      <c r="BC47" s="159">
        <f t="shared" si="19"/>
        <v>0</v>
      </c>
      <c r="BD47" s="162">
        <f t="shared" si="20"/>
        <v>18</v>
      </c>
      <c r="BE47" s="161">
        <f t="shared" si="21"/>
        <v>4</v>
      </c>
      <c r="BF47" s="20">
        <f t="shared" si="22"/>
        <v>81</v>
      </c>
      <c r="BH47" s="21">
        <f t="shared" si="3"/>
        <v>41.860465116279073</v>
      </c>
      <c r="BI47" s="21">
        <f t="shared" si="23"/>
        <v>58.139534883720934</v>
      </c>
      <c r="BJ47" s="21">
        <f t="shared" si="24"/>
        <v>20.930232558139537</v>
      </c>
      <c r="BK47" s="21">
        <f t="shared" si="25"/>
        <v>11.627906976744185</v>
      </c>
      <c r="BL47" s="22">
        <f t="shared" si="26"/>
        <v>116.27906976744185</v>
      </c>
      <c r="BN47" s="143">
        <v>0</v>
      </c>
      <c r="BO47" s="143">
        <v>0</v>
      </c>
      <c r="BP47" s="143">
        <v>0</v>
      </c>
      <c r="BQ47" s="144">
        <v>0</v>
      </c>
      <c r="BR47" s="145">
        <v>0</v>
      </c>
      <c r="BS47" s="144">
        <v>0</v>
      </c>
      <c r="BT47" s="145">
        <v>0</v>
      </c>
      <c r="BU47" s="144">
        <v>0</v>
      </c>
      <c r="BV47" s="145">
        <v>0</v>
      </c>
      <c r="BW47" s="144">
        <v>0</v>
      </c>
      <c r="BX47" s="145">
        <v>0</v>
      </c>
      <c r="BY47" s="144">
        <v>0</v>
      </c>
      <c r="BZ47" s="145">
        <v>0</v>
      </c>
      <c r="CA47" s="144">
        <v>0</v>
      </c>
      <c r="CB47" s="145">
        <v>0</v>
      </c>
      <c r="CC47" s="144">
        <v>0</v>
      </c>
      <c r="CD47" s="145">
        <v>0</v>
      </c>
      <c r="CE47" s="19">
        <f t="shared" si="27"/>
        <v>0</v>
      </c>
    </row>
    <row r="48" spans="1:83" ht="12.75" customHeight="1" thickBot="1">
      <c r="A48" s="138" t="s">
        <v>156</v>
      </c>
      <c r="B48" s="143">
        <v>11</v>
      </c>
      <c r="C48" s="143">
        <v>0</v>
      </c>
      <c r="D48" s="143">
        <v>11</v>
      </c>
      <c r="E48" s="144">
        <v>0</v>
      </c>
      <c r="F48" s="145">
        <v>0</v>
      </c>
      <c r="G48" s="144">
        <v>0</v>
      </c>
      <c r="H48" s="145">
        <v>0</v>
      </c>
      <c r="I48" s="144">
        <v>0</v>
      </c>
      <c r="J48" s="145">
        <v>0</v>
      </c>
      <c r="K48" s="144">
        <v>0</v>
      </c>
      <c r="L48" s="145">
        <v>0</v>
      </c>
      <c r="M48" s="144">
        <v>3</v>
      </c>
      <c r="N48" s="145">
        <v>0</v>
      </c>
      <c r="O48" s="144">
        <v>2</v>
      </c>
      <c r="P48" s="145">
        <v>0</v>
      </c>
      <c r="Q48" s="144">
        <v>6</v>
      </c>
      <c r="R48" s="145">
        <v>0</v>
      </c>
      <c r="S48" s="29">
        <f t="shared" si="0"/>
        <v>0</v>
      </c>
      <c r="T48" s="73">
        <f t="shared" si="1"/>
        <v>22</v>
      </c>
      <c r="V48" s="143">
        <v>0</v>
      </c>
      <c r="W48" s="143">
        <v>1</v>
      </c>
      <c r="X48" s="143">
        <v>1</v>
      </c>
      <c r="Y48" s="144">
        <v>0</v>
      </c>
      <c r="Z48" s="145">
        <v>0</v>
      </c>
      <c r="AA48" s="144">
        <v>0</v>
      </c>
      <c r="AB48" s="145">
        <v>0</v>
      </c>
      <c r="AC48" s="144">
        <v>0</v>
      </c>
      <c r="AD48" s="145">
        <v>0</v>
      </c>
      <c r="AE48" s="144">
        <v>0</v>
      </c>
      <c r="AF48" s="145">
        <v>0</v>
      </c>
      <c r="AG48" s="144">
        <v>0</v>
      </c>
      <c r="AH48" s="145">
        <v>0</v>
      </c>
      <c r="AI48" s="144">
        <v>0</v>
      </c>
      <c r="AJ48" s="145">
        <v>0</v>
      </c>
      <c r="AK48" s="144">
        <v>0</v>
      </c>
      <c r="AL48" s="145">
        <v>1</v>
      </c>
      <c r="AM48" s="29">
        <f t="shared" si="4"/>
        <v>5</v>
      </c>
      <c r="AO48" s="143">
        <f t="shared" si="5"/>
        <v>11</v>
      </c>
      <c r="AP48" s="143">
        <f t="shared" si="6"/>
        <v>1</v>
      </c>
      <c r="AQ48" s="157">
        <f t="shared" si="7"/>
        <v>12</v>
      </c>
      <c r="AR48" s="160">
        <f t="shared" si="8"/>
        <v>0</v>
      </c>
      <c r="AS48" s="161">
        <f t="shared" si="9"/>
        <v>0</v>
      </c>
      <c r="AT48" s="160">
        <f t="shared" si="10"/>
        <v>0</v>
      </c>
      <c r="AU48" s="159">
        <f t="shared" si="11"/>
        <v>0</v>
      </c>
      <c r="AV48" s="162">
        <f t="shared" si="12"/>
        <v>0</v>
      </c>
      <c r="AW48" s="159">
        <f t="shared" si="13"/>
        <v>0</v>
      </c>
      <c r="AX48" s="162">
        <f t="shared" si="14"/>
        <v>0</v>
      </c>
      <c r="AY48" s="159">
        <f t="shared" si="15"/>
        <v>0</v>
      </c>
      <c r="AZ48" s="162">
        <f t="shared" si="16"/>
        <v>3</v>
      </c>
      <c r="BA48" s="159">
        <f t="shared" si="17"/>
        <v>0</v>
      </c>
      <c r="BB48" s="162">
        <f t="shared" si="18"/>
        <v>2</v>
      </c>
      <c r="BC48" s="159">
        <f t="shared" si="19"/>
        <v>0</v>
      </c>
      <c r="BD48" s="162">
        <f t="shared" si="20"/>
        <v>6</v>
      </c>
      <c r="BE48" s="161">
        <f t="shared" si="21"/>
        <v>1</v>
      </c>
      <c r="BF48" s="20">
        <f t="shared" si="22"/>
        <v>27</v>
      </c>
      <c r="BH48" s="21">
        <f t="shared" si="3"/>
        <v>91.666666666666657</v>
      </c>
      <c r="BI48" s="21">
        <f t="shared" si="23"/>
        <v>8.3333333333333321</v>
      </c>
      <c r="BJ48" s="21">
        <f t="shared" si="24"/>
        <v>0</v>
      </c>
      <c r="BK48" s="21">
        <f t="shared" si="25"/>
        <v>8.3333333333333321</v>
      </c>
      <c r="BL48" s="22">
        <f t="shared" si="26"/>
        <v>83.333333333333314</v>
      </c>
      <c r="BN48" s="143">
        <v>5</v>
      </c>
      <c r="BO48" s="143">
        <v>0</v>
      </c>
      <c r="BP48" s="143">
        <v>5</v>
      </c>
      <c r="BQ48" s="144">
        <v>0</v>
      </c>
      <c r="BR48" s="145">
        <v>0</v>
      </c>
      <c r="BS48" s="144">
        <v>0</v>
      </c>
      <c r="BT48" s="145">
        <v>0</v>
      </c>
      <c r="BU48" s="144">
        <v>0</v>
      </c>
      <c r="BV48" s="145">
        <v>0</v>
      </c>
      <c r="BW48" s="144">
        <v>0</v>
      </c>
      <c r="BX48" s="145">
        <v>0</v>
      </c>
      <c r="BY48" s="144">
        <v>2</v>
      </c>
      <c r="BZ48" s="145">
        <v>0</v>
      </c>
      <c r="CA48" s="144">
        <v>1</v>
      </c>
      <c r="CB48" s="145">
        <v>0</v>
      </c>
      <c r="CC48" s="144">
        <v>2</v>
      </c>
      <c r="CD48" s="145">
        <v>0</v>
      </c>
      <c r="CE48" s="19">
        <f t="shared" si="27"/>
        <v>20</v>
      </c>
    </row>
    <row r="49" spans="1:83" ht="12.75" customHeight="1" thickBot="1">
      <c r="A49" s="138" t="s">
        <v>157</v>
      </c>
      <c r="B49" s="143">
        <v>8</v>
      </c>
      <c r="C49" s="143">
        <v>3</v>
      </c>
      <c r="D49" s="143">
        <v>11</v>
      </c>
      <c r="E49" s="144">
        <v>0</v>
      </c>
      <c r="F49" s="145">
        <v>0</v>
      </c>
      <c r="G49" s="144">
        <v>0</v>
      </c>
      <c r="H49" s="145">
        <v>0</v>
      </c>
      <c r="I49" s="144">
        <v>0</v>
      </c>
      <c r="J49" s="145">
        <v>0</v>
      </c>
      <c r="K49" s="144">
        <v>1</v>
      </c>
      <c r="L49" s="145">
        <v>1</v>
      </c>
      <c r="M49" s="144">
        <v>0</v>
      </c>
      <c r="N49" s="145">
        <v>0</v>
      </c>
      <c r="O49" s="144">
        <v>2</v>
      </c>
      <c r="P49" s="145">
        <v>0</v>
      </c>
      <c r="Q49" s="144">
        <v>5</v>
      </c>
      <c r="R49" s="145">
        <v>2</v>
      </c>
      <c r="S49" s="29">
        <f t="shared" si="0"/>
        <v>0</v>
      </c>
      <c r="T49" s="73">
        <f t="shared" si="1"/>
        <v>34</v>
      </c>
      <c r="V49" s="143">
        <v>5</v>
      </c>
      <c r="W49" s="143">
        <v>1</v>
      </c>
      <c r="X49" s="143">
        <v>6</v>
      </c>
      <c r="Y49" s="144">
        <v>0</v>
      </c>
      <c r="Z49" s="145">
        <v>0</v>
      </c>
      <c r="AA49" s="144">
        <v>0</v>
      </c>
      <c r="AB49" s="145">
        <v>0</v>
      </c>
      <c r="AC49" s="144">
        <v>1</v>
      </c>
      <c r="AD49" s="145">
        <v>0</v>
      </c>
      <c r="AE49" s="144">
        <v>2</v>
      </c>
      <c r="AF49" s="145">
        <v>0</v>
      </c>
      <c r="AG49" s="144">
        <v>0</v>
      </c>
      <c r="AH49" s="145">
        <v>0</v>
      </c>
      <c r="AI49" s="144">
        <v>1</v>
      </c>
      <c r="AJ49" s="145">
        <v>0</v>
      </c>
      <c r="AK49" s="144">
        <v>1</v>
      </c>
      <c r="AL49" s="145">
        <v>1</v>
      </c>
      <c r="AM49" s="29">
        <f t="shared" si="4"/>
        <v>10</v>
      </c>
      <c r="AO49" s="143">
        <f t="shared" si="5"/>
        <v>13</v>
      </c>
      <c r="AP49" s="143">
        <f t="shared" si="6"/>
        <v>4</v>
      </c>
      <c r="AQ49" s="157">
        <f t="shared" si="7"/>
        <v>17</v>
      </c>
      <c r="AR49" s="160">
        <f t="shared" si="8"/>
        <v>0</v>
      </c>
      <c r="AS49" s="161">
        <f t="shared" si="9"/>
        <v>0</v>
      </c>
      <c r="AT49" s="160">
        <f t="shared" si="10"/>
        <v>0</v>
      </c>
      <c r="AU49" s="159">
        <f t="shared" si="11"/>
        <v>0</v>
      </c>
      <c r="AV49" s="162">
        <f t="shared" si="12"/>
        <v>1</v>
      </c>
      <c r="AW49" s="159">
        <f t="shared" si="13"/>
        <v>0</v>
      </c>
      <c r="AX49" s="162">
        <f t="shared" si="14"/>
        <v>3</v>
      </c>
      <c r="AY49" s="159">
        <f t="shared" si="15"/>
        <v>1</v>
      </c>
      <c r="AZ49" s="162">
        <f t="shared" si="16"/>
        <v>0</v>
      </c>
      <c r="BA49" s="159">
        <f t="shared" si="17"/>
        <v>0</v>
      </c>
      <c r="BB49" s="162">
        <f t="shared" si="18"/>
        <v>3</v>
      </c>
      <c r="BC49" s="159">
        <f t="shared" si="19"/>
        <v>0</v>
      </c>
      <c r="BD49" s="162">
        <f t="shared" si="20"/>
        <v>6</v>
      </c>
      <c r="BE49" s="161">
        <f t="shared" si="21"/>
        <v>3</v>
      </c>
      <c r="BF49" s="20">
        <f t="shared" si="22"/>
        <v>44</v>
      </c>
      <c r="BH49" s="21">
        <f t="shared" si="3"/>
        <v>64.705882352941174</v>
      </c>
      <c r="BI49" s="21">
        <f t="shared" si="23"/>
        <v>35.294117647058826</v>
      </c>
      <c r="BJ49" s="21">
        <f t="shared" si="24"/>
        <v>0</v>
      </c>
      <c r="BK49" s="21">
        <f t="shared" si="25"/>
        <v>23.52941176470588</v>
      </c>
      <c r="BL49" s="22">
        <f t="shared" si="26"/>
        <v>235.29411764705881</v>
      </c>
      <c r="BN49" s="143">
        <v>4</v>
      </c>
      <c r="BO49" s="143">
        <v>1</v>
      </c>
      <c r="BP49" s="143">
        <v>5</v>
      </c>
      <c r="BQ49" s="144">
        <v>0</v>
      </c>
      <c r="BR49" s="145">
        <v>0</v>
      </c>
      <c r="BS49" s="144">
        <v>0</v>
      </c>
      <c r="BT49" s="145">
        <v>0</v>
      </c>
      <c r="BU49" s="144">
        <v>0</v>
      </c>
      <c r="BV49" s="145">
        <v>0</v>
      </c>
      <c r="BW49" s="144">
        <v>1</v>
      </c>
      <c r="BX49" s="145">
        <v>0</v>
      </c>
      <c r="BY49" s="144">
        <v>0</v>
      </c>
      <c r="BZ49" s="145">
        <v>0</v>
      </c>
      <c r="CA49" s="144">
        <v>0</v>
      </c>
      <c r="CB49" s="145">
        <v>0</v>
      </c>
      <c r="CC49" s="144">
        <v>3</v>
      </c>
      <c r="CD49" s="145">
        <v>1</v>
      </c>
      <c r="CE49" s="19">
        <f t="shared" si="27"/>
        <v>20</v>
      </c>
    </row>
    <row r="50" spans="1:83" ht="12.75" customHeight="1" thickBot="1">
      <c r="A50" s="138" t="s">
        <v>158</v>
      </c>
      <c r="B50" s="143">
        <v>31</v>
      </c>
      <c r="C50" s="143">
        <v>2</v>
      </c>
      <c r="D50" s="143">
        <v>33</v>
      </c>
      <c r="E50" s="144">
        <v>0</v>
      </c>
      <c r="F50" s="145">
        <v>0</v>
      </c>
      <c r="G50" s="144">
        <v>0</v>
      </c>
      <c r="H50" s="145">
        <v>0</v>
      </c>
      <c r="I50" s="144">
        <v>3</v>
      </c>
      <c r="J50" s="145">
        <v>0</v>
      </c>
      <c r="K50" s="144">
        <v>3</v>
      </c>
      <c r="L50" s="145">
        <v>0</v>
      </c>
      <c r="M50" s="144">
        <v>3</v>
      </c>
      <c r="N50" s="145">
        <v>0</v>
      </c>
      <c r="O50" s="144">
        <v>6</v>
      </c>
      <c r="P50" s="145">
        <v>0</v>
      </c>
      <c r="Q50" s="144">
        <v>16</v>
      </c>
      <c r="R50" s="145">
        <v>2</v>
      </c>
      <c r="S50" s="29">
        <f t="shared" si="0"/>
        <v>15</v>
      </c>
      <c r="T50" s="73">
        <f t="shared" si="1"/>
        <v>74</v>
      </c>
      <c r="V50" s="143">
        <v>40</v>
      </c>
      <c r="W50" s="143">
        <v>6</v>
      </c>
      <c r="X50" s="143">
        <v>46</v>
      </c>
      <c r="Y50" s="144">
        <v>1</v>
      </c>
      <c r="Z50" s="145">
        <v>1</v>
      </c>
      <c r="AA50" s="144">
        <v>5</v>
      </c>
      <c r="AB50" s="145">
        <v>2</v>
      </c>
      <c r="AC50" s="144">
        <v>20</v>
      </c>
      <c r="AD50" s="145">
        <v>2</v>
      </c>
      <c r="AE50" s="144">
        <v>5</v>
      </c>
      <c r="AF50" s="145">
        <v>0</v>
      </c>
      <c r="AG50" s="144">
        <v>1</v>
      </c>
      <c r="AH50" s="145">
        <v>0</v>
      </c>
      <c r="AI50" s="144">
        <v>3</v>
      </c>
      <c r="AJ50" s="145">
        <v>1</v>
      </c>
      <c r="AK50" s="144">
        <v>5</v>
      </c>
      <c r="AL50" s="145">
        <v>0</v>
      </c>
      <c r="AM50" s="29">
        <f t="shared" si="4"/>
        <v>70</v>
      </c>
      <c r="AO50" s="143">
        <f t="shared" si="5"/>
        <v>71</v>
      </c>
      <c r="AP50" s="143">
        <f t="shared" si="6"/>
        <v>8</v>
      </c>
      <c r="AQ50" s="157">
        <f t="shared" si="7"/>
        <v>79</v>
      </c>
      <c r="AR50" s="160">
        <f t="shared" si="8"/>
        <v>1</v>
      </c>
      <c r="AS50" s="161">
        <f t="shared" si="9"/>
        <v>1</v>
      </c>
      <c r="AT50" s="160">
        <f t="shared" si="10"/>
        <v>5</v>
      </c>
      <c r="AU50" s="159">
        <f t="shared" si="11"/>
        <v>2</v>
      </c>
      <c r="AV50" s="162">
        <f t="shared" si="12"/>
        <v>23</v>
      </c>
      <c r="AW50" s="159">
        <f t="shared" si="13"/>
        <v>2</v>
      </c>
      <c r="AX50" s="162">
        <f t="shared" si="14"/>
        <v>8</v>
      </c>
      <c r="AY50" s="159">
        <f t="shared" si="15"/>
        <v>0</v>
      </c>
      <c r="AZ50" s="162">
        <f t="shared" si="16"/>
        <v>4</v>
      </c>
      <c r="BA50" s="159">
        <f t="shared" si="17"/>
        <v>0</v>
      </c>
      <c r="BB50" s="162">
        <f t="shared" si="18"/>
        <v>9</v>
      </c>
      <c r="BC50" s="159">
        <f t="shared" si="19"/>
        <v>1</v>
      </c>
      <c r="BD50" s="162">
        <f t="shared" si="20"/>
        <v>21</v>
      </c>
      <c r="BE50" s="161">
        <f t="shared" si="21"/>
        <v>2</v>
      </c>
      <c r="BF50" s="20">
        <f t="shared" si="22"/>
        <v>159</v>
      </c>
      <c r="BH50" s="21">
        <f t="shared" si="3"/>
        <v>41.77215189873418</v>
      </c>
      <c r="BI50" s="21">
        <f t="shared" si="23"/>
        <v>58.22784810126582</v>
      </c>
      <c r="BJ50" s="21">
        <f t="shared" si="24"/>
        <v>11.39240506329114</v>
      </c>
      <c r="BK50" s="21">
        <f t="shared" si="25"/>
        <v>10.126582278481013</v>
      </c>
      <c r="BL50" s="22">
        <f t="shared" si="26"/>
        <v>101.26582278481013</v>
      </c>
      <c r="BN50" s="143">
        <v>13</v>
      </c>
      <c r="BO50" s="143">
        <v>0</v>
      </c>
      <c r="BP50" s="143">
        <v>13</v>
      </c>
      <c r="BQ50" s="144">
        <v>0</v>
      </c>
      <c r="BR50" s="145">
        <v>0</v>
      </c>
      <c r="BS50" s="144">
        <v>0</v>
      </c>
      <c r="BT50" s="145">
        <v>0</v>
      </c>
      <c r="BU50" s="144">
        <v>3</v>
      </c>
      <c r="BV50" s="145">
        <v>0</v>
      </c>
      <c r="BW50" s="144">
        <v>3</v>
      </c>
      <c r="BX50" s="145">
        <v>0</v>
      </c>
      <c r="BY50" s="144">
        <v>2</v>
      </c>
      <c r="BZ50" s="145">
        <v>0</v>
      </c>
      <c r="CA50" s="144">
        <v>2</v>
      </c>
      <c r="CB50" s="145">
        <v>0</v>
      </c>
      <c r="CC50" s="144">
        <v>3</v>
      </c>
      <c r="CD50" s="145">
        <v>0</v>
      </c>
      <c r="CE50" s="19">
        <f t="shared" si="27"/>
        <v>52</v>
      </c>
    </row>
    <row r="51" spans="1:83" ht="12.75" customHeight="1" thickBot="1">
      <c r="A51" s="138" t="s">
        <v>159</v>
      </c>
      <c r="B51" s="143">
        <v>61</v>
      </c>
      <c r="C51" s="143">
        <v>11</v>
      </c>
      <c r="D51" s="143">
        <v>72</v>
      </c>
      <c r="E51" s="144">
        <v>1</v>
      </c>
      <c r="F51" s="145">
        <v>0</v>
      </c>
      <c r="G51" s="144">
        <v>8</v>
      </c>
      <c r="H51" s="145">
        <v>1</v>
      </c>
      <c r="I51" s="144">
        <v>17</v>
      </c>
      <c r="J51" s="145">
        <v>1</v>
      </c>
      <c r="K51" s="144">
        <v>7</v>
      </c>
      <c r="L51" s="145">
        <v>3</v>
      </c>
      <c r="M51" s="144">
        <v>6</v>
      </c>
      <c r="N51" s="145">
        <v>1</v>
      </c>
      <c r="O51" s="144">
        <v>6</v>
      </c>
      <c r="P51" s="145">
        <v>1</v>
      </c>
      <c r="Q51" s="144">
        <v>16</v>
      </c>
      <c r="R51" s="145">
        <v>4</v>
      </c>
      <c r="S51" s="29">
        <f t="shared" si="0"/>
        <v>140</v>
      </c>
      <c r="T51" s="73">
        <f t="shared" si="1"/>
        <v>188</v>
      </c>
      <c r="V51" s="143">
        <v>29</v>
      </c>
      <c r="W51" s="143">
        <v>18</v>
      </c>
      <c r="X51" s="143">
        <v>47</v>
      </c>
      <c r="Y51" s="144">
        <v>2</v>
      </c>
      <c r="Z51" s="145">
        <v>2</v>
      </c>
      <c r="AA51" s="144">
        <v>2</v>
      </c>
      <c r="AB51" s="145">
        <v>2</v>
      </c>
      <c r="AC51" s="144">
        <v>7</v>
      </c>
      <c r="AD51" s="145">
        <v>1</v>
      </c>
      <c r="AE51" s="144">
        <v>4</v>
      </c>
      <c r="AF51" s="145">
        <v>0</v>
      </c>
      <c r="AG51" s="144">
        <v>2</v>
      </c>
      <c r="AH51" s="145">
        <v>0</v>
      </c>
      <c r="AI51" s="144">
        <v>3</v>
      </c>
      <c r="AJ51" s="145">
        <v>6</v>
      </c>
      <c r="AK51" s="144">
        <v>9</v>
      </c>
      <c r="AL51" s="145">
        <v>7</v>
      </c>
      <c r="AM51" s="29">
        <f t="shared" si="4"/>
        <v>119</v>
      </c>
      <c r="AO51" s="143">
        <f t="shared" si="5"/>
        <v>90</v>
      </c>
      <c r="AP51" s="143">
        <f t="shared" si="6"/>
        <v>29</v>
      </c>
      <c r="AQ51" s="157">
        <f t="shared" si="7"/>
        <v>119</v>
      </c>
      <c r="AR51" s="160">
        <f t="shared" si="8"/>
        <v>3</v>
      </c>
      <c r="AS51" s="161">
        <f t="shared" si="9"/>
        <v>2</v>
      </c>
      <c r="AT51" s="160">
        <f t="shared" si="10"/>
        <v>10</v>
      </c>
      <c r="AU51" s="159">
        <f t="shared" si="11"/>
        <v>3</v>
      </c>
      <c r="AV51" s="162">
        <f t="shared" si="12"/>
        <v>24</v>
      </c>
      <c r="AW51" s="159">
        <f t="shared" si="13"/>
        <v>2</v>
      </c>
      <c r="AX51" s="162">
        <f t="shared" si="14"/>
        <v>11</v>
      </c>
      <c r="AY51" s="159">
        <f t="shared" si="15"/>
        <v>3</v>
      </c>
      <c r="AZ51" s="162">
        <f t="shared" si="16"/>
        <v>8</v>
      </c>
      <c r="BA51" s="159">
        <f t="shared" si="17"/>
        <v>1</v>
      </c>
      <c r="BB51" s="162">
        <f t="shared" si="18"/>
        <v>9</v>
      </c>
      <c r="BC51" s="159">
        <f t="shared" si="19"/>
        <v>7</v>
      </c>
      <c r="BD51" s="162">
        <f t="shared" si="20"/>
        <v>25</v>
      </c>
      <c r="BE51" s="161">
        <f t="shared" si="21"/>
        <v>11</v>
      </c>
      <c r="BF51" s="20">
        <f t="shared" si="22"/>
        <v>447</v>
      </c>
      <c r="BH51" s="21">
        <f t="shared" si="3"/>
        <v>60.504201680672267</v>
      </c>
      <c r="BI51" s="21">
        <f t="shared" si="23"/>
        <v>39.495798319327733</v>
      </c>
      <c r="BJ51" s="21">
        <f t="shared" si="24"/>
        <v>15.126050420168067</v>
      </c>
      <c r="BK51" s="21">
        <f t="shared" si="25"/>
        <v>24.369747899159663</v>
      </c>
      <c r="BL51" s="22">
        <f t="shared" si="26"/>
        <v>243.69747899159663</v>
      </c>
      <c r="BN51" s="143">
        <v>37</v>
      </c>
      <c r="BO51" s="143">
        <v>3</v>
      </c>
      <c r="BP51" s="143">
        <v>40</v>
      </c>
      <c r="BQ51" s="144">
        <v>0</v>
      </c>
      <c r="BR51" s="145">
        <v>0</v>
      </c>
      <c r="BS51" s="144">
        <v>5</v>
      </c>
      <c r="BT51" s="145">
        <v>0</v>
      </c>
      <c r="BU51" s="144">
        <v>12</v>
      </c>
      <c r="BV51" s="145">
        <v>0</v>
      </c>
      <c r="BW51" s="144">
        <v>7</v>
      </c>
      <c r="BX51" s="145">
        <v>2</v>
      </c>
      <c r="BY51" s="144">
        <v>3</v>
      </c>
      <c r="BZ51" s="145">
        <v>1</v>
      </c>
      <c r="CA51" s="144">
        <v>2</v>
      </c>
      <c r="CB51" s="145">
        <v>0</v>
      </c>
      <c r="CC51" s="144">
        <v>8</v>
      </c>
      <c r="CD51" s="145">
        <v>0</v>
      </c>
      <c r="CE51" s="19">
        <f t="shared" si="27"/>
        <v>160</v>
      </c>
    </row>
    <row r="52" spans="1:83" ht="12.75" customHeight="1" thickBot="1">
      <c r="A52" s="138" t="s">
        <v>160</v>
      </c>
      <c r="B52" s="143">
        <v>8</v>
      </c>
      <c r="C52" s="143">
        <v>1</v>
      </c>
      <c r="D52" s="143">
        <v>9</v>
      </c>
      <c r="E52" s="144">
        <v>0</v>
      </c>
      <c r="F52" s="145">
        <v>0</v>
      </c>
      <c r="G52" s="144">
        <v>0</v>
      </c>
      <c r="H52" s="145">
        <v>0</v>
      </c>
      <c r="I52" s="144">
        <v>0</v>
      </c>
      <c r="J52" s="145">
        <v>0</v>
      </c>
      <c r="K52" s="144">
        <v>1</v>
      </c>
      <c r="L52" s="145">
        <v>1</v>
      </c>
      <c r="M52" s="144">
        <v>1</v>
      </c>
      <c r="N52" s="145">
        <v>0</v>
      </c>
      <c r="O52" s="144">
        <v>3</v>
      </c>
      <c r="P52" s="145">
        <v>0</v>
      </c>
      <c r="Q52" s="144">
        <v>3</v>
      </c>
      <c r="R52" s="145">
        <v>0</v>
      </c>
      <c r="S52" s="29">
        <f t="shared" si="0"/>
        <v>0</v>
      </c>
      <c r="T52" s="73">
        <f t="shared" si="1"/>
        <v>22</v>
      </c>
      <c r="V52" s="143">
        <v>3</v>
      </c>
      <c r="W52" s="143">
        <v>2</v>
      </c>
      <c r="X52" s="143">
        <v>5</v>
      </c>
      <c r="Y52" s="144">
        <v>0</v>
      </c>
      <c r="Z52" s="145">
        <v>0</v>
      </c>
      <c r="AA52" s="144">
        <v>1</v>
      </c>
      <c r="AB52" s="145">
        <v>1</v>
      </c>
      <c r="AC52" s="144">
        <v>0</v>
      </c>
      <c r="AD52" s="145">
        <v>0</v>
      </c>
      <c r="AE52" s="144">
        <v>1</v>
      </c>
      <c r="AF52" s="145">
        <v>0</v>
      </c>
      <c r="AG52" s="144">
        <v>0</v>
      </c>
      <c r="AH52" s="145">
        <v>0</v>
      </c>
      <c r="AI52" s="144">
        <v>0</v>
      </c>
      <c r="AJ52" s="145">
        <v>0</v>
      </c>
      <c r="AK52" s="144">
        <v>1</v>
      </c>
      <c r="AL52" s="145">
        <v>1</v>
      </c>
      <c r="AM52" s="29">
        <f t="shared" si="4"/>
        <v>13</v>
      </c>
      <c r="AO52" s="143">
        <f t="shared" si="5"/>
        <v>11</v>
      </c>
      <c r="AP52" s="143">
        <f t="shared" si="6"/>
        <v>3</v>
      </c>
      <c r="AQ52" s="157">
        <f t="shared" si="7"/>
        <v>14</v>
      </c>
      <c r="AR52" s="160">
        <f t="shared" si="8"/>
        <v>0</v>
      </c>
      <c r="AS52" s="161">
        <f t="shared" si="9"/>
        <v>0</v>
      </c>
      <c r="AT52" s="160">
        <f t="shared" si="10"/>
        <v>1</v>
      </c>
      <c r="AU52" s="159">
        <f t="shared" si="11"/>
        <v>1</v>
      </c>
      <c r="AV52" s="162">
        <f t="shared" si="12"/>
        <v>0</v>
      </c>
      <c r="AW52" s="159">
        <f t="shared" si="13"/>
        <v>0</v>
      </c>
      <c r="AX52" s="162">
        <f t="shared" si="14"/>
        <v>2</v>
      </c>
      <c r="AY52" s="159">
        <f t="shared" si="15"/>
        <v>1</v>
      </c>
      <c r="AZ52" s="162">
        <f t="shared" si="16"/>
        <v>1</v>
      </c>
      <c r="BA52" s="159">
        <f t="shared" si="17"/>
        <v>0</v>
      </c>
      <c r="BB52" s="162">
        <f t="shared" si="18"/>
        <v>3</v>
      </c>
      <c r="BC52" s="159">
        <f t="shared" si="19"/>
        <v>0</v>
      </c>
      <c r="BD52" s="162">
        <f t="shared" si="20"/>
        <v>4</v>
      </c>
      <c r="BE52" s="161">
        <f t="shared" si="21"/>
        <v>1</v>
      </c>
      <c r="BF52" s="20">
        <f t="shared" si="22"/>
        <v>35</v>
      </c>
      <c r="BH52" s="21">
        <f t="shared" si="3"/>
        <v>64.285714285714292</v>
      </c>
      <c r="BI52" s="21">
        <f t="shared" si="23"/>
        <v>35.714285714285715</v>
      </c>
      <c r="BJ52" s="21">
        <f t="shared" si="24"/>
        <v>14.285714285714285</v>
      </c>
      <c r="BK52" s="21">
        <f t="shared" si="25"/>
        <v>21.428571428571427</v>
      </c>
      <c r="BL52" s="22">
        <f t="shared" si="26"/>
        <v>214.28571428571428</v>
      </c>
      <c r="BN52" s="143">
        <v>1</v>
      </c>
      <c r="BO52" s="143">
        <v>0</v>
      </c>
      <c r="BP52" s="143">
        <v>1</v>
      </c>
      <c r="BQ52" s="144">
        <v>0</v>
      </c>
      <c r="BR52" s="145">
        <v>0</v>
      </c>
      <c r="BS52" s="144">
        <v>0</v>
      </c>
      <c r="BT52" s="145">
        <v>0</v>
      </c>
      <c r="BU52" s="144">
        <v>0</v>
      </c>
      <c r="BV52" s="145">
        <v>0</v>
      </c>
      <c r="BW52" s="144">
        <v>0</v>
      </c>
      <c r="BX52" s="145">
        <v>0</v>
      </c>
      <c r="BY52" s="144">
        <v>0</v>
      </c>
      <c r="BZ52" s="145">
        <v>0</v>
      </c>
      <c r="CA52" s="144">
        <v>0</v>
      </c>
      <c r="CB52" s="145">
        <v>0</v>
      </c>
      <c r="CC52" s="144">
        <v>1</v>
      </c>
      <c r="CD52" s="145">
        <v>0</v>
      </c>
      <c r="CE52" s="19">
        <f t="shared" si="27"/>
        <v>4</v>
      </c>
    </row>
    <row r="53" spans="1:83" ht="12.75" customHeight="1" thickBot="1">
      <c r="A53" s="138" t="s">
        <v>161</v>
      </c>
      <c r="B53" s="143">
        <v>37</v>
      </c>
      <c r="C53" s="143">
        <v>6</v>
      </c>
      <c r="D53" s="143">
        <v>43</v>
      </c>
      <c r="E53" s="144">
        <v>0</v>
      </c>
      <c r="F53" s="145">
        <v>0</v>
      </c>
      <c r="G53" s="144">
        <v>0</v>
      </c>
      <c r="H53" s="145">
        <v>2</v>
      </c>
      <c r="I53" s="144">
        <v>3</v>
      </c>
      <c r="J53" s="145">
        <v>0</v>
      </c>
      <c r="K53" s="144">
        <v>6</v>
      </c>
      <c r="L53" s="145">
        <v>0</v>
      </c>
      <c r="M53" s="144">
        <v>2</v>
      </c>
      <c r="N53" s="145">
        <v>1</v>
      </c>
      <c r="O53" s="144">
        <v>8</v>
      </c>
      <c r="P53" s="145">
        <v>0</v>
      </c>
      <c r="Q53" s="144">
        <v>18</v>
      </c>
      <c r="R53" s="145">
        <v>3</v>
      </c>
      <c r="S53" s="29">
        <f t="shared" si="0"/>
        <v>25</v>
      </c>
      <c r="T53" s="73">
        <f t="shared" si="1"/>
        <v>110</v>
      </c>
      <c r="V53" s="143">
        <v>11</v>
      </c>
      <c r="W53" s="143">
        <v>3</v>
      </c>
      <c r="X53" s="143">
        <v>14</v>
      </c>
      <c r="Y53" s="144">
        <v>0</v>
      </c>
      <c r="Z53" s="145">
        <v>0</v>
      </c>
      <c r="AA53" s="144">
        <v>2</v>
      </c>
      <c r="AB53" s="145">
        <v>0</v>
      </c>
      <c r="AC53" s="144">
        <v>3</v>
      </c>
      <c r="AD53" s="145">
        <v>0</v>
      </c>
      <c r="AE53" s="144">
        <v>2</v>
      </c>
      <c r="AF53" s="145">
        <v>0</v>
      </c>
      <c r="AG53" s="144">
        <v>2</v>
      </c>
      <c r="AH53" s="145">
        <v>0</v>
      </c>
      <c r="AI53" s="144">
        <v>0</v>
      </c>
      <c r="AJ53" s="145">
        <v>2</v>
      </c>
      <c r="AK53" s="144">
        <v>2</v>
      </c>
      <c r="AL53" s="145">
        <v>1</v>
      </c>
      <c r="AM53" s="29">
        <f t="shared" si="4"/>
        <v>26</v>
      </c>
      <c r="AO53" s="143">
        <f t="shared" si="5"/>
        <v>48</v>
      </c>
      <c r="AP53" s="143">
        <f t="shared" si="6"/>
        <v>9</v>
      </c>
      <c r="AQ53" s="157">
        <f t="shared" si="7"/>
        <v>57</v>
      </c>
      <c r="AR53" s="160">
        <f t="shared" si="8"/>
        <v>0</v>
      </c>
      <c r="AS53" s="161">
        <f t="shared" si="9"/>
        <v>0</v>
      </c>
      <c r="AT53" s="160">
        <f t="shared" si="10"/>
        <v>2</v>
      </c>
      <c r="AU53" s="159">
        <f t="shared" si="11"/>
        <v>2</v>
      </c>
      <c r="AV53" s="162">
        <f t="shared" si="12"/>
        <v>6</v>
      </c>
      <c r="AW53" s="159">
        <f t="shared" si="13"/>
        <v>0</v>
      </c>
      <c r="AX53" s="162">
        <f t="shared" si="14"/>
        <v>8</v>
      </c>
      <c r="AY53" s="159">
        <f t="shared" si="15"/>
        <v>0</v>
      </c>
      <c r="AZ53" s="162">
        <f t="shared" si="16"/>
        <v>4</v>
      </c>
      <c r="BA53" s="159">
        <f t="shared" si="17"/>
        <v>1</v>
      </c>
      <c r="BB53" s="162">
        <f t="shared" si="18"/>
        <v>8</v>
      </c>
      <c r="BC53" s="159">
        <f t="shared" si="19"/>
        <v>2</v>
      </c>
      <c r="BD53" s="162">
        <f t="shared" si="20"/>
        <v>20</v>
      </c>
      <c r="BE53" s="161">
        <f t="shared" si="21"/>
        <v>4</v>
      </c>
      <c r="BF53" s="20">
        <f t="shared" si="22"/>
        <v>161</v>
      </c>
      <c r="BH53" s="21">
        <f t="shared" si="3"/>
        <v>75.438596491228068</v>
      </c>
      <c r="BI53" s="21">
        <f t="shared" si="23"/>
        <v>24.561403508771928</v>
      </c>
      <c r="BJ53" s="21">
        <f t="shared" si="24"/>
        <v>7.0175438596491224</v>
      </c>
      <c r="BK53" s="21">
        <f t="shared" si="25"/>
        <v>15.789473684210526</v>
      </c>
      <c r="BL53" s="22">
        <f t="shared" si="26"/>
        <v>157.89473684210526</v>
      </c>
      <c r="BN53" s="143">
        <v>12</v>
      </c>
      <c r="BO53" s="143">
        <v>3</v>
      </c>
      <c r="BP53" s="143">
        <v>15</v>
      </c>
      <c r="BQ53" s="144">
        <v>0</v>
      </c>
      <c r="BR53" s="145">
        <v>0</v>
      </c>
      <c r="BS53" s="144">
        <v>0</v>
      </c>
      <c r="BT53" s="145">
        <v>2</v>
      </c>
      <c r="BU53" s="144">
        <v>3</v>
      </c>
      <c r="BV53" s="145">
        <v>0</v>
      </c>
      <c r="BW53" s="144">
        <v>6</v>
      </c>
      <c r="BX53" s="145">
        <v>0</v>
      </c>
      <c r="BY53" s="144">
        <v>1</v>
      </c>
      <c r="BZ53" s="145">
        <v>1</v>
      </c>
      <c r="CA53" s="144">
        <v>1</v>
      </c>
      <c r="CB53" s="145">
        <v>0</v>
      </c>
      <c r="CC53" s="144">
        <v>1</v>
      </c>
      <c r="CD53" s="145">
        <v>0</v>
      </c>
      <c r="CE53" s="19">
        <f t="shared" si="27"/>
        <v>60</v>
      </c>
    </row>
    <row r="54" spans="1:83" ht="12.75" customHeight="1" thickBot="1">
      <c r="A54" s="138" t="s">
        <v>162</v>
      </c>
      <c r="B54" s="143">
        <v>24</v>
      </c>
      <c r="C54" s="143">
        <v>4</v>
      </c>
      <c r="D54" s="143">
        <v>28</v>
      </c>
      <c r="E54" s="144">
        <v>0</v>
      </c>
      <c r="F54" s="145">
        <v>0</v>
      </c>
      <c r="G54" s="144">
        <v>0</v>
      </c>
      <c r="H54" s="145">
        <v>0</v>
      </c>
      <c r="I54" s="144">
        <v>0</v>
      </c>
      <c r="J54" s="145">
        <v>0</v>
      </c>
      <c r="K54" s="144">
        <v>0</v>
      </c>
      <c r="L54" s="145">
        <v>0</v>
      </c>
      <c r="M54" s="144">
        <v>1</v>
      </c>
      <c r="N54" s="145">
        <v>1</v>
      </c>
      <c r="O54" s="144">
        <v>9</v>
      </c>
      <c r="P54" s="145">
        <v>1</v>
      </c>
      <c r="Q54" s="144">
        <v>14</v>
      </c>
      <c r="R54" s="145">
        <v>2</v>
      </c>
      <c r="S54" s="29">
        <f t="shared" si="0"/>
        <v>0</v>
      </c>
      <c r="T54" s="73">
        <f t="shared" si="1"/>
        <v>72</v>
      </c>
      <c r="V54" s="143">
        <v>23</v>
      </c>
      <c r="W54" s="143">
        <v>4</v>
      </c>
      <c r="X54" s="143">
        <v>27</v>
      </c>
      <c r="Y54" s="144">
        <v>5</v>
      </c>
      <c r="Z54" s="145">
        <v>0</v>
      </c>
      <c r="AA54" s="144">
        <v>7</v>
      </c>
      <c r="AB54" s="145">
        <v>0</v>
      </c>
      <c r="AC54" s="144">
        <v>2</v>
      </c>
      <c r="AD54" s="145">
        <v>0</v>
      </c>
      <c r="AE54" s="144">
        <v>3</v>
      </c>
      <c r="AF54" s="145">
        <v>0</v>
      </c>
      <c r="AG54" s="144">
        <v>2</v>
      </c>
      <c r="AH54" s="145">
        <v>0</v>
      </c>
      <c r="AI54" s="144">
        <v>0</v>
      </c>
      <c r="AJ54" s="145">
        <v>2</v>
      </c>
      <c r="AK54" s="144">
        <v>4</v>
      </c>
      <c r="AL54" s="145">
        <v>2</v>
      </c>
      <c r="AM54" s="29">
        <f t="shared" si="4"/>
        <v>43</v>
      </c>
      <c r="AO54" s="143">
        <f t="shared" si="5"/>
        <v>47</v>
      </c>
      <c r="AP54" s="143">
        <f t="shared" si="6"/>
        <v>8</v>
      </c>
      <c r="AQ54" s="157">
        <f t="shared" si="7"/>
        <v>55</v>
      </c>
      <c r="AR54" s="160">
        <f t="shared" si="8"/>
        <v>5</v>
      </c>
      <c r="AS54" s="161">
        <f t="shared" si="9"/>
        <v>0</v>
      </c>
      <c r="AT54" s="160">
        <f t="shared" si="10"/>
        <v>7</v>
      </c>
      <c r="AU54" s="159">
        <f t="shared" si="11"/>
        <v>0</v>
      </c>
      <c r="AV54" s="162">
        <f t="shared" si="12"/>
        <v>2</v>
      </c>
      <c r="AW54" s="159">
        <f t="shared" si="13"/>
        <v>0</v>
      </c>
      <c r="AX54" s="162">
        <f t="shared" si="14"/>
        <v>3</v>
      </c>
      <c r="AY54" s="159">
        <f t="shared" si="15"/>
        <v>0</v>
      </c>
      <c r="AZ54" s="162">
        <f t="shared" si="16"/>
        <v>3</v>
      </c>
      <c r="BA54" s="159">
        <f t="shared" si="17"/>
        <v>1</v>
      </c>
      <c r="BB54" s="162">
        <f t="shared" si="18"/>
        <v>9</v>
      </c>
      <c r="BC54" s="159">
        <f t="shared" si="19"/>
        <v>3</v>
      </c>
      <c r="BD54" s="162">
        <f t="shared" si="20"/>
        <v>18</v>
      </c>
      <c r="BE54" s="161">
        <f t="shared" si="21"/>
        <v>4</v>
      </c>
      <c r="BF54" s="20">
        <f t="shared" si="22"/>
        <v>115</v>
      </c>
      <c r="BH54" s="21">
        <f t="shared" si="3"/>
        <v>50.909090909090907</v>
      </c>
      <c r="BI54" s="21">
        <f t="shared" si="23"/>
        <v>49.090909090909093</v>
      </c>
      <c r="BJ54" s="21">
        <f t="shared" si="24"/>
        <v>21.818181818181817</v>
      </c>
      <c r="BK54" s="21">
        <f t="shared" si="25"/>
        <v>14.545454545454545</v>
      </c>
      <c r="BL54" s="22">
        <f t="shared" si="26"/>
        <v>145.45454545454544</v>
      </c>
      <c r="BN54" s="143">
        <v>2</v>
      </c>
      <c r="BO54" s="143">
        <v>0</v>
      </c>
      <c r="BP54" s="143">
        <v>2</v>
      </c>
      <c r="BQ54" s="144">
        <v>0</v>
      </c>
      <c r="BR54" s="145">
        <v>0</v>
      </c>
      <c r="BS54" s="144">
        <v>0</v>
      </c>
      <c r="BT54" s="145">
        <v>0</v>
      </c>
      <c r="BU54" s="144">
        <v>0</v>
      </c>
      <c r="BV54" s="145">
        <v>0</v>
      </c>
      <c r="BW54" s="144">
        <v>0</v>
      </c>
      <c r="BX54" s="145">
        <v>0</v>
      </c>
      <c r="BY54" s="144">
        <v>1</v>
      </c>
      <c r="BZ54" s="145">
        <v>0</v>
      </c>
      <c r="CA54" s="144">
        <v>1</v>
      </c>
      <c r="CB54" s="145">
        <v>0</v>
      </c>
      <c r="CC54" s="144">
        <v>0</v>
      </c>
      <c r="CD54" s="145">
        <v>0</v>
      </c>
      <c r="CE54" s="19">
        <f t="shared" si="27"/>
        <v>8</v>
      </c>
    </row>
    <row r="55" spans="1:83" ht="12.75" customHeight="1" thickBot="1">
      <c r="A55" s="138" t="s">
        <v>163</v>
      </c>
      <c r="B55" s="143">
        <v>25</v>
      </c>
      <c r="C55" s="143">
        <v>7</v>
      </c>
      <c r="D55" s="143">
        <v>32</v>
      </c>
      <c r="E55" s="144">
        <v>1</v>
      </c>
      <c r="F55" s="145">
        <v>0</v>
      </c>
      <c r="G55" s="144">
        <v>4</v>
      </c>
      <c r="H55" s="145">
        <v>1</v>
      </c>
      <c r="I55" s="144">
        <v>6</v>
      </c>
      <c r="J55" s="145">
        <v>1</v>
      </c>
      <c r="K55" s="144">
        <v>3</v>
      </c>
      <c r="L55" s="145">
        <v>0</v>
      </c>
      <c r="M55" s="144">
        <v>2</v>
      </c>
      <c r="N55" s="145">
        <v>3</v>
      </c>
      <c r="O55" s="144">
        <v>3</v>
      </c>
      <c r="P55" s="145">
        <v>1</v>
      </c>
      <c r="Q55" s="144">
        <v>6</v>
      </c>
      <c r="R55" s="145">
        <v>1</v>
      </c>
      <c r="S55" s="29">
        <f t="shared" si="0"/>
        <v>65</v>
      </c>
      <c r="T55" s="73">
        <f t="shared" si="1"/>
        <v>92</v>
      </c>
      <c r="V55" s="143">
        <v>20</v>
      </c>
      <c r="W55" s="143">
        <v>7</v>
      </c>
      <c r="X55" s="143">
        <v>27</v>
      </c>
      <c r="Y55" s="144">
        <v>2</v>
      </c>
      <c r="Z55" s="145">
        <v>0</v>
      </c>
      <c r="AA55" s="144">
        <v>1</v>
      </c>
      <c r="AB55" s="145">
        <v>0</v>
      </c>
      <c r="AC55" s="144">
        <v>2</v>
      </c>
      <c r="AD55" s="145">
        <v>0</v>
      </c>
      <c r="AE55" s="144">
        <v>2</v>
      </c>
      <c r="AF55" s="145">
        <v>1</v>
      </c>
      <c r="AG55" s="144">
        <v>0</v>
      </c>
      <c r="AH55" s="145">
        <v>2</v>
      </c>
      <c r="AI55" s="144">
        <v>4</v>
      </c>
      <c r="AJ55" s="145">
        <v>1</v>
      </c>
      <c r="AK55" s="144">
        <v>9</v>
      </c>
      <c r="AL55" s="145">
        <v>3</v>
      </c>
      <c r="AM55" s="29">
        <f t="shared" si="4"/>
        <v>55</v>
      </c>
      <c r="AO55" s="143">
        <f t="shared" si="5"/>
        <v>45</v>
      </c>
      <c r="AP55" s="143">
        <f t="shared" si="6"/>
        <v>14</v>
      </c>
      <c r="AQ55" s="157">
        <f t="shared" si="7"/>
        <v>59</v>
      </c>
      <c r="AR55" s="160">
        <f t="shared" si="8"/>
        <v>3</v>
      </c>
      <c r="AS55" s="161">
        <f t="shared" si="9"/>
        <v>0</v>
      </c>
      <c r="AT55" s="160">
        <f t="shared" si="10"/>
        <v>5</v>
      </c>
      <c r="AU55" s="159">
        <f t="shared" si="11"/>
        <v>1</v>
      </c>
      <c r="AV55" s="162">
        <f t="shared" si="12"/>
        <v>8</v>
      </c>
      <c r="AW55" s="159">
        <f t="shared" si="13"/>
        <v>1</v>
      </c>
      <c r="AX55" s="162">
        <f t="shared" si="14"/>
        <v>5</v>
      </c>
      <c r="AY55" s="159">
        <f t="shared" si="15"/>
        <v>1</v>
      </c>
      <c r="AZ55" s="162">
        <f t="shared" si="16"/>
        <v>2</v>
      </c>
      <c r="BA55" s="159">
        <f t="shared" si="17"/>
        <v>5</v>
      </c>
      <c r="BB55" s="162">
        <f t="shared" si="18"/>
        <v>7</v>
      </c>
      <c r="BC55" s="159">
        <f t="shared" si="19"/>
        <v>2</v>
      </c>
      <c r="BD55" s="162">
        <f t="shared" si="20"/>
        <v>15</v>
      </c>
      <c r="BE55" s="161">
        <f t="shared" si="21"/>
        <v>4</v>
      </c>
      <c r="BF55" s="20">
        <f t="shared" si="22"/>
        <v>212</v>
      </c>
      <c r="BH55" s="21">
        <f t="shared" si="3"/>
        <v>54.237288135593218</v>
      </c>
      <c r="BI55" s="21">
        <f t="shared" si="23"/>
        <v>45.762711864406782</v>
      </c>
      <c r="BJ55" s="21">
        <f t="shared" si="24"/>
        <v>15.254237288135593</v>
      </c>
      <c r="BK55" s="21">
        <f t="shared" si="25"/>
        <v>23.728813559322035</v>
      </c>
      <c r="BL55" s="22">
        <f t="shared" si="26"/>
        <v>237.28813559322035</v>
      </c>
      <c r="BN55" s="143">
        <v>6</v>
      </c>
      <c r="BO55" s="143">
        <v>3</v>
      </c>
      <c r="BP55" s="143">
        <v>9</v>
      </c>
      <c r="BQ55" s="144">
        <v>0</v>
      </c>
      <c r="BR55" s="145">
        <v>0</v>
      </c>
      <c r="BS55" s="144">
        <v>0</v>
      </c>
      <c r="BT55" s="145">
        <v>0</v>
      </c>
      <c r="BU55" s="144">
        <v>1</v>
      </c>
      <c r="BV55" s="145">
        <v>1</v>
      </c>
      <c r="BW55" s="144">
        <v>3</v>
      </c>
      <c r="BX55" s="145">
        <v>0</v>
      </c>
      <c r="BY55" s="144">
        <v>2</v>
      </c>
      <c r="BZ55" s="145">
        <v>1</v>
      </c>
      <c r="CA55" s="144">
        <v>0</v>
      </c>
      <c r="CB55" s="145">
        <v>1</v>
      </c>
      <c r="CC55" s="144">
        <v>0</v>
      </c>
      <c r="CD55" s="145">
        <v>0</v>
      </c>
      <c r="CE55" s="19">
        <f t="shared" si="27"/>
        <v>36</v>
      </c>
    </row>
    <row r="56" spans="1:83" ht="12.75" customHeight="1" thickBot="1">
      <c r="A56" s="138" t="s">
        <v>164</v>
      </c>
      <c r="B56" s="143">
        <v>29</v>
      </c>
      <c r="C56" s="143">
        <v>5</v>
      </c>
      <c r="D56" s="143">
        <v>34</v>
      </c>
      <c r="E56" s="144">
        <v>0</v>
      </c>
      <c r="F56" s="145">
        <v>0</v>
      </c>
      <c r="G56" s="144">
        <v>1</v>
      </c>
      <c r="H56" s="145">
        <v>0</v>
      </c>
      <c r="I56" s="144">
        <v>0</v>
      </c>
      <c r="J56" s="145">
        <v>0</v>
      </c>
      <c r="K56" s="144">
        <v>1</v>
      </c>
      <c r="L56" s="145">
        <v>0</v>
      </c>
      <c r="M56" s="144">
        <v>2</v>
      </c>
      <c r="N56" s="145">
        <v>0</v>
      </c>
      <c r="O56" s="144">
        <v>6</v>
      </c>
      <c r="P56" s="145">
        <v>1</v>
      </c>
      <c r="Q56" s="144">
        <v>19</v>
      </c>
      <c r="R56" s="145">
        <v>4</v>
      </c>
      <c r="S56" s="29">
        <f t="shared" si="0"/>
        <v>5</v>
      </c>
      <c r="T56" s="73">
        <f t="shared" si="1"/>
        <v>88</v>
      </c>
      <c r="V56" s="143">
        <v>15</v>
      </c>
      <c r="W56" s="143">
        <v>6</v>
      </c>
      <c r="X56" s="143">
        <v>21</v>
      </c>
      <c r="Y56" s="144">
        <v>1</v>
      </c>
      <c r="Z56" s="145">
        <v>1</v>
      </c>
      <c r="AA56" s="144">
        <v>2</v>
      </c>
      <c r="AB56" s="145">
        <v>2</v>
      </c>
      <c r="AC56" s="144">
        <v>4</v>
      </c>
      <c r="AD56" s="145">
        <v>1</v>
      </c>
      <c r="AE56" s="144">
        <v>3</v>
      </c>
      <c r="AF56" s="145">
        <v>0</v>
      </c>
      <c r="AG56" s="144">
        <v>0</v>
      </c>
      <c r="AH56" s="145">
        <v>1</v>
      </c>
      <c r="AI56" s="144">
        <v>3</v>
      </c>
      <c r="AJ56" s="145">
        <v>0</v>
      </c>
      <c r="AK56" s="144">
        <v>2</v>
      </c>
      <c r="AL56" s="145">
        <v>1</v>
      </c>
      <c r="AM56" s="29">
        <f t="shared" si="4"/>
        <v>45</v>
      </c>
      <c r="AO56" s="143">
        <f t="shared" si="5"/>
        <v>44</v>
      </c>
      <c r="AP56" s="143">
        <f t="shared" si="6"/>
        <v>11</v>
      </c>
      <c r="AQ56" s="157">
        <f t="shared" si="7"/>
        <v>55</v>
      </c>
      <c r="AR56" s="160">
        <f t="shared" si="8"/>
        <v>1</v>
      </c>
      <c r="AS56" s="161">
        <f t="shared" si="9"/>
        <v>1</v>
      </c>
      <c r="AT56" s="160">
        <f t="shared" si="10"/>
        <v>3</v>
      </c>
      <c r="AU56" s="159">
        <f t="shared" si="11"/>
        <v>2</v>
      </c>
      <c r="AV56" s="162">
        <f t="shared" si="12"/>
        <v>4</v>
      </c>
      <c r="AW56" s="159">
        <f t="shared" si="13"/>
        <v>1</v>
      </c>
      <c r="AX56" s="162">
        <f t="shared" si="14"/>
        <v>4</v>
      </c>
      <c r="AY56" s="159">
        <f t="shared" si="15"/>
        <v>0</v>
      </c>
      <c r="AZ56" s="162">
        <f t="shared" si="16"/>
        <v>2</v>
      </c>
      <c r="BA56" s="159">
        <f t="shared" si="17"/>
        <v>1</v>
      </c>
      <c r="BB56" s="162">
        <f t="shared" si="18"/>
        <v>9</v>
      </c>
      <c r="BC56" s="159">
        <f t="shared" si="19"/>
        <v>1</v>
      </c>
      <c r="BD56" s="162">
        <f t="shared" si="20"/>
        <v>21</v>
      </c>
      <c r="BE56" s="161">
        <f t="shared" si="21"/>
        <v>5</v>
      </c>
      <c r="BF56" s="20">
        <f t="shared" si="22"/>
        <v>138</v>
      </c>
      <c r="BH56" s="21">
        <f t="shared" si="3"/>
        <v>61.818181818181813</v>
      </c>
      <c r="BI56" s="21">
        <f t="shared" si="23"/>
        <v>38.181818181818187</v>
      </c>
      <c r="BJ56" s="21">
        <f t="shared" si="24"/>
        <v>12.727272727272727</v>
      </c>
      <c r="BK56" s="21">
        <f t="shared" si="25"/>
        <v>20</v>
      </c>
      <c r="BL56" s="22">
        <f t="shared" si="26"/>
        <v>200</v>
      </c>
      <c r="BN56" s="143">
        <v>5</v>
      </c>
      <c r="BO56" s="143">
        <v>0</v>
      </c>
      <c r="BP56" s="143">
        <v>5</v>
      </c>
      <c r="BQ56" s="144">
        <v>0</v>
      </c>
      <c r="BR56" s="145">
        <v>0</v>
      </c>
      <c r="BS56" s="144">
        <v>1</v>
      </c>
      <c r="BT56" s="145">
        <v>0</v>
      </c>
      <c r="BU56" s="144">
        <v>0</v>
      </c>
      <c r="BV56" s="145">
        <v>0</v>
      </c>
      <c r="BW56" s="144">
        <v>1</v>
      </c>
      <c r="BX56" s="145">
        <v>0</v>
      </c>
      <c r="BY56" s="144">
        <v>1</v>
      </c>
      <c r="BZ56" s="145">
        <v>0</v>
      </c>
      <c r="CA56" s="144">
        <v>1</v>
      </c>
      <c r="CB56" s="145">
        <v>0</v>
      </c>
      <c r="CC56" s="144">
        <v>1</v>
      </c>
      <c r="CD56" s="145">
        <v>0</v>
      </c>
      <c r="CE56" s="19">
        <f t="shared" si="27"/>
        <v>20</v>
      </c>
    </row>
    <row r="57" spans="1:83" ht="12.75" customHeight="1" thickBot="1">
      <c r="A57" s="138" t="s">
        <v>165</v>
      </c>
      <c r="B57" s="143">
        <v>12</v>
      </c>
      <c r="C57" s="143">
        <v>4</v>
      </c>
      <c r="D57" s="143">
        <v>16</v>
      </c>
      <c r="E57" s="144">
        <v>0</v>
      </c>
      <c r="F57" s="145">
        <v>0</v>
      </c>
      <c r="G57" s="144">
        <v>0</v>
      </c>
      <c r="H57" s="145">
        <v>0</v>
      </c>
      <c r="I57" s="144">
        <v>0</v>
      </c>
      <c r="J57" s="145">
        <v>0</v>
      </c>
      <c r="K57" s="144">
        <v>0</v>
      </c>
      <c r="L57" s="145">
        <v>0</v>
      </c>
      <c r="M57" s="144">
        <v>0</v>
      </c>
      <c r="N57" s="145">
        <v>0</v>
      </c>
      <c r="O57" s="144">
        <v>1</v>
      </c>
      <c r="P57" s="145">
        <v>0</v>
      </c>
      <c r="Q57" s="144">
        <v>11</v>
      </c>
      <c r="R57" s="145">
        <v>4</v>
      </c>
      <c r="S57" s="29">
        <f t="shared" si="0"/>
        <v>0</v>
      </c>
      <c r="T57" s="73">
        <f t="shared" si="1"/>
        <v>48</v>
      </c>
      <c r="V57" s="143">
        <v>4</v>
      </c>
      <c r="W57" s="143">
        <v>1</v>
      </c>
      <c r="X57" s="143">
        <v>5</v>
      </c>
      <c r="Y57" s="144">
        <v>0</v>
      </c>
      <c r="Z57" s="145">
        <v>0</v>
      </c>
      <c r="AA57" s="144">
        <v>0</v>
      </c>
      <c r="AB57" s="145">
        <v>0</v>
      </c>
      <c r="AC57" s="144">
        <v>0</v>
      </c>
      <c r="AD57" s="145">
        <v>0</v>
      </c>
      <c r="AE57" s="144">
        <v>0</v>
      </c>
      <c r="AF57" s="145">
        <v>0</v>
      </c>
      <c r="AG57" s="144">
        <v>0</v>
      </c>
      <c r="AH57" s="145">
        <v>0</v>
      </c>
      <c r="AI57" s="144">
        <v>0</v>
      </c>
      <c r="AJ57" s="145">
        <v>0</v>
      </c>
      <c r="AK57" s="144">
        <v>4</v>
      </c>
      <c r="AL57" s="145">
        <v>1</v>
      </c>
      <c r="AM57" s="29">
        <f t="shared" si="4"/>
        <v>9</v>
      </c>
      <c r="AO57" s="143">
        <f t="shared" si="5"/>
        <v>16</v>
      </c>
      <c r="AP57" s="143">
        <f t="shared" si="6"/>
        <v>5</v>
      </c>
      <c r="AQ57" s="157">
        <f t="shared" si="7"/>
        <v>21</v>
      </c>
      <c r="AR57" s="160">
        <f t="shared" si="8"/>
        <v>0</v>
      </c>
      <c r="AS57" s="161">
        <f t="shared" si="9"/>
        <v>0</v>
      </c>
      <c r="AT57" s="160">
        <f t="shared" si="10"/>
        <v>0</v>
      </c>
      <c r="AU57" s="159">
        <f t="shared" si="11"/>
        <v>0</v>
      </c>
      <c r="AV57" s="162">
        <f t="shared" si="12"/>
        <v>0</v>
      </c>
      <c r="AW57" s="159">
        <f t="shared" si="13"/>
        <v>0</v>
      </c>
      <c r="AX57" s="162">
        <f t="shared" si="14"/>
        <v>0</v>
      </c>
      <c r="AY57" s="159">
        <f t="shared" si="15"/>
        <v>0</v>
      </c>
      <c r="AZ57" s="162">
        <f t="shared" si="16"/>
        <v>0</v>
      </c>
      <c r="BA57" s="159">
        <f t="shared" si="17"/>
        <v>0</v>
      </c>
      <c r="BB57" s="162">
        <f t="shared" si="18"/>
        <v>1</v>
      </c>
      <c r="BC57" s="159">
        <f t="shared" si="19"/>
        <v>0</v>
      </c>
      <c r="BD57" s="162">
        <f t="shared" si="20"/>
        <v>15</v>
      </c>
      <c r="BE57" s="161">
        <f t="shared" si="21"/>
        <v>5</v>
      </c>
      <c r="BF57" s="20">
        <f t="shared" si="22"/>
        <v>57</v>
      </c>
      <c r="BH57" s="21">
        <f t="shared" si="3"/>
        <v>76.19047619047619</v>
      </c>
      <c r="BI57" s="21">
        <f t="shared" si="23"/>
        <v>23.809523809523807</v>
      </c>
      <c r="BJ57" s="21">
        <f t="shared" si="24"/>
        <v>0</v>
      </c>
      <c r="BK57" s="21">
        <f t="shared" si="25"/>
        <v>23.809523809523807</v>
      </c>
      <c r="BL57" s="22">
        <f t="shared" si="26"/>
        <v>238.09523809523807</v>
      </c>
      <c r="BN57" s="143">
        <v>1</v>
      </c>
      <c r="BO57" s="143">
        <v>0</v>
      </c>
      <c r="BP57" s="143">
        <v>1</v>
      </c>
      <c r="BQ57" s="144">
        <v>0</v>
      </c>
      <c r="BR57" s="145">
        <v>0</v>
      </c>
      <c r="BS57" s="144">
        <v>0</v>
      </c>
      <c r="BT57" s="145">
        <v>0</v>
      </c>
      <c r="BU57" s="144">
        <v>0</v>
      </c>
      <c r="BV57" s="145">
        <v>0</v>
      </c>
      <c r="BW57" s="144">
        <v>0</v>
      </c>
      <c r="BX57" s="145">
        <v>0</v>
      </c>
      <c r="BY57" s="144">
        <v>0</v>
      </c>
      <c r="BZ57" s="145">
        <v>0</v>
      </c>
      <c r="CA57" s="144">
        <v>0</v>
      </c>
      <c r="CB57" s="145">
        <v>0</v>
      </c>
      <c r="CC57" s="144">
        <v>1</v>
      </c>
      <c r="CD57" s="145">
        <v>0</v>
      </c>
      <c r="CE57" s="19">
        <f t="shared" si="27"/>
        <v>4</v>
      </c>
    </row>
    <row r="58" spans="1:83" ht="12.75" customHeight="1" thickBot="1">
      <c r="A58" s="138" t="s">
        <v>166</v>
      </c>
      <c r="B58" s="143">
        <v>24</v>
      </c>
      <c r="C58" s="143">
        <v>0</v>
      </c>
      <c r="D58" s="143">
        <v>24</v>
      </c>
      <c r="E58" s="144">
        <v>0</v>
      </c>
      <c r="F58" s="145">
        <v>0</v>
      </c>
      <c r="G58" s="144">
        <v>0</v>
      </c>
      <c r="H58" s="145">
        <v>0</v>
      </c>
      <c r="I58" s="144">
        <v>2</v>
      </c>
      <c r="J58" s="145">
        <v>0</v>
      </c>
      <c r="K58" s="144">
        <v>1</v>
      </c>
      <c r="L58" s="145">
        <v>0</v>
      </c>
      <c r="M58" s="144">
        <v>4</v>
      </c>
      <c r="N58" s="145">
        <v>0</v>
      </c>
      <c r="O58" s="144">
        <v>3</v>
      </c>
      <c r="P58" s="145">
        <v>0</v>
      </c>
      <c r="Q58" s="144">
        <v>14</v>
      </c>
      <c r="R58" s="145">
        <v>0</v>
      </c>
      <c r="S58" s="29">
        <f t="shared" si="0"/>
        <v>10</v>
      </c>
      <c r="T58" s="73">
        <f t="shared" si="1"/>
        <v>48</v>
      </c>
      <c r="V58" s="143">
        <v>9</v>
      </c>
      <c r="W58" s="143">
        <v>3</v>
      </c>
      <c r="X58" s="143">
        <v>12</v>
      </c>
      <c r="Y58" s="144">
        <v>1</v>
      </c>
      <c r="Z58" s="145">
        <v>1</v>
      </c>
      <c r="AA58" s="144">
        <v>0</v>
      </c>
      <c r="AB58" s="145">
        <v>0</v>
      </c>
      <c r="AC58" s="144">
        <v>3</v>
      </c>
      <c r="AD58" s="145">
        <v>0</v>
      </c>
      <c r="AE58" s="144">
        <v>2</v>
      </c>
      <c r="AF58" s="145">
        <v>0</v>
      </c>
      <c r="AG58" s="144">
        <v>1</v>
      </c>
      <c r="AH58" s="145">
        <v>0</v>
      </c>
      <c r="AI58" s="144">
        <v>0</v>
      </c>
      <c r="AJ58" s="145">
        <v>0</v>
      </c>
      <c r="AK58" s="144">
        <v>2</v>
      </c>
      <c r="AL58" s="145">
        <v>2</v>
      </c>
      <c r="AM58" s="29">
        <f t="shared" si="4"/>
        <v>24</v>
      </c>
      <c r="AO58" s="143">
        <f t="shared" si="5"/>
        <v>33</v>
      </c>
      <c r="AP58" s="143">
        <f t="shared" si="6"/>
        <v>3</v>
      </c>
      <c r="AQ58" s="157">
        <f t="shared" si="7"/>
        <v>36</v>
      </c>
      <c r="AR58" s="160">
        <f t="shared" si="8"/>
        <v>1</v>
      </c>
      <c r="AS58" s="161">
        <f t="shared" si="9"/>
        <v>1</v>
      </c>
      <c r="AT58" s="160">
        <f t="shared" si="10"/>
        <v>0</v>
      </c>
      <c r="AU58" s="159">
        <f t="shared" si="11"/>
        <v>0</v>
      </c>
      <c r="AV58" s="162">
        <f t="shared" si="12"/>
        <v>5</v>
      </c>
      <c r="AW58" s="159">
        <f t="shared" si="13"/>
        <v>0</v>
      </c>
      <c r="AX58" s="162">
        <f t="shared" si="14"/>
        <v>3</v>
      </c>
      <c r="AY58" s="159">
        <f t="shared" si="15"/>
        <v>0</v>
      </c>
      <c r="AZ58" s="162">
        <f t="shared" si="16"/>
        <v>5</v>
      </c>
      <c r="BA58" s="159">
        <f t="shared" si="17"/>
        <v>0</v>
      </c>
      <c r="BB58" s="162">
        <f t="shared" si="18"/>
        <v>3</v>
      </c>
      <c r="BC58" s="159">
        <f t="shared" si="19"/>
        <v>0</v>
      </c>
      <c r="BD58" s="162">
        <f t="shared" si="20"/>
        <v>16</v>
      </c>
      <c r="BE58" s="161">
        <f t="shared" si="21"/>
        <v>2</v>
      </c>
      <c r="BF58" s="20">
        <f t="shared" si="22"/>
        <v>82</v>
      </c>
      <c r="BH58" s="21">
        <f t="shared" si="3"/>
        <v>66.666666666666657</v>
      </c>
      <c r="BI58" s="21">
        <f t="shared" si="23"/>
        <v>33.333333333333329</v>
      </c>
      <c r="BJ58" s="21">
        <f t="shared" si="24"/>
        <v>5.5555555555555554</v>
      </c>
      <c r="BK58" s="21">
        <f t="shared" si="25"/>
        <v>8.3333333333333321</v>
      </c>
      <c r="BL58" s="22">
        <f t="shared" si="26"/>
        <v>83.333333333333314</v>
      </c>
      <c r="BN58" s="143">
        <v>5</v>
      </c>
      <c r="BO58" s="143">
        <v>0</v>
      </c>
      <c r="BP58" s="143">
        <v>5</v>
      </c>
      <c r="BQ58" s="144">
        <v>0</v>
      </c>
      <c r="BR58" s="145">
        <v>0</v>
      </c>
      <c r="BS58" s="144">
        <v>0</v>
      </c>
      <c r="BT58" s="145">
        <v>0</v>
      </c>
      <c r="BU58" s="144">
        <v>0</v>
      </c>
      <c r="BV58" s="145">
        <v>0</v>
      </c>
      <c r="BW58" s="144">
        <v>1</v>
      </c>
      <c r="BX58" s="145">
        <v>0</v>
      </c>
      <c r="BY58" s="144">
        <v>1</v>
      </c>
      <c r="BZ58" s="145">
        <v>0</v>
      </c>
      <c r="CA58" s="144">
        <v>1</v>
      </c>
      <c r="CB58" s="145">
        <v>0</v>
      </c>
      <c r="CC58" s="144">
        <v>2</v>
      </c>
      <c r="CD58" s="145">
        <v>0</v>
      </c>
      <c r="CE58" s="19">
        <f t="shared" si="27"/>
        <v>20</v>
      </c>
    </row>
    <row r="59" spans="1:83" ht="12.75" customHeight="1" thickBot="1">
      <c r="A59" s="138" t="s">
        <v>167</v>
      </c>
      <c r="B59" s="143">
        <v>25</v>
      </c>
      <c r="C59" s="143">
        <v>7</v>
      </c>
      <c r="D59" s="143">
        <v>32</v>
      </c>
      <c r="E59" s="144">
        <v>1</v>
      </c>
      <c r="F59" s="145">
        <v>0</v>
      </c>
      <c r="G59" s="144">
        <v>2</v>
      </c>
      <c r="H59" s="145">
        <v>1</v>
      </c>
      <c r="I59" s="144">
        <v>3</v>
      </c>
      <c r="J59" s="145">
        <v>0</v>
      </c>
      <c r="K59" s="144">
        <v>5</v>
      </c>
      <c r="L59" s="145">
        <v>0</v>
      </c>
      <c r="M59" s="144">
        <v>1</v>
      </c>
      <c r="N59" s="145">
        <v>1</v>
      </c>
      <c r="O59" s="144">
        <v>4</v>
      </c>
      <c r="P59" s="145">
        <v>4</v>
      </c>
      <c r="Q59" s="144">
        <v>9</v>
      </c>
      <c r="R59" s="145">
        <v>1</v>
      </c>
      <c r="S59" s="29">
        <f t="shared" si="0"/>
        <v>35</v>
      </c>
      <c r="T59" s="73">
        <f t="shared" si="1"/>
        <v>92</v>
      </c>
      <c r="V59" s="143">
        <v>23</v>
      </c>
      <c r="W59" s="143">
        <v>3</v>
      </c>
      <c r="X59" s="143">
        <v>26</v>
      </c>
      <c r="Y59" s="144">
        <v>6</v>
      </c>
      <c r="Z59" s="145">
        <v>0</v>
      </c>
      <c r="AA59" s="144">
        <v>5</v>
      </c>
      <c r="AB59" s="145">
        <v>0</v>
      </c>
      <c r="AC59" s="144">
        <v>8</v>
      </c>
      <c r="AD59" s="145">
        <v>0</v>
      </c>
      <c r="AE59" s="144">
        <v>1</v>
      </c>
      <c r="AF59" s="145">
        <v>1</v>
      </c>
      <c r="AG59" s="144">
        <v>0</v>
      </c>
      <c r="AH59" s="145">
        <v>0</v>
      </c>
      <c r="AI59" s="144">
        <v>1</v>
      </c>
      <c r="AJ59" s="145">
        <v>0</v>
      </c>
      <c r="AK59" s="144">
        <v>2</v>
      </c>
      <c r="AL59" s="145">
        <v>2</v>
      </c>
      <c r="AM59" s="29">
        <f t="shared" si="4"/>
        <v>38</v>
      </c>
      <c r="AO59" s="143">
        <f t="shared" si="5"/>
        <v>48</v>
      </c>
      <c r="AP59" s="143">
        <f t="shared" si="6"/>
        <v>10</v>
      </c>
      <c r="AQ59" s="157">
        <f t="shared" si="7"/>
        <v>58</v>
      </c>
      <c r="AR59" s="160">
        <f t="shared" si="8"/>
        <v>7</v>
      </c>
      <c r="AS59" s="161">
        <f t="shared" si="9"/>
        <v>0</v>
      </c>
      <c r="AT59" s="160">
        <f t="shared" si="10"/>
        <v>7</v>
      </c>
      <c r="AU59" s="159">
        <f t="shared" si="11"/>
        <v>1</v>
      </c>
      <c r="AV59" s="162">
        <f t="shared" si="12"/>
        <v>11</v>
      </c>
      <c r="AW59" s="159">
        <f t="shared" si="13"/>
        <v>0</v>
      </c>
      <c r="AX59" s="162">
        <f t="shared" si="14"/>
        <v>6</v>
      </c>
      <c r="AY59" s="159">
        <f t="shared" si="15"/>
        <v>1</v>
      </c>
      <c r="AZ59" s="162">
        <f t="shared" si="16"/>
        <v>1</v>
      </c>
      <c r="BA59" s="159">
        <f t="shared" si="17"/>
        <v>1</v>
      </c>
      <c r="BB59" s="162">
        <f t="shared" si="18"/>
        <v>5</v>
      </c>
      <c r="BC59" s="159">
        <f t="shared" si="19"/>
        <v>4</v>
      </c>
      <c r="BD59" s="162">
        <f t="shared" si="20"/>
        <v>11</v>
      </c>
      <c r="BE59" s="161">
        <f t="shared" si="21"/>
        <v>3</v>
      </c>
      <c r="BF59" s="20">
        <f t="shared" si="22"/>
        <v>165</v>
      </c>
      <c r="BH59" s="21">
        <f t="shared" si="3"/>
        <v>55.172413793103445</v>
      </c>
      <c r="BI59" s="21">
        <f t="shared" si="23"/>
        <v>44.827586206896555</v>
      </c>
      <c r="BJ59" s="21">
        <f t="shared" si="24"/>
        <v>25.862068965517242</v>
      </c>
      <c r="BK59" s="21">
        <f t="shared" si="25"/>
        <v>17.241379310344829</v>
      </c>
      <c r="BL59" s="22">
        <f t="shared" si="26"/>
        <v>172.41379310344828</v>
      </c>
      <c r="BN59" s="143">
        <v>10</v>
      </c>
      <c r="BO59" s="143">
        <v>1</v>
      </c>
      <c r="BP59" s="143">
        <v>11</v>
      </c>
      <c r="BQ59" s="144">
        <v>0</v>
      </c>
      <c r="BR59" s="145">
        <v>0</v>
      </c>
      <c r="BS59" s="144">
        <v>1</v>
      </c>
      <c r="BT59" s="145">
        <v>0</v>
      </c>
      <c r="BU59" s="144">
        <v>2</v>
      </c>
      <c r="BV59" s="145">
        <v>0</v>
      </c>
      <c r="BW59" s="144">
        <v>4</v>
      </c>
      <c r="BX59" s="145">
        <v>0</v>
      </c>
      <c r="BY59" s="144">
        <v>1</v>
      </c>
      <c r="BZ59" s="145">
        <v>0</v>
      </c>
      <c r="CA59" s="144">
        <v>0</v>
      </c>
      <c r="CB59" s="145">
        <v>1</v>
      </c>
      <c r="CC59" s="144">
        <v>2</v>
      </c>
      <c r="CD59" s="145">
        <v>0</v>
      </c>
      <c r="CE59" s="19">
        <f t="shared" si="27"/>
        <v>44</v>
      </c>
    </row>
    <row r="60" spans="1:83" ht="12.75" customHeight="1" thickBot="1">
      <c r="A60" s="138" t="s">
        <v>168</v>
      </c>
      <c r="B60" s="143">
        <v>20</v>
      </c>
      <c r="C60" s="143">
        <v>2</v>
      </c>
      <c r="D60" s="143">
        <v>22</v>
      </c>
      <c r="E60" s="144">
        <v>0</v>
      </c>
      <c r="F60" s="145">
        <v>0</v>
      </c>
      <c r="G60" s="144">
        <v>0</v>
      </c>
      <c r="H60" s="145">
        <v>0</v>
      </c>
      <c r="I60" s="144">
        <v>2</v>
      </c>
      <c r="J60" s="145">
        <v>1</v>
      </c>
      <c r="K60" s="144">
        <v>3</v>
      </c>
      <c r="L60" s="145">
        <v>0</v>
      </c>
      <c r="M60" s="144">
        <v>1</v>
      </c>
      <c r="N60" s="145">
        <v>0</v>
      </c>
      <c r="O60" s="144">
        <v>3</v>
      </c>
      <c r="P60" s="145">
        <v>1</v>
      </c>
      <c r="Q60" s="144">
        <v>11</v>
      </c>
      <c r="R60" s="145">
        <v>0</v>
      </c>
      <c r="S60" s="29">
        <f t="shared" si="0"/>
        <v>15</v>
      </c>
      <c r="T60" s="73">
        <f t="shared" si="1"/>
        <v>52</v>
      </c>
      <c r="V60" s="143">
        <v>15</v>
      </c>
      <c r="W60" s="143">
        <v>11</v>
      </c>
      <c r="X60" s="143">
        <v>26</v>
      </c>
      <c r="Y60" s="144">
        <v>0</v>
      </c>
      <c r="Z60" s="145">
        <v>0</v>
      </c>
      <c r="AA60" s="144">
        <v>2</v>
      </c>
      <c r="AB60" s="145">
        <v>3</v>
      </c>
      <c r="AC60" s="144">
        <v>8</v>
      </c>
      <c r="AD60" s="145">
        <v>2</v>
      </c>
      <c r="AE60" s="144">
        <v>4</v>
      </c>
      <c r="AF60" s="145">
        <v>1</v>
      </c>
      <c r="AG60" s="144">
        <v>0</v>
      </c>
      <c r="AH60" s="145">
        <v>0</v>
      </c>
      <c r="AI60" s="144">
        <v>0</v>
      </c>
      <c r="AJ60" s="145">
        <v>0</v>
      </c>
      <c r="AK60" s="144">
        <v>1</v>
      </c>
      <c r="AL60" s="145">
        <v>5</v>
      </c>
      <c r="AM60" s="29">
        <f t="shared" si="4"/>
        <v>70</v>
      </c>
      <c r="AO60" s="143">
        <f t="shared" si="5"/>
        <v>35</v>
      </c>
      <c r="AP60" s="143">
        <f t="shared" si="6"/>
        <v>13</v>
      </c>
      <c r="AQ60" s="157">
        <f t="shared" si="7"/>
        <v>48</v>
      </c>
      <c r="AR60" s="160">
        <f t="shared" si="8"/>
        <v>0</v>
      </c>
      <c r="AS60" s="161">
        <f t="shared" si="9"/>
        <v>0</v>
      </c>
      <c r="AT60" s="160">
        <f t="shared" si="10"/>
        <v>2</v>
      </c>
      <c r="AU60" s="159">
        <f t="shared" si="11"/>
        <v>3</v>
      </c>
      <c r="AV60" s="162">
        <f t="shared" si="12"/>
        <v>10</v>
      </c>
      <c r="AW60" s="159">
        <f t="shared" si="13"/>
        <v>3</v>
      </c>
      <c r="AX60" s="162">
        <f t="shared" si="14"/>
        <v>7</v>
      </c>
      <c r="AY60" s="159">
        <f t="shared" si="15"/>
        <v>1</v>
      </c>
      <c r="AZ60" s="162">
        <f t="shared" si="16"/>
        <v>1</v>
      </c>
      <c r="BA60" s="159">
        <f t="shared" si="17"/>
        <v>0</v>
      </c>
      <c r="BB60" s="162">
        <f t="shared" si="18"/>
        <v>3</v>
      </c>
      <c r="BC60" s="159">
        <f t="shared" si="19"/>
        <v>1</v>
      </c>
      <c r="BD60" s="162">
        <f t="shared" si="20"/>
        <v>12</v>
      </c>
      <c r="BE60" s="161">
        <f t="shared" si="21"/>
        <v>5</v>
      </c>
      <c r="BF60" s="20">
        <f t="shared" si="22"/>
        <v>137</v>
      </c>
      <c r="BH60" s="21">
        <f t="shared" si="3"/>
        <v>45.833333333333329</v>
      </c>
      <c r="BI60" s="21">
        <f t="shared" si="23"/>
        <v>54.166666666666664</v>
      </c>
      <c r="BJ60" s="21">
        <f t="shared" si="24"/>
        <v>10.416666666666668</v>
      </c>
      <c r="BK60" s="21">
        <f t="shared" si="25"/>
        <v>27.083333333333332</v>
      </c>
      <c r="BL60" s="22">
        <f t="shared" si="26"/>
        <v>270.83333333333331</v>
      </c>
      <c r="BN60" s="143">
        <v>0</v>
      </c>
      <c r="BO60" s="143">
        <v>0</v>
      </c>
      <c r="BP60" s="143">
        <v>0</v>
      </c>
      <c r="BQ60" s="144">
        <v>0</v>
      </c>
      <c r="BR60" s="145">
        <v>0</v>
      </c>
      <c r="BS60" s="144">
        <v>0</v>
      </c>
      <c r="BT60" s="145">
        <v>0</v>
      </c>
      <c r="BU60" s="144">
        <v>0</v>
      </c>
      <c r="BV60" s="145">
        <v>0</v>
      </c>
      <c r="BW60" s="144">
        <v>0</v>
      </c>
      <c r="BX60" s="145">
        <v>0</v>
      </c>
      <c r="BY60" s="144">
        <v>0</v>
      </c>
      <c r="BZ60" s="145">
        <v>0</v>
      </c>
      <c r="CA60" s="144">
        <v>0</v>
      </c>
      <c r="CB60" s="145">
        <v>0</v>
      </c>
      <c r="CC60" s="144">
        <v>0</v>
      </c>
      <c r="CD60" s="145">
        <v>0</v>
      </c>
      <c r="CE60" s="19">
        <f t="shared" si="27"/>
        <v>0</v>
      </c>
    </row>
    <row r="61" spans="1:83" ht="12.75" customHeight="1" thickBot="1">
      <c r="A61" s="138" t="s">
        <v>169</v>
      </c>
      <c r="B61" s="143">
        <v>76</v>
      </c>
      <c r="C61" s="143">
        <v>5</v>
      </c>
      <c r="D61" s="143">
        <v>81</v>
      </c>
      <c r="E61" s="144">
        <v>3</v>
      </c>
      <c r="F61" s="145">
        <v>0</v>
      </c>
      <c r="G61" s="144">
        <v>6</v>
      </c>
      <c r="H61" s="145">
        <v>0</v>
      </c>
      <c r="I61" s="144">
        <v>3</v>
      </c>
      <c r="J61" s="145">
        <v>0</v>
      </c>
      <c r="K61" s="144">
        <v>7</v>
      </c>
      <c r="L61" s="145">
        <v>1</v>
      </c>
      <c r="M61" s="144">
        <v>8</v>
      </c>
      <c r="N61" s="145">
        <v>1</v>
      </c>
      <c r="O61" s="144">
        <v>18</v>
      </c>
      <c r="P61" s="145">
        <v>2</v>
      </c>
      <c r="Q61" s="144">
        <v>31</v>
      </c>
      <c r="R61" s="145">
        <v>1</v>
      </c>
      <c r="S61" s="29">
        <f t="shared" si="0"/>
        <v>60</v>
      </c>
      <c r="T61" s="73">
        <f t="shared" si="1"/>
        <v>182</v>
      </c>
      <c r="V61" s="143">
        <v>23</v>
      </c>
      <c r="W61" s="143">
        <v>6</v>
      </c>
      <c r="X61" s="143">
        <v>29</v>
      </c>
      <c r="Y61" s="144">
        <v>2</v>
      </c>
      <c r="Z61" s="145">
        <v>0</v>
      </c>
      <c r="AA61" s="144">
        <v>3</v>
      </c>
      <c r="AB61" s="145">
        <v>0</v>
      </c>
      <c r="AC61" s="144">
        <v>4</v>
      </c>
      <c r="AD61" s="145">
        <v>0</v>
      </c>
      <c r="AE61" s="144">
        <v>1</v>
      </c>
      <c r="AF61" s="145">
        <v>1</v>
      </c>
      <c r="AG61" s="144">
        <v>0</v>
      </c>
      <c r="AH61" s="145">
        <v>0</v>
      </c>
      <c r="AI61" s="144">
        <v>1</v>
      </c>
      <c r="AJ61" s="145">
        <v>0</v>
      </c>
      <c r="AK61" s="144">
        <v>12</v>
      </c>
      <c r="AL61" s="145">
        <v>5</v>
      </c>
      <c r="AM61" s="29">
        <f t="shared" si="4"/>
        <v>53</v>
      </c>
      <c r="AO61" s="143">
        <f t="shared" si="5"/>
        <v>99</v>
      </c>
      <c r="AP61" s="143">
        <f t="shared" si="6"/>
        <v>11</v>
      </c>
      <c r="AQ61" s="157">
        <f t="shared" si="7"/>
        <v>110</v>
      </c>
      <c r="AR61" s="160">
        <f t="shared" si="8"/>
        <v>5</v>
      </c>
      <c r="AS61" s="161">
        <f t="shared" si="9"/>
        <v>0</v>
      </c>
      <c r="AT61" s="160">
        <f t="shared" si="10"/>
        <v>9</v>
      </c>
      <c r="AU61" s="159">
        <f t="shared" si="11"/>
        <v>0</v>
      </c>
      <c r="AV61" s="162">
        <f t="shared" si="12"/>
        <v>7</v>
      </c>
      <c r="AW61" s="159">
        <f t="shared" si="13"/>
        <v>0</v>
      </c>
      <c r="AX61" s="162">
        <f t="shared" si="14"/>
        <v>8</v>
      </c>
      <c r="AY61" s="159">
        <f t="shared" si="15"/>
        <v>2</v>
      </c>
      <c r="AZ61" s="162">
        <f t="shared" si="16"/>
        <v>8</v>
      </c>
      <c r="BA61" s="159">
        <f t="shared" si="17"/>
        <v>1</v>
      </c>
      <c r="BB61" s="162">
        <f t="shared" si="18"/>
        <v>19</v>
      </c>
      <c r="BC61" s="159">
        <f t="shared" si="19"/>
        <v>2</v>
      </c>
      <c r="BD61" s="162">
        <f t="shared" si="20"/>
        <v>43</v>
      </c>
      <c r="BE61" s="161">
        <f t="shared" si="21"/>
        <v>6</v>
      </c>
      <c r="BF61" s="20">
        <f t="shared" si="22"/>
        <v>295</v>
      </c>
      <c r="BH61" s="21">
        <f t="shared" si="3"/>
        <v>73.636363636363626</v>
      </c>
      <c r="BI61" s="21">
        <f t="shared" si="23"/>
        <v>26.36363636363636</v>
      </c>
      <c r="BJ61" s="21">
        <f t="shared" si="24"/>
        <v>12.727272727272727</v>
      </c>
      <c r="BK61" s="21">
        <f t="shared" si="25"/>
        <v>10</v>
      </c>
      <c r="BL61" s="22">
        <f t="shared" si="26"/>
        <v>100</v>
      </c>
      <c r="BN61" s="143">
        <v>36</v>
      </c>
      <c r="BO61" s="143">
        <v>1</v>
      </c>
      <c r="BP61" s="143">
        <v>37</v>
      </c>
      <c r="BQ61" s="144">
        <v>2</v>
      </c>
      <c r="BR61" s="145">
        <v>0</v>
      </c>
      <c r="BS61" s="144">
        <v>5</v>
      </c>
      <c r="BT61" s="145">
        <v>0</v>
      </c>
      <c r="BU61" s="144">
        <v>3</v>
      </c>
      <c r="BV61" s="145">
        <v>0</v>
      </c>
      <c r="BW61" s="144">
        <v>7</v>
      </c>
      <c r="BX61" s="145">
        <v>1</v>
      </c>
      <c r="BY61" s="144">
        <v>8</v>
      </c>
      <c r="BZ61" s="145">
        <v>0</v>
      </c>
      <c r="CA61" s="144">
        <v>7</v>
      </c>
      <c r="CB61" s="145">
        <v>0</v>
      </c>
      <c r="CC61" s="144">
        <v>4</v>
      </c>
      <c r="CD61" s="145">
        <v>0</v>
      </c>
      <c r="CE61" s="19">
        <f t="shared" si="27"/>
        <v>148</v>
      </c>
    </row>
    <row r="62" spans="1:83" ht="12.75" customHeight="1" thickBot="1">
      <c r="A62" s="138" t="s">
        <v>170</v>
      </c>
      <c r="B62" s="143">
        <v>22</v>
      </c>
      <c r="C62" s="143">
        <v>3</v>
      </c>
      <c r="D62" s="143">
        <v>25</v>
      </c>
      <c r="E62" s="144">
        <v>2</v>
      </c>
      <c r="F62" s="145">
        <v>0</v>
      </c>
      <c r="G62" s="144">
        <v>1</v>
      </c>
      <c r="H62" s="145">
        <v>0</v>
      </c>
      <c r="I62" s="144">
        <v>6</v>
      </c>
      <c r="J62" s="145">
        <v>3</v>
      </c>
      <c r="K62" s="144">
        <v>3</v>
      </c>
      <c r="L62" s="145">
        <v>0</v>
      </c>
      <c r="M62" s="144">
        <v>2</v>
      </c>
      <c r="N62" s="145">
        <v>0</v>
      </c>
      <c r="O62" s="144">
        <v>2</v>
      </c>
      <c r="P62" s="145">
        <v>0</v>
      </c>
      <c r="Q62" s="144">
        <v>6</v>
      </c>
      <c r="R62" s="145">
        <v>0</v>
      </c>
      <c r="S62" s="29">
        <f t="shared" si="0"/>
        <v>60</v>
      </c>
      <c r="T62" s="73">
        <f t="shared" si="1"/>
        <v>62</v>
      </c>
      <c r="V62" s="143">
        <v>4</v>
      </c>
      <c r="W62" s="143">
        <v>0</v>
      </c>
      <c r="X62" s="143">
        <v>4</v>
      </c>
      <c r="Y62" s="144">
        <v>0</v>
      </c>
      <c r="Z62" s="145">
        <v>0</v>
      </c>
      <c r="AA62" s="144">
        <v>0</v>
      </c>
      <c r="AB62" s="145">
        <v>0</v>
      </c>
      <c r="AC62" s="144">
        <v>0</v>
      </c>
      <c r="AD62" s="145">
        <v>0</v>
      </c>
      <c r="AE62" s="144">
        <v>1</v>
      </c>
      <c r="AF62" s="145">
        <v>0</v>
      </c>
      <c r="AG62" s="144">
        <v>0</v>
      </c>
      <c r="AH62" s="145">
        <v>0</v>
      </c>
      <c r="AI62" s="144">
        <v>1</v>
      </c>
      <c r="AJ62" s="145">
        <v>0</v>
      </c>
      <c r="AK62" s="144">
        <v>2</v>
      </c>
      <c r="AL62" s="145">
        <v>0</v>
      </c>
      <c r="AM62" s="29">
        <f t="shared" si="4"/>
        <v>4</v>
      </c>
      <c r="AO62" s="143">
        <f t="shared" si="5"/>
        <v>26</v>
      </c>
      <c r="AP62" s="143">
        <f t="shared" si="6"/>
        <v>3</v>
      </c>
      <c r="AQ62" s="157">
        <f t="shared" si="7"/>
        <v>29</v>
      </c>
      <c r="AR62" s="160">
        <f t="shared" si="8"/>
        <v>2</v>
      </c>
      <c r="AS62" s="161">
        <f t="shared" si="9"/>
        <v>0</v>
      </c>
      <c r="AT62" s="160">
        <f t="shared" si="10"/>
        <v>1</v>
      </c>
      <c r="AU62" s="159">
        <f t="shared" si="11"/>
        <v>0</v>
      </c>
      <c r="AV62" s="162">
        <f t="shared" si="12"/>
        <v>6</v>
      </c>
      <c r="AW62" s="159">
        <f t="shared" si="13"/>
        <v>3</v>
      </c>
      <c r="AX62" s="162">
        <f t="shared" si="14"/>
        <v>4</v>
      </c>
      <c r="AY62" s="159">
        <f t="shared" si="15"/>
        <v>0</v>
      </c>
      <c r="AZ62" s="162">
        <f t="shared" si="16"/>
        <v>2</v>
      </c>
      <c r="BA62" s="159">
        <f t="shared" si="17"/>
        <v>0</v>
      </c>
      <c r="BB62" s="162">
        <f t="shared" si="18"/>
        <v>3</v>
      </c>
      <c r="BC62" s="159">
        <f t="shared" si="19"/>
        <v>0</v>
      </c>
      <c r="BD62" s="162">
        <f t="shared" si="20"/>
        <v>8</v>
      </c>
      <c r="BE62" s="161">
        <f t="shared" si="21"/>
        <v>0</v>
      </c>
      <c r="BF62" s="20">
        <f t="shared" si="22"/>
        <v>126</v>
      </c>
      <c r="BH62" s="21">
        <f t="shared" si="3"/>
        <v>86.206896551724128</v>
      </c>
      <c r="BI62" s="21">
        <f t="shared" si="23"/>
        <v>13.793103448275861</v>
      </c>
      <c r="BJ62" s="21">
        <f t="shared" si="24"/>
        <v>10.344827586206897</v>
      </c>
      <c r="BK62" s="21">
        <f t="shared" si="25"/>
        <v>10.344827586206897</v>
      </c>
      <c r="BL62" s="22">
        <f t="shared" si="26"/>
        <v>103.44827586206897</v>
      </c>
      <c r="BN62" s="143">
        <v>0</v>
      </c>
      <c r="BO62" s="143">
        <v>0</v>
      </c>
      <c r="BP62" s="143">
        <v>0</v>
      </c>
      <c r="BQ62" s="144">
        <v>0</v>
      </c>
      <c r="BR62" s="145">
        <v>0</v>
      </c>
      <c r="BS62" s="144">
        <v>0</v>
      </c>
      <c r="BT62" s="145">
        <v>0</v>
      </c>
      <c r="BU62" s="144">
        <v>0</v>
      </c>
      <c r="BV62" s="145">
        <v>0</v>
      </c>
      <c r="BW62" s="144">
        <v>0</v>
      </c>
      <c r="BX62" s="145">
        <v>0</v>
      </c>
      <c r="BY62" s="144">
        <v>0</v>
      </c>
      <c r="BZ62" s="145">
        <v>0</v>
      </c>
      <c r="CA62" s="144">
        <v>0</v>
      </c>
      <c r="CB62" s="145">
        <v>0</v>
      </c>
      <c r="CC62" s="144">
        <v>0</v>
      </c>
      <c r="CD62" s="145">
        <v>0</v>
      </c>
      <c r="CE62" s="19">
        <f t="shared" si="27"/>
        <v>0</v>
      </c>
    </row>
    <row r="63" spans="1:83" ht="12.75" customHeight="1" thickBot="1">
      <c r="A63" s="138" t="s">
        <v>171</v>
      </c>
      <c r="B63" s="143">
        <v>24</v>
      </c>
      <c r="C63" s="143">
        <v>3</v>
      </c>
      <c r="D63" s="143">
        <v>27</v>
      </c>
      <c r="E63" s="144">
        <v>1</v>
      </c>
      <c r="F63" s="145">
        <v>0</v>
      </c>
      <c r="G63" s="144">
        <v>3</v>
      </c>
      <c r="H63" s="145">
        <v>0</v>
      </c>
      <c r="I63" s="144">
        <v>4</v>
      </c>
      <c r="J63" s="145">
        <v>0</v>
      </c>
      <c r="K63" s="144">
        <v>1</v>
      </c>
      <c r="L63" s="145">
        <v>1</v>
      </c>
      <c r="M63" s="144">
        <v>2</v>
      </c>
      <c r="N63" s="145">
        <v>0</v>
      </c>
      <c r="O63" s="144">
        <v>2</v>
      </c>
      <c r="P63" s="145">
        <v>0</v>
      </c>
      <c r="Q63" s="144">
        <v>11</v>
      </c>
      <c r="R63" s="145">
        <v>2</v>
      </c>
      <c r="S63" s="29">
        <f t="shared" si="0"/>
        <v>40</v>
      </c>
      <c r="T63" s="73">
        <f t="shared" si="1"/>
        <v>66</v>
      </c>
      <c r="V63" s="143">
        <v>12</v>
      </c>
      <c r="W63" s="143">
        <v>6</v>
      </c>
      <c r="X63" s="143">
        <v>18</v>
      </c>
      <c r="Y63" s="144">
        <v>3</v>
      </c>
      <c r="Z63" s="145">
        <v>1</v>
      </c>
      <c r="AA63" s="144">
        <v>2</v>
      </c>
      <c r="AB63" s="145">
        <v>3</v>
      </c>
      <c r="AC63" s="144">
        <v>2</v>
      </c>
      <c r="AD63" s="145">
        <v>1</v>
      </c>
      <c r="AE63" s="144">
        <v>4</v>
      </c>
      <c r="AF63" s="145">
        <v>0</v>
      </c>
      <c r="AG63" s="144">
        <v>0</v>
      </c>
      <c r="AH63" s="145">
        <v>0</v>
      </c>
      <c r="AI63" s="144">
        <v>0</v>
      </c>
      <c r="AJ63" s="145">
        <v>1</v>
      </c>
      <c r="AK63" s="144">
        <v>1</v>
      </c>
      <c r="AL63" s="145">
        <v>0</v>
      </c>
      <c r="AM63" s="29">
        <f t="shared" si="4"/>
        <v>42</v>
      </c>
      <c r="AO63" s="143">
        <f t="shared" si="5"/>
        <v>36</v>
      </c>
      <c r="AP63" s="143">
        <f t="shared" si="6"/>
        <v>9</v>
      </c>
      <c r="AQ63" s="157">
        <f t="shared" si="7"/>
        <v>45</v>
      </c>
      <c r="AR63" s="160">
        <f t="shared" si="8"/>
        <v>4</v>
      </c>
      <c r="AS63" s="161">
        <f t="shared" si="9"/>
        <v>1</v>
      </c>
      <c r="AT63" s="160">
        <f t="shared" si="10"/>
        <v>5</v>
      </c>
      <c r="AU63" s="159">
        <f t="shared" si="11"/>
        <v>3</v>
      </c>
      <c r="AV63" s="162">
        <f t="shared" si="12"/>
        <v>6</v>
      </c>
      <c r="AW63" s="159">
        <f t="shared" si="13"/>
        <v>1</v>
      </c>
      <c r="AX63" s="162">
        <f t="shared" si="14"/>
        <v>5</v>
      </c>
      <c r="AY63" s="159">
        <f t="shared" si="15"/>
        <v>1</v>
      </c>
      <c r="AZ63" s="162">
        <f t="shared" si="16"/>
        <v>2</v>
      </c>
      <c r="BA63" s="159">
        <f t="shared" si="17"/>
        <v>0</v>
      </c>
      <c r="BB63" s="162">
        <f t="shared" si="18"/>
        <v>2</v>
      </c>
      <c r="BC63" s="159">
        <f t="shared" si="19"/>
        <v>1</v>
      </c>
      <c r="BD63" s="162">
        <f t="shared" si="20"/>
        <v>12</v>
      </c>
      <c r="BE63" s="161">
        <f t="shared" si="21"/>
        <v>2</v>
      </c>
      <c r="BF63" s="20">
        <f t="shared" si="22"/>
        <v>148</v>
      </c>
      <c r="BH63" s="21">
        <f t="shared" si="3"/>
        <v>60</v>
      </c>
      <c r="BI63" s="21">
        <f t="shared" si="23"/>
        <v>40</v>
      </c>
      <c r="BJ63" s="21">
        <f t="shared" si="24"/>
        <v>28.888888888888886</v>
      </c>
      <c r="BK63" s="21">
        <f t="shared" si="25"/>
        <v>20</v>
      </c>
      <c r="BL63" s="22">
        <f t="shared" si="26"/>
        <v>200</v>
      </c>
      <c r="BN63" s="143">
        <v>4</v>
      </c>
      <c r="BO63" s="143">
        <v>0</v>
      </c>
      <c r="BP63" s="143">
        <v>4</v>
      </c>
      <c r="BQ63" s="144">
        <v>0</v>
      </c>
      <c r="BR63" s="145">
        <v>0</v>
      </c>
      <c r="BS63" s="144">
        <v>0</v>
      </c>
      <c r="BT63" s="145">
        <v>0</v>
      </c>
      <c r="BU63" s="144">
        <v>0</v>
      </c>
      <c r="BV63" s="145">
        <v>0</v>
      </c>
      <c r="BW63" s="144">
        <v>0</v>
      </c>
      <c r="BX63" s="145">
        <v>0</v>
      </c>
      <c r="BY63" s="144">
        <v>0</v>
      </c>
      <c r="BZ63" s="145">
        <v>0</v>
      </c>
      <c r="CA63" s="144">
        <v>0</v>
      </c>
      <c r="CB63" s="145">
        <v>0</v>
      </c>
      <c r="CC63" s="144">
        <v>4</v>
      </c>
      <c r="CD63" s="145">
        <v>0</v>
      </c>
      <c r="CE63" s="19">
        <f t="shared" si="27"/>
        <v>16</v>
      </c>
    </row>
    <row r="64" spans="1:83" ht="12.75" customHeight="1" thickBot="1">
      <c r="A64" s="138" t="s">
        <v>318</v>
      </c>
      <c r="B64" s="143">
        <v>11</v>
      </c>
      <c r="C64" s="143">
        <v>1</v>
      </c>
      <c r="D64" s="143">
        <v>12</v>
      </c>
      <c r="E64" s="144">
        <v>1</v>
      </c>
      <c r="F64" s="145">
        <v>0</v>
      </c>
      <c r="G64" s="144">
        <v>0</v>
      </c>
      <c r="H64" s="145">
        <v>0</v>
      </c>
      <c r="I64" s="144">
        <v>1</v>
      </c>
      <c r="J64" s="145">
        <v>0</v>
      </c>
      <c r="K64" s="144">
        <v>0</v>
      </c>
      <c r="L64" s="145">
        <v>0</v>
      </c>
      <c r="M64" s="144">
        <v>0</v>
      </c>
      <c r="N64" s="145">
        <v>0</v>
      </c>
      <c r="O64" s="144">
        <v>1</v>
      </c>
      <c r="P64" s="145">
        <v>1</v>
      </c>
      <c r="Q64" s="144">
        <v>8</v>
      </c>
      <c r="R64" s="145">
        <v>0</v>
      </c>
      <c r="S64" s="29">
        <f t="shared" si="0"/>
        <v>10</v>
      </c>
      <c r="T64" s="73">
        <f t="shared" si="1"/>
        <v>28</v>
      </c>
      <c r="V64" s="143">
        <v>0</v>
      </c>
      <c r="W64" s="143">
        <v>0</v>
      </c>
      <c r="X64" s="143">
        <v>0</v>
      </c>
      <c r="Y64" s="144">
        <v>0</v>
      </c>
      <c r="Z64" s="145">
        <v>0</v>
      </c>
      <c r="AA64" s="144">
        <v>0</v>
      </c>
      <c r="AB64" s="145">
        <v>0</v>
      </c>
      <c r="AC64" s="144">
        <v>0</v>
      </c>
      <c r="AD64" s="145">
        <v>0</v>
      </c>
      <c r="AE64" s="144">
        <v>0</v>
      </c>
      <c r="AF64" s="145">
        <v>0</v>
      </c>
      <c r="AG64" s="144">
        <v>0</v>
      </c>
      <c r="AH64" s="145">
        <v>0</v>
      </c>
      <c r="AI64" s="144">
        <v>0</v>
      </c>
      <c r="AJ64" s="145">
        <v>0</v>
      </c>
      <c r="AK64" s="144">
        <v>0</v>
      </c>
      <c r="AL64" s="145">
        <v>0</v>
      </c>
      <c r="AM64" s="29">
        <f t="shared" si="4"/>
        <v>0</v>
      </c>
      <c r="AO64" s="143">
        <f t="shared" si="5"/>
        <v>11</v>
      </c>
      <c r="AP64" s="143">
        <f t="shared" si="6"/>
        <v>1</v>
      </c>
      <c r="AQ64" s="157">
        <f t="shared" si="7"/>
        <v>12</v>
      </c>
      <c r="AR64" s="160">
        <f t="shared" si="8"/>
        <v>1</v>
      </c>
      <c r="AS64" s="161">
        <f t="shared" si="9"/>
        <v>0</v>
      </c>
      <c r="AT64" s="160">
        <f t="shared" si="10"/>
        <v>0</v>
      </c>
      <c r="AU64" s="159">
        <f t="shared" si="11"/>
        <v>0</v>
      </c>
      <c r="AV64" s="162">
        <f t="shared" si="12"/>
        <v>1</v>
      </c>
      <c r="AW64" s="159">
        <f t="shared" si="13"/>
        <v>0</v>
      </c>
      <c r="AX64" s="162">
        <f t="shared" si="14"/>
        <v>0</v>
      </c>
      <c r="AY64" s="159">
        <f t="shared" si="15"/>
        <v>0</v>
      </c>
      <c r="AZ64" s="162">
        <f t="shared" si="16"/>
        <v>0</v>
      </c>
      <c r="BA64" s="159">
        <f t="shared" si="17"/>
        <v>0</v>
      </c>
      <c r="BB64" s="162">
        <f t="shared" si="18"/>
        <v>1</v>
      </c>
      <c r="BC64" s="159">
        <f t="shared" si="19"/>
        <v>1</v>
      </c>
      <c r="BD64" s="162">
        <f t="shared" si="20"/>
        <v>8</v>
      </c>
      <c r="BE64" s="161">
        <f t="shared" si="21"/>
        <v>0</v>
      </c>
      <c r="BF64" s="20">
        <f t="shared" si="22"/>
        <v>38</v>
      </c>
      <c r="BH64" s="21">
        <f t="shared" si="3"/>
        <v>100</v>
      </c>
      <c r="BI64" s="21">
        <f t="shared" si="23"/>
        <v>0</v>
      </c>
      <c r="BJ64" s="21">
        <f t="shared" si="24"/>
        <v>8.3333333333333321</v>
      </c>
      <c r="BK64" s="21">
        <f t="shared" si="25"/>
        <v>8.3333333333333321</v>
      </c>
      <c r="BL64" s="22">
        <f t="shared" si="26"/>
        <v>83.333333333333314</v>
      </c>
      <c r="BN64" s="143">
        <v>0</v>
      </c>
      <c r="BO64" s="143">
        <v>0</v>
      </c>
      <c r="BP64" s="143">
        <v>0</v>
      </c>
      <c r="BQ64" s="144">
        <v>0</v>
      </c>
      <c r="BR64" s="145">
        <v>0</v>
      </c>
      <c r="BS64" s="144">
        <v>0</v>
      </c>
      <c r="BT64" s="145">
        <v>0</v>
      </c>
      <c r="BU64" s="144">
        <v>0</v>
      </c>
      <c r="BV64" s="145">
        <v>0</v>
      </c>
      <c r="BW64" s="144">
        <v>0</v>
      </c>
      <c r="BX64" s="145">
        <v>0</v>
      </c>
      <c r="BY64" s="144">
        <v>0</v>
      </c>
      <c r="BZ64" s="145">
        <v>0</v>
      </c>
      <c r="CA64" s="144">
        <v>0</v>
      </c>
      <c r="CB64" s="145">
        <v>0</v>
      </c>
      <c r="CC64" s="144">
        <v>0</v>
      </c>
      <c r="CD64" s="145">
        <v>0</v>
      </c>
      <c r="CE64" s="19">
        <f t="shared" si="27"/>
        <v>0</v>
      </c>
    </row>
    <row r="65" spans="1:83" ht="12.75" customHeight="1" thickBot="1">
      <c r="A65" s="138" t="s">
        <v>172</v>
      </c>
      <c r="B65" s="143">
        <v>31</v>
      </c>
      <c r="C65" s="143">
        <v>0</v>
      </c>
      <c r="D65" s="143">
        <v>31</v>
      </c>
      <c r="E65" s="144">
        <v>0</v>
      </c>
      <c r="F65" s="145">
        <v>0</v>
      </c>
      <c r="G65" s="144">
        <v>1</v>
      </c>
      <c r="H65" s="145">
        <v>0</v>
      </c>
      <c r="I65" s="144">
        <v>3</v>
      </c>
      <c r="J65" s="145">
        <v>0</v>
      </c>
      <c r="K65" s="144">
        <v>0</v>
      </c>
      <c r="L65" s="145">
        <v>0</v>
      </c>
      <c r="M65" s="144">
        <v>2</v>
      </c>
      <c r="N65" s="145">
        <v>0</v>
      </c>
      <c r="O65" s="144">
        <v>11</v>
      </c>
      <c r="P65" s="145">
        <v>0</v>
      </c>
      <c r="Q65" s="144">
        <v>14</v>
      </c>
      <c r="R65" s="145">
        <v>0</v>
      </c>
      <c r="S65" s="29">
        <f t="shared" si="0"/>
        <v>20</v>
      </c>
      <c r="T65" s="73">
        <f t="shared" si="1"/>
        <v>62</v>
      </c>
      <c r="V65" s="143">
        <v>3</v>
      </c>
      <c r="W65" s="143">
        <v>0</v>
      </c>
      <c r="X65" s="143">
        <v>3</v>
      </c>
      <c r="Y65" s="144">
        <v>0</v>
      </c>
      <c r="Z65" s="145">
        <v>0</v>
      </c>
      <c r="AA65" s="144">
        <v>0</v>
      </c>
      <c r="AB65" s="145">
        <v>0</v>
      </c>
      <c r="AC65" s="144">
        <v>1</v>
      </c>
      <c r="AD65" s="145">
        <v>0</v>
      </c>
      <c r="AE65" s="144">
        <v>1</v>
      </c>
      <c r="AF65" s="145">
        <v>0</v>
      </c>
      <c r="AG65" s="144">
        <v>0</v>
      </c>
      <c r="AH65" s="145">
        <v>0</v>
      </c>
      <c r="AI65" s="144">
        <v>0</v>
      </c>
      <c r="AJ65" s="145">
        <v>0</v>
      </c>
      <c r="AK65" s="144">
        <v>1</v>
      </c>
      <c r="AL65" s="145">
        <v>0</v>
      </c>
      <c r="AM65" s="29">
        <f t="shared" si="4"/>
        <v>3</v>
      </c>
      <c r="AO65" s="143">
        <f t="shared" si="5"/>
        <v>34</v>
      </c>
      <c r="AP65" s="143">
        <f t="shared" si="6"/>
        <v>0</v>
      </c>
      <c r="AQ65" s="157">
        <f t="shared" si="7"/>
        <v>34</v>
      </c>
      <c r="AR65" s="160">
        <f t="shared" si="8"/>
        <v>0</v>
      </c>
      <c r="AS65" s="161">
        <f t="shared" si="9"/>
        <v>0</v>
      </c>
      <c r="AT65" s="160">
        <f t="shared" si="10"/>
        <v>1</v>
      </c>
      <c r="AU65" s="159">
        <f t="shared" si="11"/>
        <v>0</v>
      </c>
      <c r="AV65" s="162">
        <f t="shared" si="12"/>
        <v>4</v>
      </c>
      <c r="AW65" s="159">
        <f t="shared" si="13"/>
        <v>0</v>
      </c>
      <c r="AX65" s="162">
        <f t="shared" si="14"/>
        <v>1</v>
      </c>
      <c r="AY65" s="159">
        <f t="shared" si="15"/>
        <v>0</v>
      </c>
      <c r="AZ65" s="162">
        <f t="shared" si="16"/>
        <v>2</v>
      </c>
      <c r="BA65" s="159">
        <f t="shared" si="17"/>
        <v>0</v>
      </c>
      <c r="BB65" s="162">
        <f t="shared" si="18"/>
        <v>11</v>
      </c>
      <c r="BC65" s="159">
        <f t="shared" si="19"/>
        <v>0</v>
      </c>
      <c r="BD65" s="162">
        <f t="shared" si="20"/>
        <v>15</v>
      </c>
      <c r="BE65" s="161">
        <f t="shared" si="21"/>
        <v>0</v>
      </c>
      <c r="BF65" s="20">
        <f t="shared" si="22"/>
        <v>85</v>
      </c>
      <c r="BH65" s="21">
        <f t="shared" si="3"/>
        <v>91.17647058823529</v>
      </c>
      <c r="BI65" s="21">
        <f t="shared" si="23"/>
        <v>8.8235294117647065</v>
      </c>
      <c r="BJ65" s="21">
        <f t="shared" si="24"/>
        <v>2.9411764705882351</v>
      </c>
      <c r="BK65" s="21">
        <f t="shared" si="25"/>
        <v>0</v>
      </c>
      <c r="BL65" s="22">
        <f t="shared" si="26"/>
        <v>0</v>
      </c>
      <c r="BN65" s="143">
        <v>7</v>
      </c>
      <c r="BO65" s="143">
        <v>0</v>
      </c>
      <c r="BP65" s="143">
        <v>7</v>
      </c>
      <c r="BQ65" s="144">
        <v>0</v>
      </c>
      <c r="BR65" s="145">
        <v>0</v>
      </c>
      <c r="BS65" s="144">
        <v>0</v>
      </c>
      <c r="BT65" s="145">
        <v>0</v>
      </c>
      <c r="BU65" s="144">
        <v>0</v>
      </c>
      <c r="BV65" s="145">
        <v>0</v>
      </c>
      <c r="BW65" s="144">
        <v>0</v>
      </c>
      <c r="BX65" s="145">
        <v>0</v>
      </c>
      <c r="BY65" s="144">
        <v>0</v>
      </c>
      <c r="BZ65" s="145">
        <v>0</v>
      </c>
      <c r="CA65" s="144">
        <v>4</v>
      </c>
      <c r="CB65" s="145">
        <v>0</v>
      </c>
      <c r="CC65" s="144">
        <v>3</v>
      </c>
      <c r="CD65" s="145">
        <v>0</v>
      </c>
      <c r="CE65" s="19">
        <f t="shared" si="27"/>
        <v>28</v>
      </c>
    </row>
    <row r="66" spans="1:83" ht="12.75" customHeight="1" thickBot="1">
      <c r="A66" s="138" t="s">
        <v>173</v>
      </c>
      <c r="B66" s="143">
        <v>13</v>
      </c>
      <c r="C66" s="143">
        <v>3</v>
      </c>
      <c r="D66" s="143">
        <v>16</v>
      </c>
      <c r="E66" s="144">
        <v>0</v>
      </c>
      <c r="F66" s="145">
        <v>0</v>
      </c>
      <c r="G66" s="144">
        <v>0</v>
      </c>
      <c r="H66" s="145">
        <v>0</v>
      </c>
      <c r="I66" s="144">
        <v>0</v>
      </c>
      <c r="J66" s="145">
        <v>0</v>
      </c>
      <c r="K66" s="144">
        <v>0</v>
      </c>
      <c r="L66" s="145">
        <v>0</v>
      </c>
      <c r="M66" s="144">
        <v>0</v>
      </c>
      <c r="N66" s="145">
        <v>1</v>
      </c>
      <c r="O66" s="144">
        <v>3</v>
      </c>
      <c r="P66" s="145">
        <v>1</v>
      </c>
      <c r="Q66" s="144">
        <v>10</v>
      </c>
      <c r="R66" s="145">
        <v>1</v>
      </c>
      <c r="S66" s="29">
        <f t="shared" si="0"/>
        <v>0</v>
      </c>
      <c r="T66" s="73">
        <f t="shared" si="1"/>
        <v>44</v>
      </c>
      <c r="V66" s="143">
        <v>0</v>
      </c>
      <c r="W66" s="143">
        <v>1</v>
      </c>
      <c r="X66" s="143">
        <v>1</v>
      </c>
      <c r="Y66" s="144">
        <v>0</v>
      </c>
      <c r="Z66" s="145">
        <v>0</v>
      </c>
      <c r="AA66" s="144">
        <v>0</v>
      </c>
      <c r="AB66" s="145">
        <v>0</v>
      </c>
      <c r="AC66" s="144">
        <v>0</v>
      </c>
      <c r="AD66" s="145">
        <v>0</v>
      </c>
      <c r="AE66" s="144">
        <v>0</v>
      </c>
      <c r="AF66" s="145">
        <v>1</v>
      </c>
      <c r="AG66" s="144">
        <v>0</v>
      </c>
      <c r="AH66" s="145">
        <v>0</v>
      </c>
      <c r="AI66" s="144">
        <v>0</v>
      </c>
      <c r="AJ66" s="145">
        <v>0</v>
      </c>
      <c r="AK66" s="144">
        <v>0</v>
      </c>
      <c r="AL66" s="145">
        <v>0</v>
      </c>
      <c r="AM66" s="29">
        <f t="shared" si="4"/>
        <v>5</v>
      </c>
      <c r="AO66" s="143">
        <f t="shared" si="5"/>
        <v>13</v>
      </c>
      <c r="AP66" s="143">
        <f t="shared" si="6"/>
        <v>4</v>
      </c>
      <c r="AQ66" s="157">
        <f t="shared" si="7"/>
        <v>17</v>
      </c>
      <c r="AR66" s="160">
        <f t="shared" si="8"/>
        <v>0</v>
      </c>
      <c r="AS66" s="161">
        <f t="shared" si="9"/>
        <v>0</v>
      </c>
      <c r="AT66" s="160">
        <f t="shared" si="10"/>
        <v>0</v>
      </c>
      <c r="AU66" s="159">
        <f t="shared" si="11"/>
        <v>0</v>
      </c>
      <c r="AV66" s="162">
        <f t="shared" si="12"/>
        <v>0</v>
      </c>
      <c r="AW66" s="159">
        <f t="shared" si="13"/>
        <v>0</v>
      </c>
      <c r="AX66" s="162">
        <f t="shared" si="14"/>
        <v>0</v>
      </c>
      <c r="AY66" s="159">
        <f t="shared" si="15"/>
        <v>1</v>
      </c>
      <c r="AZ66" s="162">
        <f t="shared" si="16"/>
        <v>0</v>
      </c>
      <c r="BA66" s="159">
        <f t="shared" si="17"/>
        <v>1</v>
      </c>
      <c r="BB66" s="162">
        <f t="shared" si="18"/>
        <v>3</v>
      </c>
      <c r="BC66" s="159">
        <f t="shared" si="19"/>
        <v>1</v>
      </c>
      <c r="BD66" s="162">
        <f t="shared" si="20"/>
        <v>10</v>
      </c>
      <c r="BE66" s="161">
        <f t="shared" si="21"/>
        <v>1</v>
      </c>
      <c r="BF66" s="20">
        <f t="shared" si="22"/>
        <v>49</v>
      </c>
      <c r="BH66" s="21">
        <f t="shared" si="3"/>
        <v>94.117647058823522</v>
      </c>
      <c r="BI66" s="21">
        <f t="shared" si="23"/>
        <v>5.8823529411764701</v>
      </c>
      <c r="BJ66" s="21">
        <f t="shared" si="24"/>
        <v>0</v>
      </c>
      <c r="BK66" s="21">
        <f t="shared" si="25"/>
        <v>23.52941176470588</v>
      </c>
      <c r="BL66" s="22">
        <f t="shared" si="26"/>
        <v>235.29411764705881</v>
      </c>
      <c r="BN66" s="143">
        <v>2</v>
      </c>
      <c r="BO66" s="143">
        <v>0</v>
      </c>
      <c r="BP66" s="143">
        <v>2</v>
      </c>
      <c r="BQ66" s="144">
        <v>0</v>
      </c>
      <c r="BR66" s="145">
        <v>0</v>
      </c>
      <c r="BS66" s="144">
        <v>0</v>
      </c>
      <c r="BT66" s="145">
        <v>0</v>
      </c>
      <c r="BU66" s="144">
        <v>0</v>
      </c>
      <c r="BV66" s="145">
        <v>0</v>
      </c>
      <c r="BW66" s="144">
        <v>0</v>
      </c>
      <c r="BX66" s="145">
        <v>0</v>
      </c>
      <c r="BY66" s="144">
        <v>0</v>
      </c>
      <c r="BZ66" s="145">
        <v>0</v>
      </c>
      <c r="CA66" s="144">
        <v>0</v>
      </c>
      <c r="CB66" s="145">
        <v>0</v>
      </c>
      <c r="CC66" s="144">
        <v>2</v>
      </c>
      <c r="CD66" s="145">
        <v>0</v>
      </c>
      <c r="CE66" s="19">
        <f t="shared" si="27"/>
        <v>8</v>
      </c>
    </row>
    <row r="67" spans="1:83" ht="12.75" customHeight="1" thickBot="1">
      <c r="A67" s="138" t="s">
        <v>174</v>
      </c>
      <c r="B67" s="143">
        <v>12</v>
      </c>
      <c r="C67" s="143">
        <v>0</v>
      </c>
      <c r="D67" s="143">
        <v>12</v>
      </c>
      <c r="E67" s="144">
        <v>0</v>
      </c>
      <c r="F67" s="145">
        <v>0</v>
      </c>
      <c r="G67" s="144">
        <v>0</v>
      </c>
      <c r="H67" s="145">
        <v>0</v>
      </c>
      <c r="I67" s="144">
        <v>0</v>
      </c>
      <c r="J67" s="145">
        <v>0</v>
      </c>
      <c r="K67" s="144">
        <v>0</v>
      </c>
      <c r="L67" s="145">
        <v>0</v>
      </c>
      <c r="M67" s="144">
        <v>0</v>
      </c>
      <c r="N67" s="145">
        <v>0</v>
      </c>
      <c r="O67" s="144">
        <v>0</v>
      </c>
      <c r="P67" s="145">
        <v>0</v>
      </c>
      <c r="Q67" s="144">
        <v>12</v>
      </c>
      <c r="R67" s="145">
        <v>0</v>
      </c>
      <c r="S67" s="29">
        <f t="shared" ref="S67:S130" si="29">(E67+F67+G67+H67+I67+J67)*5</f>
        <v>0</v>
      </c>
      <c r="T67" s="73">
        <f t="shared" ref="T67:T130" si="30">(B67*2)+(C67*6)</f>
        <v>24</v>
      </c>
      <c r="V67" s="143">
        <v>1</v>
      </c>
      <c r="W67" s="143">
        <v>0</v>
      </c>
      <c r="X67" s="143">
        <v>1</v>
      </c>
      <c r="Y67" s="144">
        <v>0</v>
      </c>
      <c r="Z67" s="145">
        <v>0</v>
      </c>
      <c r="AA67" s="144">
        <v>0</v>
      </c>
      <c r="AB67" s="145">
        <v>0</v>
      </c>
      <c r="AC67" s="144">
        <v>0</v>
      </c>
      <c r="AD67" s="145">
        <v>0</v>
      </c>
      <c r="AE67" s="144">
        <v>0</v>
      </c>
      <c r="AF67" s="145">
        <v>0</v>
      </c>
      <c r="AG67" s="144">
        <v>0</v>
      </c>
      <c r="AH67" s="145">
        <v>0</v>
      </c>
      <c r="AI67" s="144">
        <v>0</v>
      </c>
      <c r="AJ67" s="145">
        <v>0</v>
      </c>
      <c r="AK67" s="144">
        <v>1</v>
      </c>
      <c r="AL67" s="145">
        <v>0</v>
      </c>
      <c r="AM67" s="29">
        <f t="shared" si="4"/>
        <v>1</v>
      </c>
      <c r="AO67" s="143">
        <f t="shared" si="5"/>
        <v>13</v>
      </c>
      <c r="AP67" s="143">
        <f t="shared" si="6"/>
        <v>0</v>
      </c>
      <c r="AQ67" s="157">
        <f t="shared" si="7"/>
        <v>13</v>
      </c>
      <c r="AR67" s="160">
        <f t="shared" si="8"/>
        <v>0</v>
      </c>
      <c r="AS67" s="161">
        <f t="shared" si="9"/>
        <v>0</v>
      </c>
      <c r="AT67" s="160">
        <f t="shared" si="10"/>
        <v>0</v>
      </c>
      <c r="AU67" s="159">
        <f t="shared" si="11"/>
        <v>0</v>
      </c>
      <c r="AV67" s="162">
        <f t="shared" si="12"/>
        <v>0</v>
      </c>
      <c r="AW67" s="159">
        <f t="shared" si="13"/>
        <v>0</v>
      </c>
      <c r="AX67" s="162">
        <f t="shared" si="14"/>
        <v>0</v>
      </c>
      <c r="AY67" s="159">
        <f t="shared" si="15"/>
        <v>0</v>
      </c>
      <c r="AZ67" s="162">
        <f t="shared" si="16"/>
        <v>0</v>
      </c>
      <c r="BA67" s="159">
        <f t="shared" si="17"/>
        <v>0</v>
      </c>
      <c r="BB67" s="162">
        <f t="shared" si="18"/>
        <v>0</v>
      </c>
      <c r="BC67" s="159">
        <f t="shared" si="19"/>
        <v>0</v>
      </c>
      <c r="BD67" s="162">
        <f t="shared" si="20"/>
        <v>13</v>
      </c>
      <c r="BE67" s="161">
        <f t="shared" si="21"/>
        <v>0</v>
      </c>
      <c r="BF67" s="20">
        <f t="shared" si="22"/>
        <v>25</v>
      </c>
      <c r="BH67" s="21">
        <f t="shared" ref="BH67:BH130" si="31">D67/AQ67*100</f>
        <v>92.307692307692307</v>
      </c>
      <c r="BI67" s="21">
        <f t="shared" si="23"/>
        <v>7.6923076923076925</v>
      </c>
      <c r="BJ67" s="21">
        <f t="shared" si="24"/>
        <v>0</v>
      </c>
      <c r="BK67" s="21">
        <f t="shared" si="25"/>
        <v>0</v>
      </c>
      <c r="BL67" s="22">
        <f t="shared" si="26"/>
        <v>0</v>
      </c>
      <c r="BN67" s="143">
        <v>3</v>
      </c>
      <c r="BO67" s="143">
        <v>0</v>
      </c>
      <c r="BP67" s="143">
        <v>3</v>
      </c>
      <c r="BQ67" s="144">
        <v>0</v>
      </c>
      <c r="BR67" s="145">
        <v>0</v>
      </c>
      <c r="BS67" s="144">
        <v>0</v>
      </c>
      <c r="BT67" s="145">
        <v>0</v>
      </c>
      <c r="BU67" s="144">
        <v>0</v>
      </c>
      <c r="BV67" s="145">
        <v>0</v>
      </c>
      <c r="BW67" s="144">
        <v>0</v>
      </c>
      <c r="BX67" s="145">
        <v>0</v>
      </c>
      <c r="BY67" s="144">
        <v>0</v>
      </c>
      <c r="BZ67" s="145">
        <v>0</v>
      </c>
      <c r="CA67" s="144">
        <v>0</v>
      </c>
      <c r="CB67" s="145">
        <v>0</v>
      </c>
      <c r="CC67" s="144">
        <v>3</v>
      </c>
      <c r="CD67" s="145">
        <v>0</v>
      </c>
      <c r="CE67" s="19">
        <f t="shared" si="27"/>
        <v>12</v>
      </c>
    </row>
    <row r="68" spans="1:83" ht="12.75" customHeight="1" thickBot="1">
      <c r="A68" s="138" t="s">
        <v>175</v>
      </c>
      <c r="B68" s="143">
        <v>1</v>
      </c>
      <c r="C68" s="143">
        <v>0</v>
      </c>
      <c r="D68" s="143">
        <v>1</v>
      </c>
      <c r="E68" s="144">
        <v>0</v>
      </c>
      <c r="F68" s="145">
        <v>0</v>
      </c>
      <c r="G68" s="144">
        <v>0</v>
      </c>
      <c r="H68" s="145">
        <v>0</v>
      </c>
      <c r="I68" s="144">
        <v>0</v>
      </c>
      <c r="J68" s="145">
        <v>0</v>
      </c>
      <c r="K68" s="144">
        <v>0</v>
      </c>
      <c r="L68" s="145">
        <v>0</v>
      </c>
      <c r="M68" s="144">
        <v>0</v>
      </c>
      <c r="N68" s="145">
        <v>0</v>
      </c>
      <c r="O68" s="144">
        <v>0</v>
      </c>
      <c r="P68" s="145">
        <v>0</v>
      </c>
      <c r="Q68" s="144">
        <v>1</v>
      </c>
      <c r="R68" s="145">
        <v>0</v>
      </c>
      <c r="S68" s="29">
        <f t="shared" si="29"/>
        <v>0</v>
      </c>
      <c r="T68" s="73">
        <f t="shared" si="30"/>
        <v>2</v>
      </c>
      <c r="V68" s="143">
        <v>1</v>
      </c>
      <c r="W68" s="143">
        <v>0</v>
      </c>
      <c r="X68" s="143">
        <v>1</v>
      </c>
      <c r="Y68" s="144">
        <v>0</v>
      </c>
      <c r="Z68" s="145">
        <v>0</v>
      </c>
      <c r="AA68" s="144">
        <v>0</v>
      </c>
      <c r="AB68" s="145">
        <v>0</v>
      </c>
      <c r="AC68" s="144">
        <v>0</v>
      </c>
      <c r="AD68" s="145">
        <v>0</v>
      </c>
      <c r="AE68" s="144">
        <v>0</v>
      </c>
      <c r="AF68" s="145">
        <v>0</v>
      </c>
      <c r="AG68" s="144">
        <v>0</v>
      </c>
      <c r="AH68" s="145">
        <v>0</v>
      </c>
      <c r="AI68" s="144">
        <v>0</v>
      </c>
      <c r="AJ68" s="145">
        <v>0</v>
      </c>
      <c r="AK68" s="144">
        <v>1</v>
      </c>
      <c r="AL68" s="145">
        <v>0</v>
      </c>
      <c r="AM68" s="29">
        <f t="shared" si="4"/>
        <v>1</v>
      </c>
      <c r="AO68" s="143">
        <f t="shared" ref="AO68:AO131" si="32">B68+V68</f>
        <v>2</v>
      </c>
      <c r="AP68" s="143">
        <f t="shared" ref="AP68:AP131" si="33">C68+W68</f>
        <v>0</v>
      </c>
      <c r="AQ68" s="157">
        <f t="shared" ref="AQ68:AQ131" si="34">D68+X68</f>
        <v>2</v>
      </c>
      <c r="AR68" s="160">
        <f t="shared" ref="AR68:AR131" si="35">E68+Y68</f>
        <v>0</v>
      </c>
      <c r="AS68" s="161">
        <f t="shared" ref="AS68:AS131" si="36">F68+Z68</f>
        <v>0</v>
      </c>
      <c r="AT68" s="160">
        <f t="shared" ref="AT68:AT131" si="37">G68+AA68</f>
        <v>0</v>
      </c>
      <c r="AU68" s="159">
        <f t="shared" ref="AU68:AU131" si="38">H68+AB68</f>
        <v>0</v>
      </c>
      <c r="AV68" s="162">
        <f t="shared" ref="AV68:AV131" si="39">I68+AC68</f>
        <v>0</v>
      </c>
      <c r="AW68" s="159">
        <f t="shared" ref="AW68:AW131" si="40">J68+AD68</f>
        <v>0</v>
      </c>
      <c r="AX68" s="162">
        <f t="shared" ref="AX68:AX131" si="41">K68+AE68</f>
        <v>0</v>
      </c>
      <c r="AY68" s="159">
        <f t="shared" ref="AY68:AY131" si="42">L68+AF68</f>
        <v>0</v>
      </c>
      <c r="AZ68" s="162">
        <f t="shared" ref="AZ68:AZ131" si="43">M68+AG68</f>
        <v>0</v>
      </c>
      <c r="BA68" s="159">
        <f t="shared" ref="BA68:BA131" si="44">N68+AH68</f>
        <v>0</v>
      </c>
      <c r="BB68" s="162">
        <f t="shared" ref="BB68:BB131" si="45">O68+AI68</f>
        <v>0</v>
      </c>
      <c r="BC68" s="159">
        <f t="shared" ref="BC68:BC131" si="46">P68+AJ68</f>
        <v>0</v>
      </c>
      <c r="BD68" s="162">
        <f t="shared" ref="BD68:BD131" si="47">Q68+AK68</f>
        <v>2</v>
      </c>
      <c r="BE68" s="161">
        <f t="shared" ref="BE68:BE131" si="48">R68+AL68</f>
        <v>0</v>
      </c>
      <c r="BF68" s="20">
        <f t="shared" si="22"/>
        <v>3</v>
      </c>
      <c r="BH68" s="21">
        <f t="shared" si="31"/>
        <v>50</v>
      </c>
      <c r="BI68" s="21">
        <f t="shared" ref="BI68:BI131" si="49">X68/AQ68*100</f>
        <v>50</v>
      </c>
      <c r="BJ68" s="21">
        <f t="shared" ref="BJ68:BJ131" si="50">(AR68+AS68+AT68+AU68)/AQ68*100</f>
        <v>0</v>
      </c>
      <c r="BK68" s="21">
        <f t="shared" ref="BK68:BK131" si="51">AP68/AQ68*100</f>
        <v>0</v>
      </c>
      <c r="BL68" s="22">
        <f t="shared" si="26"/>
        <v>0</v>
      </c>
      <c r="BN68" s="143">
        <v>0</v>
      </c>
      <c r="BO68" s="143">
        <v>0</v>
      </c>
      <c r="BP68" s="143">
        <v>0</v>
      </c>
      <c r="BQ68" s="144">
        <v>0</v>
      </c>
      <c r="BR68" s="145">
        <v>0</v>
      </c>
      <c r="BS68" s="144">
        <v>0</v>
      </c>
      <c r="BT68" s="145">
        <v>0</v>
      </c>
      <c r="BU68" s="144">
        <v>0</v>
      </c>
      <c r="BV68" s="145">
        <v>0</v>
      </c>
      <c r="BW68" s="144">
        <v>0</v>
      </c>
      <c r="BX68" s="145">
        <v>0</v>
      </c>
      <c r="BY68" s="144">
        <v>0</v>
      </c>
      <c r="BZ68" s="145">
        <v>0</v>
      </c>
      <c r="CA68" s="144">
        <v>0</v>
      </c>
      <c r="CB68" s="145">
        <v>0</v>
      </c>
      <c r="CC68" s="144">
        <v>0</v>
      </c>
      <c r="CD68" s="145">
        <v>0</v>
      </c>
      <c r="CE68" s="19">
        <f t="shared" si="27"/>
        <v>0</v>
      </c>
    </row>
    <row r="69" spans="1:83" ht="12.75" customHeight="1" thickBot="1">
      <c r="A69" s="138" t="s">
        <v>176</v>
      </c>
      <c r="B69" s="143">
        <v>9</v>
      </c>
      <c r="C69" s="143">
        <v>0</v>
      </c>
      <c r="D69" s="143">
        <v>9</v>
      </c>
      <c r="E69" s="144">
        <v>0</v>
      </c>
      <c r="F69" s="145">
        <v>0</v>
      </c>
      <c r="G69" s="144">
        <v>0</v>
      </c>
      <c r="H69" s="145">
        <v>0</v>
      </c>
      <c r="I69" s="144">
        <v>2</v>
      </c>
      <c r="J69" s="145">
        <v>0</v>
      </c>
      <c r="K69" s="144">
        <v>0</v>
      </c>
      <c r="L69" s="145">
        <v>0</v>
      </c>
      <c r="M69" s="144">
        <v>1</v>
      </c>
      <c r="N69" s="145">
        <v>0</v>
      </c>
      <c r="O69" s="144">
        <v>2</v>
      </c>
      <c r="P69" s="145">
        <v>0</v>
      </c>
      <c r="Q69" s="144">
        <v>4</v>
      </c>
      <c r="R69" s="145">
        <v>0</v>
      </c>
      <c r="S69" s="29">
        <f t="shared" si="29"/>
        <v>10</v>
      </c>
      <c r="T69" s="73">
        <f t="shared" si="30"/>
        <v>18</v>
      </c>
      <c r="V69" s="143">
        <v>3</v>
      </c>
      <c r="W69" s="143">
        <v>3</v>
      </c>
      <c r="X69" s="143">
        <v>6</v>
      </c>
      <c r="Y69" s="144">
        <v>0</v>
      </c>
      <c r="Z69" s="145">
        <v>1</v>
      </c>
      <c r="AA69" s="144">
        <v>3</v>
      </c>
      <c r="AB69" s="145">
        <v>2</v>
      </c>
      <c r="AC69" s="144">
        <v>0</v>
      </c>
      <c r="AD69" s="145">
        <v>0</v>
      </c>
      <c r="AE69" s="144">
        <v>0</v>
      </c>
      <c r="AF69" s="145">
        <v>0</v>
      </c>
      <c r="AG69" s="144">
        <v>0</v>
      </c>
      <c r="AH69" s="145">
        <v>0</v>
      </c>
      <c r="AI69" s="144">
        <v>0</v>
      </c>
      <c r="AJ69" s="145">
        <v>0</v>
      </c>
      <c r="AK69" s="144">
        <v>0</v>
      </c>
      <c r="AL69" s="145">
        <v>0</v>
      </c>
      <c r="AM69" s="29">
        <f t="shared" si="4"/>
        <v>18</v>
      </c>
      <c r="AO69" s="143">
        <f t="shared" si="32"/>
        <v>12</v>
      </c>
      <c r="AP69" s="143">
        <f t="shared" si="33"/>
        <v>3</v>
      </c>
      <c r="AQ69" s="157">
        <f t="shared" si="34"/>
        <v>15</v>
      </c>
      <c r="AR69" s="160">
        <f t="shared" si="35"/>
        <v>0</v>
      </c>
      <c r="AS69" s="161">
        <f t="shared" si="36"/>
        <v>1</v>
      </c>
      <c r="AT69" s="160">
        <f t="shared" si="37"/>
        <v>3</v>
      </c>
      <c r="AU69" s="159">
        <f t="shared" si="38"/>
        <v>2</v>
      </c>
      <c r="AV69" s="162">
        <f t="shared" si="39"/>
        <v>2</v>
      </c>
      <c r="AW69" s="159">
        <f t="shared" si="40"/>
        <v>0</v>
      </c>
      <c r="AX69" s="162">
        <f t="shared" si="41"/>
        <v>0</v>
      </c>
      <c r="AY69" s="159">
        <f t="shared" si="42"/>
        <v>0</v>
      </c>
      <c r="AZ69" s="162">
        <f t="shared" si="43"/>
        <v>1</v>
      </c>
      <c r="BA69" s="159">
        <f t="shared" si="44"/>
        <v>0</v>
      </c>
      <c r="BB69" s="162">
        <f t="shared" si="45"/>
        <v>2</v>
      </c>
      <c r="BC69" s="159">
        <f t="shared" si="46"/>
        <v>0</v>
      </c>
      <c r="BD69" s="162">
        <f t="shared" si="47"/>
        <v>4</v>
      </c>
      <c r="BE69" s="161">
        <f t="shared" si="48"/>
        <v>0</v>
      </c>
      <c r="BF69" s="20">
        <f t="shared" si="22"/>
        <v>46</v>
      </c>
      <c r="BH69" s="21">
        <f t="shared" si="31"/>
        <v>60</v>
      </c>
      <c r="BI69" s="21">
        <f t="shared" si="49"/>
        <v>40</v>
      </c>
      <c r="BJ69" s="21">
        <f t="shared" si="50"/>
        <v>40</v>
      </c>
      <c r="BK69" s="21">
        <f t="shared" si="51"/>
        <v>20</v>
      </c>
      <c r="BL69" s="22">
        <f t="shared" si="26"/>
        <v>200</v>
      </c>
      <c r="BN69" s="143">
        <v>0</v>
      </c>
      <c r="BO69" s="143">
        <v>0</v>
      </c>
      <c r="BP69" s="143">
        <v>0</v>
      </c>
      <c r="BQ69" s="144">
        <v>0</v>
      </c>
      <c r="BR69" s="145">
        <v>0</v>
      </c>
      <c r="BS69" s="144">
        <v>0</v>
      </c>
      <c r="BT69" s="145">
        <v>0</v>
      </c>
      <c r="BU69" s="144">
        <v>0</v>
      </c>
      <c r="BV69" s="145">
        <v>0</v>
      </c>
      <c r="BW69" s="144">
        <v>0</v>
      </c>
      <c r="BX69" s="145">
        <v>0</v>
      </c>
      <c r="BY69" s="144">
        <v>0</v>
      </c>
      <c r="BZ69" s="145">
        <v>0</v>
      </c>
      <c r="CA69" s="144">
        <v>0</v>
      </c>
      <c r="CB69" s="145">
        <v>0</v>
      </c>
      <c r="CC69" s="144">
        <v>0</v>
      </c>
      <c r="CD69" s="145">
        <v>0</v>
      </c>
      <c r="CE69" s="19">
        <f t="shared" si="27"/>
        <v>0</v>
      </c>
    </row>
    <row r="70" spans="1:83" ht="12.75" customHeight="1" thickBot="1">
      <c r="A70" s="138" t="s">
        <v>177</v>
      </c>
      <c r="B70" s="143">
        <v>13</v>
      </c>
      <c r="C70" s="143">
        <v>0</v>
      </c>
      <c r="D70" s="143">
        <v>13</v>
      </c>
      <c r="E70" s="144">
        <v>0</v>
      </c>
      <c r="F70" s="145">
        <v>0</v>
      </c>
      <c r="G70" s="144">
        <v>1</v>
      </c>
      <c r="H70" s="145">
        <v>0</v>
      </c>
      <c r="I70" s="144">
        <v>0</v>
      </c>
      <c r="J70" s="145">
        <v>0</v>
      </c>
      <c r="K70" s="144">
        <v>4</v>
      </c>
      <c r="L70" s="145">
        <v>0</v>
      </c>
      <c r="M70" s="144">
        <v>1</v>
      </c>
      <c r="N70" s="145">
        <v>0</v>
      </c>
      <c r="O70" s="144">
        <v>1</v>
      </c>
      <c r="P70" s="145">
        <v>0</v>
      </c>
      <c r="Q70" s="144">
        <v>6</v>
      </c>
      <c r="R70" s="145">
        <v>0</v>
      </c>
      <c r="S70" s="29">
        <f t="shared" si="29"/>
        <v>5</v>
      </c>
      <c r="T70" s="73">
        <f t="shared" si="30"/>
        <v>26</v>
      </c>
      <c r="V70" s="143">
        <v>13</v>
      </c>
      <c r="W70" s="143">
        <v>1</v>
      </c>
      <c r="X70" s="143">
        <v>14</v>
      </c>
      <c r="Y70" s="144">
        <v>5</v>
      </c>
      <c r="Z70" s="145">
        <v>1</v>
      </c>
      <c r="AA70" s="144">
        <v>4</v>
      </c>
      <c r="AB70" s="145">
        <v>0</v>
      </c>
      <c r="AC70" s="144">
        <v>0</v>
      </c>
      <c r="AD70" s="145">
        <v>0</v>
      </c>
      <c r="AE70" s="144">
        <v>3</v>
      </c>
      <c r="AF70" s="145">
        <v>0</v>
      </c>
      <c r="AG70" s="144">
        <v>0</v>
      </c>
      <c r="AH70" s="145">
        <v>0</v>
      </c>
      <c r="AI70" s="144">
        <v>0</v>
      </c>
      <c r="AJ70" s="145">
        <v>0</v>
      </c>
      <c r="AK70" s="144">
        <v>1</v>
      </c>
      <c r="AL70" s="145">
        <v>0</v>
      </c>
      <c r="AM70" s="29">
        <f t="shared" ref="AM70:AM133" si="52">V70+(W70*5)</f>
        <v>18</v>
      </c>
      <c r="AO70" s="143">
        <f t="shared" si="32"/>
        <v>26</v>
      </c>
      <c r="AP70" s="143">
        <f t="shared" si="33"/>
        <v>1</v>
      </c>
      <c r="AQ70" s="157">
        <f t="shared" si="34"/>
        <v>27</v>
      </c>
      <c r="AR70" s="160">
        <f t="shared" si="35"/>
        <v>5</v>
      </c>
      <c r="AS70" s="161">
        <f t="shared" si="36"/>
        <v>1</v>
      </c>
      <c r="AT70" s="160">
        <f t="shared" si="37"/>
        <v>5</v>
      </c>
      <c r="AU70" s="159">
        <f t="shared" si="38"/>
        <v>0</v>
      </c>
      <c r="AV70" s="162">
        <f t="shared" si="39"/>
        <v>0</v>
      </c>
      <c r="AW70" s="159">
        <f t="shared" si="40"/>
        <v>0</v>
      </c>
      <c r="AX70" s="162">
        <f t="shared" si="41"/>
        <v>7</v>
      </c>
      <c r="AY70" s="159">
        <f t="shared" si="42"/>
        <v>0</v>
      </c>
      <c r="AZ70" s="162">
        <f t="shared" si="43"/>
        <v>1</v>
      </c>
      <c r="BA70" s="159">
        <f t="shared" si="44"/>
        <v>0</v>
      </c>
      <c r="BB70" s="162">
        <f t="shared" si="45"/>
        <v>1</v>
      </c>
      <c r="BC70" s="159">
        <f t="shared" si="46"/>
        <v>0</v>
      </c>
      <c r="BD70" s="162">
        <f t="shared" si="47"/>
        <v>7</v>
      </c>
      <c r="BE70" s="161">
        <f t="shared" si="48"/>
        <v>0</v>
      </c>
      <c r="BF70" s="20">
        <f t="shared" ref="BF70:BF133" si="53">S70+T70+AM70</f>
        <v>49</v>
      </c>
      <c r="BH70" s="21">
        <f t="shared" si="31"/>
        <v>48.148148148148145</v>
      </c>
      <c r="BI70" s="21">
        <f t="shared" si="49"/>
        <v>51.851851851851848</v>
      </c>
      <c r="BJ70" s="21">
        <f t="shared" si="50"/>
        <v>40.74074074074074</v>
      </c>
      <c r="BK70" s="21">
        <f t="shared" si="51"/>
        <v>3.7037037037037033</v>
      </c>
      <c r="BL70" s="22">
        <f t="shared" ref="BL70:BL133" si="54">BK70*10</f>
        <v>37.037037037037031</v>
      </c>
      <c r="BN70" s="143">
        <v>5</v>
      </c>
      <c r="BO70" s="143">
        <v>0</v>
      </c>
      <c r="BP70" s="143">
        <v>5</v>
      </c>
      <c r="BQ70" s="144">
        <v>0</v>
      </c>
      <c r="BR70" s="145">
        <v>0</v>
      </c>
      <c r="BS70" s="144">
        <v>1</v>
      </c>
      <c r="BT70" s="145">
        <v>0</v>
      </c>
      <c r="BU70" s="144">
        <v>0</v>
      </c>
      <c r="BV70" s="145">
        <v>0</v>
      </c>
      <c r="BW70" s="144">
        <v>3</v>
      </c>
      <c r="BX70" s="145">
        <v>0</v>
      </c>
      <c r="BY70" s="144">
        <v>1</v>
      </c>
      <c r="BZ70" s="145">
        <v>0</v>
      </c>
      <c r="CA70" s="144">
        <v>0</v>
      </c>
      <c r="CB70" s="145">
        <v>0</v>
      </c>
      <c r="CC70" s="144">
        <v>0</v>
      </c>
      <c r="CD70" s="145">
        <v>0</v>
      </c>
      <c r="CE70" s="19">
        <f t="shared" si="27"/>
        <v>20</v>
      </c>
    </row>
    <row r="71" spans="1:83" ht="12.75" customHeight="1" thickBot="1">
      <c r="A71" s="138" t="s">
        <v>178</v>
      </c>
      <c r="B71" s="143">
        <v>21</v>
      </c>
      <c r="C71" s="143">
        <v>1</v>
      </c>
      <c r="D71" s="143">
        <v>22</v>
      </c>
      <c r="E71" s="144">
        <v>0</v>
      </c>
      <c r="F71" s="145">
        <v>0</v>
      </c>
      <c r="G71" s="144">
        <v>0</v>
      </c>
      <c r="H71" s="145">
        <v>0</v>
      </c>
      <c r="I71" s="144">
        <v>1</v>
      </c>
      <c r="J71" s="145">
        <v>0</v>
      </c>
      <c r="K71" s="144">
        <v>2</v>
      </c>
      <c r="L71" s="145">
        <v>0</v>
      </c>
      <c r="M71" s="144">
        <v>2</v>
      </c>
      <c r="N71" s="145">
        <v>0</v>
      </c>
      <c r="O71" s="144">
        <v>5</v>
      </c>
      <c r="P71" s="145">
        <v>0</v>
      </c>
      <c r="Q71" s="144">
        <v>11</v>
      </c>
      <c r="R71" s="145">
        <v>1</v>
      </c>
      <c r="S71" s="29">
        <f t="shared" si="29"/>
        <v>5</v>
      </c>
      <c r="T71" s="73">
        <f t="shared" si="30"/>
        <v>48</v>
      </c>
      <c r="V71" s="143">
        <v>1</v>
      </c>
      <c r="W71" s="143">
        <v>0</v>
      </c>
      <c r="X71" s="143">
        <v>1</v>
      </c>
      <c r="Y71" s="144">
        <v>0</v>
      </c>
      <c r="Z71" s="145">
        <v>0</v>
      </c>
      <c r="AA71" s="144">
        <v>0</v>
      </c>
      <c r="AB71" s="145">
        <v>0</v>
      </c>
      <c r="AC71" s="144">
        <v>0</v>
      </c>
      <c r="AD71" s="145">
        <v>0</v>
      </c>
      <c r="AE71" s="144">
        <v>1</v>
      </c>
      <c r="AF71" s="145">
        <v>0</v>
      </c>
      <c r="AG71" s="144">
        <v>0</v>
      </c>
      <c r="AH71" s="145">
        <v>0</v>
      </c>
      <c r="AI71" s="144">
        <v>0</v>
      </c>
      <c r="AJ71" s="145">
        <v>0</v>
      </c>
      <c r="AK71" s="144">
        <v>0</v>
      </c>
      <c r="AL71" s="145">
        <v>0</v>
      </c>
      <c r="AM71" s="29">
        <f t="shared" si="52"/>
        <v>1</v>
      </c>
      <c r="AO71" s="143">
        <f t="shared" si="32"/>
        <v>22</v>
      </c>
      <c r="AP71" s="143">
        <f t="shared" si="33"/>
        <v>1</v>
      </c>
      <c r="AQ71" s="157">
        <f t="shared" si="34"/>
        <v>23</v>
      </c>
      <c r="AR71" s="160">
        <f t="shared" si="35"/>
        <v>0</v>
      </c>
      <c r="AS71" s="161">
        <f t="shared" si="36"/>
        <v>0</v>
      </c>
      <c r="AT71" s="160">
        <f t="shared" si="37"/>
        <v>0</v>
      </c>
      <c r="AU71" s="159">
        <f t="shared" si="38"/>
        <v>0</v>
      </c>
      <c r="AV71" s="162">
        <f t="shared" si="39"/>
        <v>1</v>
      </c>
      <c r="AW71" s="159">
        <f t="shared" si="40"/>
        <v>0</v>
      </c>
      <c r="AX71" s="162">
        <f t="shared" si="41"/>
        <v>3</v>
      </c>
      <c r="AY71" s="159">
        <f t="shared" si="42"/>
        <v>0</v>
      </c>
      <c r="AZ71" s="162">
        <f t="shared" si="43"/>
        <v>2</v>
      </c>
      <c r="BA71" s="159">
        <f t="shared" si="44"/>
        <v>0</v>
      </c>
      <c r="BB71" s="162">
        <f t="shared" si="45"/>
        <v>5</v>
      </c>
      <c r="BC71" s="159">
        <f t="shared" si="46"/>
        <v>0</v>
      </c>
      <c r="BD71" s="162">
        <f t="shared" si="47"/>
        <v>11</v>
      </c>
      <c r="BE71" s="161">
        <f t="shared" si="48"/>
        <v>1</v>
      </c>
      <c r="BF71" s="20">
        <f t="shared" si="53"/>
        <v>54</v>
      </c>
      <c r="BH71" s="21">
        <f t="shared" si="31"/>
        <v>95.652173913043484</v>
      </c>
      <c r="BI71" s="21">
        <f t="shared" si="49"/>
        <v>4.3478260869565215</v>
      </c>
      <c r="BJ71" s="21">
        <f t="shared" si="50"/>
        <v>0</v>
      </c>
      <c r="BK71" s="21">
        <f t="shared" si="51"/>
        <v>4.3478260869565215</v>
      </c>
      <c r="BL71" s="22">
        <f t="shared" si="54"/>
        <v>43.478260869565219</v>
      </c>
      <c r="BN71" s="143">
        <v>4</v>
      </c>
      <c r="BO71" s="143">
        <v>0</v>
      </c>
      <c r="BP71" s="143">
        <v>4</v>
      </c>
      <c r="BQ71" s="144">
        <v>0</v>
      </c>
      <c r="BR71" s="145">
        <v>0</v>
      </c>
      <c r="BS71" s="144">
        <v>0</v>
      </c>
      <c r="BT71" s="145">
        <v>0</v>
      </c>
      <c r="BU71" s="144">
        <v>0</v>
      </c>
      <c r="BV71" s="145">
        <v>0</v>
      </c>
      <c r="BW71" s="144">
        <v>0</v>
      </c>
      <c r="BX71" s="145">
        <v>0</v>
      </c>
      <c r="BY71" s="144">
        <v>1</v>
      </c>
      <c r="BZ71" s="145">
        <v>0</v>
      </c>
      <c r="CA71" s="144">
        <v>2</v>
      </c>
      <c r="CB71" s="145">
        <v>0</v>
      </c>
      <c r="CC71" s="144">
        <v>1</v>
      </c>
      <c r="CD71" s="145">
        <v>0</v>
      </c>
      <c r="CE71" s="19">
        <f t="shared" ref="CE71:CE134" si="55">BP71*4</f>
        <v>16</v>
      </c>
    </row>
    <row r="72" spans="1:83" ht="12.75" customHeight="1" thickBot="1">
      <c r="A72" s="138" t="s">
        <v>179</v>
      </c>
      <c r="B72" s="143">
        <v>19</v>
      </c>
      <c r="C72" s="143">
        <v>6</v>
      </c>
      <c r="D72" s="143">
        <v>25</v>
      </c>
      <c r="E72" s="144">
        <v>0</v>
      </c>
      <c r="F72" s="145">
        <v>0</v>
      </c>
      <c r="G72" s="144">
        <v>0</v>
      </c>
      <c r="H72" s="145">
        <v>0</v>
      </c>
      <c r="I72" s="144">
        <v>0</v>
      </c>
      <c r="J72" s="145">
        <v>0</v>
      </c>
      <c r="K72" s="144">
        <v>0</v>
      </c>
      <c r="L72" s="145">
        <v>0</v>
      </c>
      <c r="M72" s="144">
        <v>1</v>
      </c>
      <c r="N72" s="145">
        <v>1</v>
      </c>
      <c r="O72" s="144">
        <v>3</v>
      </c>
      <c r="P72" s="145">
        <v>3</v>
      </c>
      <c r="Q72" s="144">
        <v>15</v>
      </c>
      <c r="R72" s="145">
        <v>2</v>
      </c>
      <c r="S72" s="29">
        <f t="shared" si="29"/>
        <v>0</v>
      </c>
      <c r="T72" s="73">
        <f t="shared" si="30"/>
        <v>74</v>
      </c>
      <c r="V72" s="143">
        <v>1</v>
      </c>
      <c r="W72" s="143">
        <v>1</v>
      </c>
      <c r="X72" s="143">
        <v>2</v>
      </c>
      <c r="Y72" s="144">
        <v>0</v>
      </c>
      <c r="Z72" s="145">
        <v>0</v>
      </c>
      <c r="AA72" s="144">
        <v>0</v>
      </c>
      <c r="AB72" s="145">
        <v>0</v>
      </c>
      <c r="AC72" s="144">
        <v>0</v>
      </c>
      <c r="AD72" s="145">
        <v>0</v>
      </c>
      <c r="AE72" s="144">
        <v>0</v>
      </c>
      <c r="AF72" s="145">
        <v>0</v>
      </c>
      <c r="AG72" s="144">
        <v>0</v>
      </c>
      <c r="AH72" s="145">
        <v>0</v>
      </c>
      <c r="AI72" s="144">
        <v>0</v>
      </c>
      <c r="AJ72" s="145">
        <v>0</v>
      </c>
      <c r="AK72" s="144">
        <v>1</v>
      </c>
      <c r="AL72" s="145">
        <v>1</v>
      </c>
      <c r="AM72" s="29">
        <f t="shared" si="52"/>
        <v>6</v>
      </c>
      <c r="AO72" s="143">
        <f t="shared" si="32"/>
        <v>20</v>
      </c>
      <c r="AP72" s="143">
        <f t="shared" si="33"/>
        <v>7</v>
      </c>
      <c r="AQ72" s="157">
        <f t="shared" si="34"/>
        <v>27</v>
      </c>
      <c r="AR72" s="160">
        <f t="shared" si="35"/>
        <v>0</v>
      </c>
      <c r="AS72" s="161">
        <f t="shared" si="36"/>
        <v>0</v>
      </c>
      <c r="AT72" s="160">
        <f t="shared" si="37"/>
        <v>0</v>
      </c>
      <c r="AU72" s="159">
        <f t="shared" si="38"/>
        <v>0</v>
      </c>
      <c r="AV72" s="162">
        <f t="shared" si="39"/>
        <v>0</v>
      </c>
      <c r="AW72" s="159">
        <f t="shared" si="40"/>
        <v>0</v>
      </c>
      <c r="AX72" s="162">
        <f t="shared" si="41"/>
        <v>0</v>
      </c>
      <c r="AY72" s="159">
        <f t="shared" si="42"/>
        <v>0</v>
      </c>
      <c r="AZ72" s="162">
        <f t="shared" si="43"/>
        <v>1</v>
      </c>
      <c r="BA72" s="159">
        <f t="shared" si="44"/>
        <v>1</v>
      </c>
      <c r="BB72" s="162">
        <f t="shared" si="45"/>
        <v>3</v>
      </c>
      <c r="BC72" s="159">
        <f t="shared" si="46"/>
        <v>3</v>
      </c>
      <c r="BD72" s="162">
        <f t="shared" si="47"/>
        <v>16</v>
      </c>
      <c r="BE72" s="161">
        <f t="shared" si="48"/>
        <v>3</v>
      </c>
      <c r="BF72" s="20">
        <f t="shared" si="53"/>
        <v>80</v>
      </c>
      <c r="BH72" s="21">
        <f t="shared" si="31"/>
        <v>92.592592592592595</v>
      </c>
      <c r="BI72" s="21">
        <f t="shared" si="49"/>
        <v>7.4074074074074066</v>
      </c>
      <c r="BJ72" s="21">
        <f t="shared" si="50"/>
        <v>0</v>
      </c>
      <c r="BK72" s="21">
        <f t="shared" si="51"/>
        <v>25.925925925925924</v>
      </c>
      <c r="BL72" s="22">
        <f t="shared" si="54"/>
        <v>259.25925925925924</v>
      </c>
      <c r="BN72" s="143">
        <v>1</v>
      </c>
      <c r="BO72" s="143">
        <v>0</v>
      </c>
      <c r="BP72" s="143">
        <v>1</v>
      </c>
      <c r="BQ72" s="144">
        <v>0</v>
      </c>
      <c r="BR72" s="145">
        <v>0</v>
      </c>
      <c r="BS72" s="144">
        <v>0</v>
      </c>
      <c r="BT72" s="145">
        <v>0</v>
      </c>
      <c r="BU72" s="144">
        <v>0</v>
      </c>
      <c r="BV72" s="145">
        <v>0</v>
      </c>
      <c r="BW72" s="144">
        <v>0</v>
      </c>
      <c r="BX72" s="145">
        <v>0</v>
      </c>
      <c r="BY72" s="144">
        <v>0</v>
      </c>
      <c r="BZ72" s="145">
        <v>0</v>
      </c>
      <c r="CA72" s="144">
        <v>0</v>
      </c>
      <c r="CB72" s="145">
        <v>0</v>
      </c>
      <c r="CC72" s="144">
        <v>1</v>
      </c>
      <c r="CD72" s="145">
        <v>0</v>
      </c>
      <c r="CE72" s="19">
        <f t="shared" si="55"/>
        <v>4</v>
      </c>
    </row>
    <row r="73" spans="1:83" ht="12.75" customHeight="1" thickBot="1">
      <c r="A73" s="138" t="s">
        <v>180</v>
      </c>
      <c r="B73" s="143">
        <v>16</v>
      </c>
      <c r="C73" s="143">
        <v>4</v>
      </c>
      <c r="D73" s="143">
        <v>20</v>
      </c>
      <c r="E73" s="144">
        <v>0</v>
      </c>
      <c r="F73" s="145">
        <v>0</v>
      </c>
      <c r="G73" s="144">
        <v>2</v>
      </c>
      <c r="H73" s="145">
        <v>1</v>
      </c>
      <c r="I73" s="144">
        <v>1</v>
      </c>
      <c r="J73" s="145">
        <v>0</v>
      </c>
      <c r="K73" s="144">
        <v>2</v>
      </c>
      <c r="L73" s="145">
        <v>0</v>
      </c>
      <c r="M73" s="144">
        <v>1</v>
      </c>
      <c r="N73" s="145">
        <v>1</v>
      </c>
      <c r="O73" s="144">
        <v>6</v>
      </c>
      <c r="P73" s="145">
        <v>1</v>
      </c>
      <c r="Q73" s="144">
        <v>4</v>
      </c>
      <c r="R73" s="145">
        <v>1</v>
      </c>
      <c r="S73" s="29">
        <f t="shared" si="29"/>
        <v>20</v>
      </c>
      <c r="T73" s="73">
        <f t="shared" si="30"/>
        <v>56</v>
      </c>
      <c r="V73" s="143">
        <v>7</v>
      </c>
      <c r="W73" s="143">
        <v>1</v>
      </c>
      <c r="X73" s="143">
        <v>8</v>
      </c>
      <c r="Y73" s="144">
        <v>3</v>
      </c>
      <c r="Z73" s="145">
        <v>0</v>
      </c>
      <c r="AA73" s="144">
        <v>0</v>
      </c>
      <c r="AB73" s="145">
        <v>0</v>
      </c>
      <c r="AC73" s="144">
        <v>2</v>
      </c>
      <c r="AD73" s="145">
        <v>0</v>
      </c>
      <c r="AE73" s="144">
        <v>1</v>
      </c>
      <c r="AF73" s="145">
        <v>1</v>
      </c>
      <c r="AG73" s="144">
        <v>0</v>
      </c>
      <c r="AH73" s="145">
        <v>0</v>
      </c>
      <c r="AI73" s="144">
        <v>0</v>
      </c>
      <c r="AJ73" s="145">
        <v>0</v>
      </c>
      <c r="AK73" s="144">
        <v>1</v>
      </c>
      <c r="AL73" s="145">
        <v>0</v>
      </c>
      <c r="AM73" s="29">
        <f t="shared" si="52"/>
        <v>12</v>
      </c>
      <c r="AO73" s="143">
        <f t="shared" si="32"/>
        <v>23</v>
      </c>
      <c r="AP73" s="143">
        <f t="shared" si="33"/>
        <v>5</v>
      </c>
      <c r="AQ73" s="157">
        <f t="shared" si="34"/>
        <v>28</v>
      </c>
      <c r="AR73" s="160">
        <f t="shared" si="35"/>
        <v>3</v>
      </c>
      <c r="AS73" s="161">
        <f t="shared" si="36"/>
        <v>0</v>
      </c>
      <c r="AT73" s="160">
        <f t="shared" si="37"/>
        <v>2</v>
      </c>
      <c r="AU73" s="159">
        <f t="shared" si="38"/>
        <v>1</v>
      </c>
      <c r="AV73" s="162">
        <f t="shared" si="39"/>
        <v>3</v>
      </c>
      <c r="AW73" s="159">
        <f t="shared" si="40"/>
        <v>0</v>
      </c>
      <c r="AX73" s="162">
        <f t="shared" si="41"/>
        <v>3</v>
      </c>
      <c r="AY73" s="159">
        <f t="shared" si="42"/>
        <v>1</v>
      </c>
      <c r="AZ73" s="162">
        <f t="shared" si="43"/>
        <v>1</v>
      </c>
      <c r="BA73" s="159">
        <f t="shared" si="44"/>
        <v>1</v>
      </c>
      <c r="BB73" s="162">
        <f t="shared" si="45"/>
        <v>6</v>
      </c>
      <c r="BC73" s="159">
        <f t="shared" si="46"/>
        <v>1</v>
      </c>
      <c r="BD73" s="162">
        <f t="shared" si="47"/>
        <v>5</v>
      </c>
      <c r="BE73" s="161">
        <f t="shared" si="48"/>
        <v>1</v>
      </c>
      <c r="BF73" s="20">
        <f t="shared" si="53"/>
        <v>88</v>
      </c>
      <c r="BH73" s="21">
        <f t="shared" si="31"/>
        <v>71.428571428571431</v>
      </c>
      <c r="BI73" s="21">
        <f t="shared" si="49"/>
        <v>28.571428571428569</v>
      </c>
      <c r="BJ73" s="21">
        <f t="shared" si="50"/>
        <v>21.428571428571427</v>
      </c>
      <c r="BK73" s="21">
        <f t="shared" si="51"/>
        <v>17.857142857142858</v>
      </c>
      <c r="BL73" s="22">
        <f t="shared" si="54"/>
        <v>178.57142857142858</v>
      </c>
      <c r="BN73" s="143">
        <v>0</v>
      </c>
      <c r="BO73" s="143">
        <v>0</v>
      </c>
      <c r="BP73" s="143">
        <v>0</v>
      </c>
      <c r="BQ73" s="144">
        <v>0</v>
      </c>
      <c r="BR73" s="145">
        <v>0</v>
      </c>
      <c r="BS73" s="144">
        <v>0</v>
      </c>
      <c r="BT73" s="145">
        <v>0</v>
      </c>
      <c r="BU73" s="144">
        <v>0</v>
      </c>
      <c r="BV73" s="145">
        <v>0</v>
      </c>
      <c r="BW73" s="144">
        <v>0</v>
      </c>
      <c r="BX73" s="145">
        <v>0</v>
      </c>
      <c r="BY73" s="144">
        <v>0</v>
      </c>
      <c r="BZ73" s="145">
        <v>0</v>
      </c>
      <c r="CA73" s="144">
        <v>0</v>
      </c>
      <c r="CB73" s="145">
        <v>0</v>
      </c>
      <c r="CC73" s="144">
        <v>0</v>
      </c>
      <c r="CD73" s="145">
        <v>0</v>
      </c>
      <c r="CE73" s="19">
        <f t="shared" si="55"/>
        <v>0</v>
      </c>
    </row>
    <row r="74" spans="1:83" ht="12.75" customHeight="1" thickBot="1">
      <c r="A74" s="138" t="s">
        <v>181</v>
      </c>
      <c r="B74" s="143">
        <v>19</v>
      </c>
      <c r="C74" s="143">
        <v>1</v>
      </c>
      <c r="D74" s="143">
        <v>20</v>
      </c>
      <c r="E74" s="144">
        <v>0</v>
      </c>
      <c r="F74" s="145">
        <v>0</v>
      </c>
      <c r="G74" s="144">
        <v>0</v>
      </c>
      <c r="H74" s="145">
        <v>0</v>
      </c>
      <c r="I74" s="144">
        <v>0</v>
      </c>
      <c r="J74" s="145">
        <v>0</v>
      </c>
      <c r="K74" s="144">
        <v>0</v>
      </c>
      <c r="L74" s="145">
        <v>0</v>
      </c>
      <c r="M74" s="144">
        <v>1</v>
      </c>
      <c r="N74" s="145">
        <v>0</v>
      </c>
      <c r="O74" s="144">
        <v>7</v>
      </c>
      <c r="P74" s="145">
        <v>1</v>
      </c>
      <c r="Q74" s="144">
        <v>11</v>
      </c>
      <c r="R74" s="145">
        <v>0</v>
      </c>
      <c r="S74" s="29">
        <f t="shared" si="29"/>
        <v>0</v>
      </c>
      <c r="T74" s="73">
        <f t="shared" si="30"/>
        <v>44</v>
      </c>
      <c r="V74" s="143">
        <v>0</v>
      </c>
      <c r="W74" s="143">
        <v>0</v>
      </c>
      <c r="X74" s="143">
        <v>0</v>
      </c>
      <c r="Y74" s="144">
        <v>0</v>
      </c>
      <c r="Z74" s="145">
        <v>0</v>
      </c>
      <c r="AA74" s="144">
        <v>0</v>
      </c>
      <c r="AB74" s="145">
        <v>0</v>
      </c>
      <c r="AC74" s="144">
        <v>0</v>
      </c>
      <c r="AD74" s="145">
        <v>0</v>
      </c>
      <c r="AE74" s="144">
        <v>0</v>
      </c>
      <c r="AF74" s="145">
        <v>0</v>
      </c>
      <c r="AG74" s="144">
        <v>0</v>
      </c>
      <c r="AH74" s="145">
        <v>0</v>
      </c>
      <c r="AI74" s="144">
        <v>0</v>
      </c>
      <c r="AJ74" s="145">
        <v>0</v>
      </c>
      <c r="AK74" s="144">
        <v>0</v>
      </c>
      <c r="AL74" s="145">
        <v>0</v>
      </c>
      <c r="AM74" s="29">
        <f t="shared" si="52"/>
        <v>0</v>
      </c>
      <c r="AO74" s="143">
        <f t="shared" si="32"/>
        <v>19</v>
      </c>
      <c r="AP74" s="143">
        <f t="shared" si="33"/>
        <v>1</v>
      </c>
      <c r="AQ74" s="157">
        <f t="shared" si="34"/>
        <v>20</v>
      </c>
      <c r="AR74" s="160">
        <f t="shared" si="35"/>
        <v>0</v>
      </c>
      <c r="AS74" s="161">
        <f t="shared" si="36"/>
        <v>0</v>
      </c>
      <c r="AT74" s="160">
        <f t="shared" si="37"/>
        <v>0</v>
      </c>
      <c r="AU74" s="159">
        <f t="shared" si="38"/>
        <v>0</v>
      </c>
      <c r="AV74" s="162">
        <f t="shared" si="39"/>
        <v>0</v>
      </c>
      <c r="AW74" s="159">
        <f t="shared" si="40"/>
        <v>0</v>
      </c>
      <c r="AX74" s="162">
        <f t="shared" si="41"/>
        <v>0</v>
      </c>
      <c r="AY74" s="159">
        <f t="shared" si="42"/>
        <v>0</v>
      </c>
      <c r="AZ74" s="162">
        <f t="shared" si="43"/>
        <v>1</v>
      </c>
      <c r="BA74" s="159">
        <f t="shared" si="44"/>
        <v>0</v>
      </c>
      <c r="BB74" s="162">
        <f t="shared" si="45"/>
        <v>7</v>
      </c>
      <c r="BC74" s="159">
        <f t="shared" si="46"/>
        <v>1</v>
      </c>
      <c r="BD74" s="162">
        <f t="shared" si="47"/>
        <v>11</v>
      </c>
      <c r="BE74" s="161">
        <f t="shared" si="48"/>
        <v>0</v>
      </c>
      <c r="BF74" s="20">
        <f t="shared" si="53"/>
        <v>44</v>
      </c>
      <c r="BH74" s="21">
        <f t="shared" si="31"/>
        <v>100</v>
      </c>
      <c r="BI74" s="21">
        <f t="shared" si="49"/>
        <v>0</v>
      </c>
      <c r="BJ74" s="21">
        <f t="shared" si="50"/>
        <v>0</v>
      </c>
      <c r="BK74" s="21">
        <f t="shared" si="51"/>
        <v>5</v>
      </c>
      <c r="BL74" s="22">
        <f t="shared" si="54"/>
        <v>50</v>
      </c>
      <c r="BN74" s="143">
        <v>8</v>
      </c>
      <c r="BO74" s="143">
        <v>0</v>
      </c>
      <c r="BP74" s="143">
        <v>8</v>
      </c>
      <c r="BQ74" s="144">
        <v>0</v>
      </c>
      <c r="BR74" s="145">
        <v>0</v>
      </c>
      <c r="BS74" s="144">
        <v>0</v>
      </c>
      <c r="BT74" s="145">
        <v>0</v>
      </c>
      <c r="BU74" s="144">
        <v>0</v>
      </c>
      <c r="BV74" s="145">
        <v>0</v>
      </c>
      <c r="BW74" s="144">
        <v>0</v>
      </c>
      <c r="BX74" s="145">
        <v>0</v>
      </c>
      <c r="BY74" s="144">
        <v>1</v>
      </c>
      <c r="BZ74" s="145">
        <v>0</v>
      </c>
      <c r="CA74" s="144">
        <v>2</v>
      </c>
      <c r="CB74" s="145">
        <v>0</v>
      </c>
      <c r="CC74" s="144">
        <v>5</v>
      </c>
      <c r="CD74" s="145">
        <v>0</v>
      </c>
      <c r="CE74" s="19">
        <f t="shared" si="55"/>
        <v>32</v>
      </c>
    </row>
    <row r="75" spans="1:83" ht="12.75" customHeight="1" thickBot="1">
      <c r="A75" s="138" t="s">
        <v>182</v>
      </c>
      <c r="B75" s="143">
        <v>64</v>
      </c>
      <c r="C75" s="143">
        <v>8</v>
      </c>
      <c r="D75" s="143">
        <v>72</v>
      </c>
      <c r="E75" s="144">
        <v>1</v>
      </c>
      <c r="F75" s="145">
        <v>0</v>
      </c>
      <c r="G75" s="144">
        <v>4</v>
      </c>
      <c r="H75" s="145">
        <v>2</v>
      </c>
      <c r="I75" s="144">
        <v>11</v>
      </c>
      <c r="J75" s="145">
        <v>0</v>
      </c>
      <c r="K75" s="144">
        <v>10</v>
      </c>
      <c r="L75" s="145">
        <v>1</v>
      </c>
      <c r="M75" s="144">
        <v>9</v>
      </c>
      <c r="N75" s="145">
        <v>0</v>
      </c>
      <c r="O75" s="144">
        <v>14</v>
      </c>
      <c r="P75" s="145">
        <v>2</v>
      </c>
      <c r="Q75" s="144">
        <v>15</v>
      </c>
      <c r="R75" s="145">
        <v>3</v>
      </c>
      <c r="S75" s="29">
        <f t="shared" si="29"/>
        <v>90</v>
      </c>
      <c r="T75" s="73">
        <f t="shared" si="30"/>
        <v>176</v>
      </c>
      <c r="V75" s="143">
        <v>38</v>
      </c>
      <c r="W75" s="143">
        <v>23</v>
      </c>
      <c r="X75" s="143">
        <v>61</v>
      </c>
      <c r="Y75" s="144">
        <v>3</v>
      </c>
      <c r="Z75" s="145">
        <v>1</v>
      </c>
      <c r="AA75" s="144">
        <v>5</v>
      </c>
      <c r="AB75" s="145">
        <v>1</v>
      </c>
      <c r="AC75" s="144">
        <v>3</v>
      </c>
      <c r="AD75" s="145">
        <v>1</v>
      </c>
      <c r="AE75" s="144">
        <v>6</v>
      </c>
      <c r="AF75" s="145">
        <v>1</v>
      </c>
      <c r="AG75" s="144">
        <v>1</v>
      </c>
      <c r="AH75" s="145">
        <v>0</v>
      </c>
      <c r="AI75" s="144">
        <v>5</v>
      </c>
      <c r="AJ75" s="145">
        <v>4</v>
      </c>
      <c r="AK75" s="144">
        <v>15</v>
      </c>
      <c r="AL75" s="145">
        <v>15</v>
      </c>
      <c r="AM75" s="29">
        <f t="shared" si="52"/>
        <v>153</v>
      </c>
      <c r="AO75" s="143">
        <f t="shared" si="32"/>
        <v>102</v>
      </c>
      <c r="AP75" s="143">
        <f t="shared" si="33"/>
        <v>31</v>
      </c>
      <c r="AQ75" s="157">
        <f t="shared" si="34"/>
        <v>133</v>
      </c>
      <c r="AR75" s="160">
        <f t="shared" si="35"/>
        <v>4</v>
      </c>
      <c r="AS75" s="161">
        <f t="shared" si="36"/>
        <v>1</v>
      </c>
      <c r="AT75" s="160">
        <f t="shared" si="37"/>
        <v>9</v>
      </c>
      <c r="AU75" s="159">
        <f t="shared" si="38"/>
        <v>3</v>
      </c>
      <c r="AV75" s="162">
        <f t="shared" si="39"/>
        <v>14</v>
      </c>
      <c r="AW75" s="159">
        <f t="shared" si="40"/>
        <v>1</v>
      </c>
      <c r="AX75" s="162">
        <f t="shared" si="41"/>
        <v>16</v>
      </c>
      <c r="AY75" s="159">
        <f t="shared" si="42"/>
        <v>2</v>
      </c>
      <c r="AZ75" s="162">
        <f t="shared" si="43"/>
        <v>10</v>
      </c>
      <c r="BA75" s="159">
        <f t="shared" si="44"/>
        <v>0</v>
      </c>
      <c r="BB75" s="162">
        <f t="shared" si="45"/>
        <v>19</v>
      </c>
      <c r="BC75" s="159">
        <f t="shared" si="46"/>
        <v>6</v>
      </c>
      <c r="BD75" s="162">
        <f t="shared" si="47"/>
        <v>30</v>
      </c>
      <c r="BE75" s="161">
        <f t="shared" si="48"/>
        <v>18</v>
      </c>
      <c r="BF75" s="20">
        <f t="shared" si="53"/>
        <v>419</v>
      </c>
      <c r="BH75" s="21">
        <f t="shared" si="31"/>
        <v>54.13533834586466</v>
      </c>
      <c r="BI75" s="21">
        <f t="shared" si="49"/>
        <v>45.864661654135332</v>
      </c>
      <c r="BJ75" s="21">
        <f t="shared" si="50"/>
        <v>12.781954887218044</v>
      </c>
      <c r="BK75" s="21">
        <f t="shared" si="51"/>
        <v>23.308270676691727</v>
      </c>
      <c r="BL75" s="22">
        <f t="shared" si="54"/>
        <v>233.08270676691728</v>
      </c>
      <c r="BN75" s="143">
        <v>19</v>
      </c>
      <c r="BO75" s="143">
        <v>0</v>
      </c>
      <c r="BP75" s="143">
        <v>19</v>
      </c>
      <c r="BQ75" s="144">
        <v>0</v>
      </c>
      <c r="BR75" s="145">
        <v>0</v>
      </c>
      <c r="BS75" s="144">
        <v>2</v>
      </c>
      <c r="BT75" s="145">
        <v>0</v>
      </c>
      <c r="BU75" s="144">
        <v>3</v>
      </c>
      <c r="BV75" s="145">
        <v>0</v>
      </c>
      <c r="BW75" s="144">
        <v>5</v>
      </c>
      <c r="BX75" s="145">
        <v>0</v>
      </c>
      <c r="BY75" s="144">
        <v>2</v>
      </c>
      <c r="BZ75" s="145">
        <v>0</v>
      </c>
      <c r="CA75" s="144">
        <v>5</v>
      </c>
      <c r="CB75" s="145">
        <v>0</v>
      </c>
      <c r="CC75" s="144">
        <v>2</v>
      </c>
      <c r="CD75" s="145">
        <v>0</v>
      </c>
      <c r="CE75" s="19">
        <f t="shared" si="55"/>
        <v>76</v>
      </c>
    </row>
    <row r="76" spans="1:83" ht="12.75" customHeight="1" thickBot="1">
      <c r="A76" s="138" t="s">
        <v>183</v>
      </c>
      <c r="B76" s="143">
        <v>107</v>
      </c>
      <c r="C76" s="143">
        <v>24</v>
      </c>
      <c r="D76" s="143">
        <v>131</v>
      </c>
      <c r="E76" s="144">
        <v>2</v>
      </c>
      <c r="F76" s="145">
        <v>0</v>
      </c>
      <c r="G76" s="144">
        <v>3</v>
      </c>
      <c r="H76" s="145">
        <v>1</v>
      </c>
      <c r="I76" s="144">
        <v>24</v>
      </c>
      <c r="J76" s="145">
        <v>4</v>
      </c>
      <c r="K76" s="144">
        <v>14</v>
      </c>
      <c r="L76" s="145">
        <v>5</v>
      </c>
      <c r="M76" s="144">
        <v>10</v>
      </c>
      <c r="N76" s="145">
        <v>6</v>
      </c>
      <c r="O76" s="144">
        <v>26</v>
      </c>
      <c r="P76" s="145">
        <v>2</v>
      </c>
      <c r="Q76" s="144">
        <v>28</v>
      </c>
      <c r="R76" s="145">
        <v>6</v>
      </c>
      <c r="S76" s="29">
        <f t="shared" si="29"/>
        <v>170</v>
      </c>
      <c r="T76" s="73">
        <f t="shared" si="30"/>
        <v>358</v>
      </c>
      <c r="V76" s="143">
        <v>212</v>
      </c>
      <c r="W76" s="143">
        <v>55</v>
      </c>
      <c r="X76" s="143">
        <v>267</v>
      </c>
      <c r="Y76" s="144">
        <v>58</v>
      </c>
      <c r="Z76" s="145">
        <v>16</v>
      </c>
      <c r="AA76" s="144">
        <v>47</v>
      </c>
      <c r="AB76" s="145">
        <v>7</v>
      </c>
      <c r="AC76" s="144">
        <v>40</v>
      </c>
      <c r="AD76" s="145">
        <v>8</v>
      </c>
      <c r="AE76" s="144">
        <v>24</v>
      </c>
      <c r="AF76" s="145">
        <v>2</v>
      </c>
      <c r="AG76" s="144">
        <v>2</v>
      </c>
      <c r="AH76" s="145">
        <v>1</v>
      </c>
      <c r="AI76" s="144">
        <v>13</v>
      </c>
      <c r="AJ76" s="145">
        <v>8</v>
      </c>
      <c r="AK76" s="144">
        <v>28</v>
      </c>
      <c r="AL76" s="145">
        <v>13</v>
      </c>
      <c r="AM76" s="29">
        <f t="shared" si="52"/>
        <v>487</v>
      </c>
      <c r="AO76" s="143">
        <f t="shared" si="32"/>
        <v>319</v>
      </c>
      <c r="AP76" s="143">
        <f t="shared" si="33"/>
        <v>79</v>
      </c>
      <c r="AQ76" s="157">
        <f t="shared" si="34"/>
        <v>398</v>
      </c>
      <c r="AR76" s="160">
        <f t="shared" si="35"/>
        <v>60</v>
      </c>
      <c r="AS76" s="161">
        <f t="shared" si="36"/>
        <v>16</v>
      </c>
      <c r="AT76" s="160">
        <f t="shared" si="37"/>
        <v>50</v>
      </c>
      <c r="AU76" s="159">
        <f t="shared" si="38"/>
        <v>8</v>
      </c>
      <c r="AV76" s="162">
        <f t="shared" si="39"/>
        <v>64</v>
      </c>
      <c r="AW76" s="159">
        <f t="shared" si="40"/>
        <v>12</v>
      </c>
      <c r="AX76" s="162">
        <f t="shared" si="41"/>
        <v>38</v>
      </c>
      <c r="AY76" s="159">
        <f t="shared" si="42"/>
        <v>7</v>
      </c>
      <c r="AZ76" s="162">
        <f t="shared" si="43"/>
        <v>12</v>
      </c>
      <c r="BA76" s="159">
        <f t="shared" si="44"/>
        <v>7</v>
      </c>
      <c r="BB76" s="162">
        <f t="shared" si="45"/>
        <v>39</v>
      </c>
      <c r="BC76" s="159">
        <f t="shared" si="46"/>
        <v>10</v>
      </c>
      <c r="BD76" s="162">
        <f t="shared" si="47"/>
        <v>56</v>
      </c>
      <c r="BE76" s="161">
        <f t="shared" si="48"/>
        <v>19</v>
      </c>
      <c r="BF76" s="20">
        <f t="shared" si="53"/>
        <v>1015</v>
      </c>
      <c r="BH76" s="21">
        <f t="shared" si="31"/>
        <v>32.914572864321606</v>
      </c>
      <c r="BI76" s="21">
        <f t="shared" si="49"/>
        <v>67.085427135678387</v>
      </c>
      <c r="BJ76" s="21">
        <f t="shared" si="50"/>
        <v>33.668341708542712</v>
      </c>
      <c r="BK76" s="21">
        <f t="shared" si="51"/>
        <v>19.849246231155778</v>
      </c>
      <c r="BL76" s="22">
        <f t="shared" si="54"/>
        <v>198.49246231155777</v>
      </c>
      <c r="BN76" s="143">
        <v>44</v>
      </c>
      <c r="BO76" s="143">
        <v>14</v>
      </c>
      <c r="BP76" s="143">
        <v>58</v>
      </c>
      <c r="BQ76" s="144">
        <v>2</v>
      </c>
      <c r="BR76" s="145">
        <v>0</v>
      </c>
      <c r="BS76" s="144">
        <v>2</v>
      </c>
      <c r="BT76" s="145">
        <v>1</v>
      </c>
      <c r="BU76" s="144">
        <v>16</v>
      </c>
      <c r="BV76" s="145">
        <v>3</v>
      </c>
      <c r="BW76" s="144">
        <v>11</v>
      </c>
      <c r="BX76" s="145">
        <v>4</v>
      </c>
      <c r="BY76" s="144">
        <v>7</v>
      </c>
      <c r="BZ76" s="145">
        <v>5</v>
      </c>
      <c r="CA76" s="144">
        <v>3</v>
      </c>
      <c r="CB76" s="145">
        <v>0</v>
      </c>
      <c r="CC76" s="144">
        <v>3</v>
      </c>
      <c r="CD76" s="145">
        <v>1</v>
      </c>
      <c r="CE76" s="19">
        <f t="shared" si="55"/>
        <v>232</v>
      </c>
    </row>
    <row r="77" spans="1:83" ht="12.75" customHeight="1" thickBot="1">
      <c r="A77" s="138" t="s">
        <v>184</v>
      </c>
      <c r="B77" s="143">
        <v>9</v>
      </c>
      <c r="C77" s="143">
        <v>1</v>
      </c>
      <c r="D77" s="143">
        <v>10</v>
      </c>
      <c r="E77" s="144">
        <v>0</v>
      </c>
      <c r="F77" s="145">
        <v>0</v>
      </c>
      <c r="G77" s="144">
        <v>1</v>
      </c>
      <c r="H77" s="145">
        <v>0</v>
      </c>
      <c r="I77" s="144">
        <v>4</v>
      </c>
      <c r="J77" s="145">
        <v>0</v>
      </c>
      <c r="K77" s="144">
        <v>2</v>
      </c>
      <c r="L77" s="145">
        <v>0</v>
      </c>
      <c r="M77" s="144">
        <v>0</v>
      </c>
      <c r="N77" s="145">
        <v>0</v>
      </c>
      <c r="O77" s="144">
        <v>0</v>
      </c>
      <c r="P77" s="145">
        <v>1</v>
      </c>
      <c r="Q77" s="144">
        <v>2</v>
      </c>
      <c r="R77" s="145">
        <v>0</v>
      </c>
      <c r="S77" s="29">
        <f t="shared" si="29"/>
        <v>25</v>
      </c>
      <c r="T77" s="73">
        <f t="shared" si="30"/>
        <v>24</v>
      </c>
      <c r="V77" s="143">
        <v>18</v>
      </c>
      <c r="W77" s="143">
        <v>2</v>
      </c>
      <c r="X77" s="143">
        <v>20</v>
      </c>
      <c r="Y77" s="144">
        <v>6</v>
      </c>
      <c r="Z77" s="145">
        <v>0</v>
      </c>
      <c r="AA77" s="144">
        <v>8</v>
      </c>
      <c r="AB77" s="145">
        <v>1</v>
      </c>
      <c r="AC77" s="144">
        <v>3</v>
      </c>
      <c r="AD77" s="145">
        <v>1</v>
      </c>
      <c r="AE77" s="144">
        <v>0</v>
      </c>
      <c r="AF77" s="145">
        <v>0</v>
      </c>
      <c r="AG77" s="144">
        <v>0</v>
      </c>
      <c r="AH77" s="145">
        <v>0</v>
      </c>
      <c r="AI77" s="144">
        <v>0</v>
      </c>
      <c r="AJ77" s="145">
        <v>0</v>
      </c>
      <c r="AK77" s="144">
        <v>1</v>
      </c>
      <c r="AL77" s="145">
        <v>0</v>
      </c>
      <c r="AM77" s="29">
        <f t="shared" si="52"/>
        <v>28</v>
      </c>
      <c r="AO77" s="143">
        <f t="shared" si="32"/>
        <v>27</v>
      </c>
      <c r="AP77" s="143">
        <f t="shared" si="33"/>
        <v>3</v>
      </c>
      <c r="AQ77" s="157">
        <f t="shared" si="34"/>
        <v>30</v>
      </c>
      <c r="AR77" s="160">
        <f t="shared" si="35"/>
        <v>6</v>
      </c>
      <c r="AS77" s="161">
        <f t="shared" si="36"/>
        <v>0</v>
      </c>
      <c r="AT77" s="160">
        <f t="shared" si="37"/>
        <v>9</v>
      </c>
      <c r="AU77" s="159">
        <f t="shared" si="38"/>
        <v>1</v>
      </c>
      <c r="AV77" s="162">
        <f t="shared" si="39"/>
        <v>7</v>
      </c>
      <c r="AW77" s="159">
        <f t="shared" si="40"/>
        <v>1</v>
      </c>
      <c r="AX77" s="162">
        <f t="shared" si="41"/>
        <v>2</v>
      </c>
      <c r="AY77" s="159">
        <f t="shared" si="42"/>
        <v>0</v>
      </c>
      <c r="AZ77" s="162">
        <f t="shared" si="43"/>
        <v>0</v>
      </c>
      <c r="BA77" s="159">
        <f t="shared" si="44"/>
        <v>0</v>
      </c>
      <c r="BB77" s="162">
        <f t="shared" si="45"/>
        <v>0</v>
      </c>
      <c r="BC77" s="159">
        <f t="shared" si="46"/>
        <v>1</v>
      </c>
      <c r="BD77" s="162">
        <f t="shared" si="47"/>
        <v>3</v>
      </c>
      <c r="BE77" s="161">
        <f t="shared" si="48"/>
        <v>0</v>
      </c>
      <c r="BF77" s="20">
        <f t="shared" si="53"/>
        <v>77</v>
      </c>
      <c r="BH77" s="21">
        <f t="shared" si="31"/>
        <v>33.333333333333329</v>
      </c>
      <c r="BI77" s="21">
        <f t="shared" si="49"/>
        <v>66.666666666666657</v>
      </c>
      <c r="BJ77" s="21">
        <f t="shared" si="50"/>
        <v>53.333333333333336</v>
      </c>
      <c r="BK77" s="21">
        <f t="shared" si="51"/>
        <v>10</v>
      </c>
      <c r="BL77" s="22">
        <f t="shared" si="54"/>
        <v>100</v>
      </c>
      <c r="BN77" s="143">
        <v>7</v>
      </c>
      <c r="BO77" s="143">
        <v>0</v>
      </c>
      <c r="BP77" s="143">
        <v>7</v>
      </c>
      <c r="BQ77" s="144">
        <v>0</v>
      </c>
      <c r="BR77" s="145">
        <v>0</v>
      </c>
      <c r="BS77" s="144">
        <v>1</v>
      </c>
      <c r="BT77" s="145">
        <v>0</v>
      </c>
      <c r="BU77" s="144">
        <v>4</v>
      </c>
      <c r="BV77" s="145">
        <v>0</v>
      </c>
      <c r="BW77" s="144">
        <v>2</v>
      </c>
      <c r="BX77" s="145">
        <v>0</v>
      </c>
      <c r="BY77" s="144">
        <v>0</v>
      </c>
      <c r="BZ77" s="145">
        <v>0</v>
      </c>
      <c r="CA77" s="144">
        <v>0</v>
      </c>
      <c r="CB77" s="145">
        <v>0</v>
      </c>
      <c r="CC77" s="144">
        <v>0</v>
      </c>
      <c r="CD77" s="145">
        <v>0</v>
      </c>
      <c r="CE77" s="19">
        <f t="shared" si="55"/>
        <v>28</v>
      </c>
    </row>
    <row r="78" spans="1:83" ht="12.75" customHeight="1" thickBot="1">
      <c r="A78" s="138" t="s">
        <v>185</v>
      </c>
      <c r="B78" s="143">
        <v>27</v>
      </c>
      <c r="C78" s="143">
        <v>1</v>
      </c>
      <c r="D78" s="143">
        <v>28</v>
      </c>
      <c r="E78" s="144">
        <v>1</v>
      </c>
      <c r="F78" s="145">
        <v>0</v>
      </c>
      <c r="G78" s="144">
        <v>1</v>
      </c>
      <c r="H78" s="145">
        <v>0</v>
      </c>
      <c r="I78" s="144">
        <v>4</v>
      </c>
      <c r="J78" s="145">
        <v>1</v>
      </c>
      <c r="K78" s="144">
        <v>3</v>
      </c>
      <c r="L78" s="145">
        <v>0</v>
      </c>
      <c r="M78" s="144">
        <v>0</v>
      </c>
      <c r="N78" s="145">
        <v>0</v>
      </c>
      <c r="O78" s="144">
        <v>2</v>
      </c>
      <c r="P78" s="145">
        <v>0</v>
      </c>
      <c r="Q78" s="144">
        <v>16</v>
      </c>
      <c r="R78" s="145">
        <v>0</v>
      </c>
      <c r="S78" s="29">
        <f t="shared" si="29"/>
        <v>35</v>
      </c>
      <c r="T78" s="73">
        <f t="shared" si="30"/>
        <v>60</v>
      </c>
      <c r="V78" s="143">
        <v>13</v>
      </c>
      <c r="W78" s="143">
        <v>1</v>
      </c>
      <c r="X78" s="143">
        <v>14</v>
      </c>
      <c r="Y78" s="144">
        <v>1</v>
      </c>
      <c r="Z78" s="145">
        <v>0</v>
      </c>
      <c r="AA78" s="144">
        <v>3</v>
      </c>
      <c r="AB78" s="145">
        <v>0</v>
      </c>
      <c r="AC78" s="144">
        <v>3</v>
      </c>
      <c r="AD78" s="145">
        <v>1</v>
      </c>
      <c r="AE78" s="144">
        <v>3</v>
      </c>
      <c r="AF78" s="145">
        <v>0</v>
      </c>
      <c r="AG78" s="144">
        <v>0</v>
      </c>
      <c r="AH78" s="145">
        <v>0</v>
      </c>
      <c r="AI78" s="144">
        <v>0</v>
      </c>
      <c r="AJ78" s="145">
        <v>0</v>
      </c>
      <c r="AK78" s="144">
        <v>3</v>
      </c>
      <c r="AL78" s="145">
        <v>0</v>
      </c>
      <c r="AM78" s="29">
        <f t="shared" si="52"/>
        <v>18</v>
      </c>
      <c r="AO78" s="143">
        <f t="shared" si="32"/>
        <v>40</v>
      </c>
      <c r="AP78" s="143">
        <f t="shared" si="33"/>
        <v>2</v>
      </c>
      <c r="AQ78" s="157">
        <f t="shared" si="34"/>
        <v>42</v>
      </c>
      <c r="AR78" s="160">
        <f t="shared" si="35"/>
        <v>2</v>
      </c>
      <c r="AS78" s="161">
        <f t="shared" si="36"/>
        <v>0</v>
      </c>
      <c r="AT78" s="160">
        <f t="shared" si="37"/>
        <v>4</v>
      </c>
      <c r="AU78" s="159">
        <f t="shared" si="38"/>
        <v>0</v>
      </c>
      <c r="AV78" s="162">
        <f t="shared" si="39"/>
        <v>7</v>
      </c>
      <c r="AW78" s="159">
        <f t="shared" si="40"/>
        <v>2</v>
      </c>
      <c r="AX78" s="162">
        <f t="shared" si="41"/>
        <v>6</v>
      </c>
      <c r="AY78" s="159">
        <f t="shared" si="42"/>
        <v>0</v>
      </c>
      <c r="AZ78" s="162">
        <f t="shared" si="43"/>
        <v>0</v>
      </c>
      <c r="BA78" s="159">
        <f t="shared" si="44"/>
        <v>0</v>
      </c>
      <c r="BB78" s="162">
        <f t="shared" si="45"/>
        <v>2</v>
      </c>
      <c r="BC78" s="159">
        <f t="shared" si="46"/>
        <v>0</v>
      </c>
      <c r="BD78" s="162">
        <f t="shared" si="47"/>
        <v>19</v>
      </c>
      <c r="BE78" s="161">
        <f t="shared" si="48"/>
        <v>0</v>
      </c>
      <c r="BF78" s="20">
        <f t="shared" si="53"/>
        <v>113</v>
      </c>
      <c r="BH78" s="21">
        <f t="shared" si="31"/>
        <v>66.666666666666657</v>
      </c>
      <c r="BI78" s="21">
        <f t="shared" si="49"/>
        <v>33.333333333333329</v>
      </c>
      <c r="BJ78" s="21">
        <f t="shared" si="50"/>
        <v>14.285714285714285</v>
      </c>
      <c r="BK78" s="21">
        <f t="shared" si="51"/>
        <v>4.7619047619047619</v>
      </c>
      <c r="BL78" s="22">
        <f t="shared" si="54"/>
        <v>47.61904761904762</v>
      </c>
      <c r="BN78" s="143">
        <v>9</v>
      </c>
      <c r="BO78" s="143">
        <v>1</v>
      </c>
      <c r="BP78" s="143">
        <v>10</v>
      </c>
      <c r="BQ78" s="144">
        <v>1</v>
      </c>
      <c r="BR78" s="145">
        <v>0</v>
      </c>
      <c r="BS78" s="144">
        <v>1</v>
      </c>
      <c r="BT78" s="145">
        <v>0</v>
      </c>
      <c r="BU78" s="144">
        <v>4</v>
      </c>
      <c r="BV78" s="145">
        <v>1</v>
      </c>
      <c r="BW78" s="144">
        <v>3</v>
      </c>
      <c r="BX78" s="145">
        <v>0</v>
      </c>
      <c r="BY78" s="144">
        <v>0</v>
      </c>
      <c r="BZ78" s="145">
        <v>0</v>
      </c>
      <c r="CA78" s="144">
        <v>0</v>
      </c>
      <c r="CB78" s="145">
        <v>0</v>
      </c>
      <c r="CC78" s="144">
        <v>0</v>
      </c>
      <c r="CD78" s="145">
        <v>0</v>
      </c>
      <c r="CE78" s="19">
        <f t="shared" si="55"/>
        <v>40</v>
      </c>
    </row>
    <row r="79" spans="1:83" ht="12.75" customHeight="1" thickBot="1">
      <c r="A79" s="138" t="s">
        <v>186</v>
      </c>
      <c r="B79" s="143">
        <v>26</v>
      </c>
      <c r="C79" s="143">
        <v>3</v>
      </c>
      <c r="D79" s="143">
        <v>29</v>
      </c>
      <c r="E79" s="144">
        <v>1</v>
      </c>
      <c r="F79" s="145">
        <v>0</v>
      </c>
      <c r="G79" s="144">
        <v>5</v>
      </c>
      <c r="H79" s="145">
        <v>1</v>
      </c>
      <c r="I79" s="144">
        <v>8</v>
      </c>
      <c r="J79" s="145">
        <v>0</v>
      </c>
      <c r="K79" s="144">
        <v>1</v>
      </c>
      <c r="L79" s="145">
        <v>0</v>
      </c>
      <c r="M79" s="144">
        <v>0</v>
      </c>
      <c r="N79" s="145">
        <v>1</v>
      </c>
      <c r="O79" s="144">
        <v>3</v>
      </c>
      <c r="P79" s="145">
        <v>0</v>
      </c>
      <c r="Q79" s="144">
        <v>8</v>
      </c>
      <c r="R79" s="145">
        <v>1</v>
      </c>
      <c r="S79" s="29">
        <f t="shared" si="29"/>
        <v>75</v>
      </c>
      <c r="T79" s="73">
        <f t="shared" si="30"/>
        <v>70</v>
      </c>
      <c r="V79" s="143">
        <v>8</v>
      </c>
      <c r="W79" s="143">
        <v>0</v>
      </c>
      <c r="X79" s="143">
        <v>8</v>
      </c>
      <c r="Y79" s="144">
        <v>0</v>
      </c>
      <c r="Z79" s="145">
        <v>0</v>
      </c>
      <c r="AA79" s="144">
        <v>0</v>
      </c>
      <c r="AB79" s="145">
        <v>0</v>
      </c>
      <c r="AC79" s="144">
        <v>0</v>
      </c>
      <c r="AD79" s="145">
        <v>0</v>
      </c>
      <c r="AE79" s="144">
        <v>0</v>
      </c>
      <c r="AF79" s="145">
        <v>0</v>
      </c>
      <c r="AG79" s="144">
        <v>0</v>
      </c>
      <c r="AH79" s="145">
        <v>0</v>
      </c>
      <c r="AI79" s="144">
        <v>1</v>
      </c>
      <c r="AJ79" s="145">
        <v>0</v>
      </c>
      <c r="AK79" s="144">
        <v>7</v>
      </c>
      <c r="AL79" s="145">
        <v>0</v>
      </c>
      <c r="AM79" s="29">
        <f t="shared" si="52"/>
        <v>8</v>
      </c>
      <c r="AO79" s="143">
        <f t="shared" si="32"/>
        <v>34</v>
      </c>
      <c r="AP79" s="143">
        <f t="shared" si="33"/>
        <v>3</v>
      </c>
      <c r="AQ79" s="157">
        <f t="shared" si="34"/>
        <v>37</v>
      </c>
      <c r="AR79" s="160">
        <f t="shared" si="35"/>
        <v>1</v>
      </c>
      <c r="AS79" s="161">
        <f t="shared" si="36"/>
        <v>0</v>
      </c>
      <c r="AT79" s="160">
        <f t="shared" si="37"/>
        <v>5</v>
      </c>
      <c r="AU79" s="159">
        <f t="shared" si="38"/>
        <v>1</v>
      </c>
      <c r="AV79" s="162">
        <f t="shared" si="39"/>
        <v>8</v>
      </c>
      <c r="AW79" s="159">
        <f t="shared" si="40"/>
        <v>0</v>
      </c>
      <c r="AX79" s="162">
        <f t="shared" si="41"/>
        <v>1</v>
      </c>
      <c r="AY79" s="159">
        <f t="shared" si="42"/>
        <v>0</v>
      </c>
      <c r="AZ79" s="162">
        <f t="shared" si="43"/>
        <v>0</v>
      </c>
      <c r="BA79" s="159">
        <f t="shared" si="44"/>
        <v>1</v>
      </c>
      <c r="BB79" s="162">
        <f t="shared" si="45"/>
        <v>4</v>
      </c>
      <c r="BC79" s="159">
        <f t="shared" si="46"/>
        <v>0</v>
      </c>
      <c r="BD79" s="162">
        <f t="shared" si="47"/>
        <v>15</v>
      </c>
      <c r="BE79" s="161">
        <f t="shared" si="48"/>
        <v>1</v>
      </c>
      <c r="BF79" s="20">
        <f t="shared" si="53"/>
        <v>153</v>
      </c>
      <c r="BH79" s="21">
        <f t="shared" si="31"/>
        <v>78.378378378378372</v>
      </c>
      <c r="BI79" s="21">
        <f t="shared" si="49"/>
        <v>21.621621621621621</v>
      </c>
      <c r="BJ79" s="21">
        <f t="shared" si="50"/>
        <v>18.918918918918919</v>
      </c>
      <c r="BK79" s="21">
        <f t="shared" si="51"/>
        <v>8.1081081081081088</v>
      </c>
      <c r="BL79" s="22">
        <f t="shared" si="54"/>
        <v>81.081081081081095</v>
      </c>
      <c r="BN79" s="143">
        <v>1</v>
      </c>
      <c r="BO79" s="143">
        <v>1</v>
      </c>
      <c r="BP79" s="143">
        <v>2</v>
      </c>
      <c r="BQ79" s="144">
        <v>0</v>
      </c>
      <c r="BR79" s="145">
        <v>0</v>
      </c>
      <c r="BS79" s="144">
        <v>0</v>
      </c>
      <c r="BT79" s="145">
        <v>0</v>
      </c>
      <c r="BU79" s="144">
        <v>1</v>
      </c>
      <c r="BV79" s="145">
        <v>0</v>
      </c>
      <c r="BW79" s="144">
        <v>0</v>
      </c>
      <c r="BX79" s="145">
        <v>0</v>
      </c>
      <c r="BY79" s="144">
        <v>0</v>
      </c>
      <c r="BZ79" s="145">
        <v>1</v>
      </c>
      <c r="CA79" s="144">
        <v>0</v>
      </c>
      <c r="CB79" s="145">
        <v>0</v>
      </c>
      <c r="CC79" s="144">
        <v>0</v>
      </c>
      <c r="CD79" s="145">
        <v>0</v>
      </c>
      <c r="CE79" s="19">
        <f t="shared" si="55"/>
        <v>8</v>
      </c>
    </row>
    <row r="80" spans="1:83" ht="12.75" customHeight="1" thickBot="1">
      <c r="A80" s="138" t="s">
        <v>187</v>
      </c>
      <c r="B80" s="143">
        <v>20</v>
      </c>
      <c r="C80" s="143">
        <v>1</v>
      </c>
      <c r="D80" s="143">
        <v>21</v>
      </c>
      <c r="E80" s="144">
        <v>0</v>
      </c>
      <c r="F80" s="145">
        <v>0</v>
      </c>
      <c r="G80" s="144">
        <v>0</v>
      </c>
      <c r="H80" s="145">
        <v>0</v>
      </c>
      <c r="I80" s="144">
        <v>0</v>
      </c>
      <c r="J80" s="145">
        <v>0</v>
      </c>
      <c r="K80" s="144">
        <v>1</v>
      </c>
      <c r="L80" s="145">
        <v>0</v>
      </c>
      <c r="M80" s="144">
        <v>1</v>
      </c>
      <c r="N80" s="145">
        <v>0</v>
      </c>
      <c r="O80" s="144">
        <v>5</v>
      </c>
      <c r="P80" s="145">
        <v>1</v>
      </c>
      <c r="Q80" s="144">
        <v>13</v>
      </c>
      <c r="R80" s="145">
        <v>0</v>
      </c>
      <c r="S80" s="29">
        <f t="shared" si="29"/>
        <v>0</v>
      </c>
      <c r="T80" s="73">
        <f t="shared" si="30"/>
        <v>46</v>
      </c>
      <c r="V80" s="143">
        <v>16</v>
      </c>
      <c r="W80" s="143">
        <v>2</v>
      </c>
      <c r="X80" s="143">
        <v>18</v>
      </c>
      <c r="Y80" s="144">
        <v>5</v>
      </c>
      <c r="Z80" s="145">
        <v>0</v>
      </c>
      <c r="AA80" s="144">
        <v>3</v>
      </c>
      <c r="AB80" s="145">
        <v>1</v>
      </c>
      <c r="AC80" s="144">
        <v>2</v>
      </c>
      <c r="AD80" s="145">
        <v>1</v>
      </c>
      <c r="AE80" s="144">
        <v>2</v>
      </c>
      <c r="AF80" s="145">
        <v>0</v>
      </c>
      <c r="AG80" s="144">
        <v>0</v>
      </c>
      <c r="AH80" s="145">
        <v>0</v>
      </c>
      <c r="AI80" s="144">
        <v>1</v>
      </c>
      <c r="AJ80" s="145">
        <v>0</v>
      </c>
      <c r="AK80" s="144">
        <v>3</v>
      </c>
      <c r="AL80" s="145">
        <v>0</v>
      </c>
      <c r="AM80" s="29">
        <f t="shared" si="52"/>
        <v>26</v>
      </c>
      <c r="AO80" s="143">
        <f t="shared" si="32"/>
        <v>36</v>
      </c>
      <c r="AP80" s="143">
        <f t="shared" si="33"/>
        <v>3</v>
      </c>
      <c r="AQ80" s="157">
        <f t="shared" si="34"/>
        <v>39</v>
      </c>
      <c r="AR80" s="160">
        <f t="shared" si="35"/>
        <v>5</v>
      </c>
      <c r="AS80" s="161">
        <f t="shared" si="36"/>
        <v>0</v>
      </c>
      <c r="AT80" s="160">
        <f t="shared" si="37"/>
        <v>3</v>
      </c>
      <c r="AU80" s="159">
        <f t="shared" si="38"/>
        <v>1</v>
      </c>
      <c r="AV80" s="162">
        <f t="shared" si="39"/>
        <v>2</v>
      </c>
      <c r="AW80" s="159">
        <f t="shared" si="40"/>
        <v>1</v>
      </c>
      <c r="AX80" s="162">
        <f t="shared" si="41"/>
        <v>3</v>
      </c>
      <c r="AY80" s="159">
        <f t="shared" si="42"/>
        <v>0</v>
      </c>
      <c r="AZ80" s="162">
        <f t="shared" si="43"/>
        <v>1</v>
      </c>
      <c r="BA80" s="159">
        <f t="shared" si="44"/>
        <v>0</v>
      </c>
      <c r="BB80" s="162">
        <f t="shared" si="45"/>
        <v>6</v>
      </c>
      <c r="BC80" s="159">
        <f t="shared" si="46"/>
        <v>1</v>
      </c>
      <c r="BD80" s="162">
        <f t="shared" si="47"/>
        <v>16</v>
      </c>
      <c r="BE80" s="161">
        <f t="shared" si="48"/>
        <v>0</v>
      </c>
      <c r="BF80" s="20">
        <f t="shared" si="53"/>
        <v>72</v>
      </c>
      <c r="BH80" s="21">
        <f t="shared" si="31"/>
        <v>53.846153846153847</v>
      </c>
      <c r="BI80" s="21">
        <f t="shared" si="49"/>
        <v>46.153846153846153</v>
      </c>
      <c r="BJ80" s="21">
        <f t="shared" si="50"/>
        <v>23.076923076923077</v>
      </c>
      <c r="BK80" s="21">
        <f t="shared" si="51"/>
        <v>7.6923076923076925</v>
      </c>
      <c r="BL80" s="22">
        <f>BK80*10</f>
        <v>76.92307692307692</v>
      </c>
      <c r="BN80" s="143">
        <v>4</v>
      </c>
      <c r="BO80" s="143">
        <v>0</v>
      </c>
      <c r="BP80" s="143">
        <v>4</v>
      </c>
      <c r="BQ80" s="144">
        <v>0</v>
      </c>
      <c r="BR80" s="145">
        <v>0</v>
      </c>
      <c r="BS80" s="144">
        <v>0</v>
      </c>
      <c r="BT80" s="145">
        <v>0</v>
      </c>
      <c r="BU80" s="144">
        <v>0</v>
      </c>
      <c r="BV80" s="145">
        <v>0</v>
      </c>
      <c r="BW80" s="144">
        <v>1</v>
      </c>
      <c r="BX80" s="145">
        <v>0</v>
      </c>
      <c r="BY80" s="144">
        <v>1</v>
      </c>
      <c r="BZ80" s="145">
        <v>0</v>
      </c>
      <c r="CA80" s="144">
        <v>1</v>
      </c>
      <c r="CB80" s="145">
        <v>0</v>
      </c>
      <c r="CC80" s="144">
        <v>1</v>
      </c>
      <c r="CD80" s="145">
        <v>0</v>
      </c>
      <c r="CE80" s="19">
        <f t="shared" si="55"/>
        <v>16</v>
      </c>
    </row>
    <row r="81" spans="1:83" ht="12.75" customHeight="1" thickBot="1">
      <c r="A81" s="138" t="s">
        <v>188</v>
      </c>
      <c r="B81" s="143">
        <v>46</v>
      </c>
      <c r="C81" s="143">
        <v>6</v>
      </c>
      <c r="D81" s="143">
        <v>52</v>
      </c>
      <c r="E81" s="144">
        <v>0</v>
      </c>
      <c r="F81" s="145">
        <v>0</v>
      </c>
      <c r="G81" s="144">
        <v>0</v>
      </c>
      <c r="H81" s="145">
        <v>0</v>
      </c>
      <c r="I81" s="144">
        <v>2</v>
      </c>
      <c r="J81" s="145">
        <v>1</v>
      </c>
      <c r="K81" s="144">
        <v>2</v>
      </c>
      <c r="L81" s="145">
        <v>0</v>
      </c>
      <c r="M81" s="144">
        <v>3</v>
      </c>
      <c r="N81" s="145">
        <v>0</v>
      </c>
      <c r="O81" s="144">
        <v>20</v>
      </c>
      <c r="P81" s="145">
        <v>2</v>
      </c>
      <c r="Q81" s="144">
        <v>19</v>
      </c>
      <c r="R81" s="145">
        <v>3</v>
      </c>
      <c r="S81" s="29">
        <f t="shared" si="29"/>
        <v>15</v>
      </c>
      <c r="T81" s="73">
        <f t="shared" si="30"/>
        <v>128</v>
      </c>
      <c r="V81" s="143">
        <v>32</v>
      </c>
      <c r="W81" s="143">
        <v>6</v>
      </c>
      <c r="X81" s="143">
        <v>38</v>
      </c>
      <c r="Y81" s="144">
        <v>2</v>
      </c>
      <c r="Z81" s="145">
        <v>0</v>
      </c>
      <c r="AA81" s="144">
        <v>5</v>
      </c>
      <c r="AB81" s="145">
        <v>1</v>
      </c>
      <c r="AC81" s="144">
        <v>7</v>
      </c>
      <c r="AD81" s="145">
        <v>0</v>
      </c>
      <c r="AE81" s="144">
        <v>2</v>
      </c>
      <c r="AF81" s="145">
        <v>0</v>
      </c>
      <c r="AG81" s="144">
        <v>1</v>
      </c>
      <c r="AH81" s="145">
        <v>0</v>
      </c>
      <c r="AI81" s="144">
        <v>1</v>
      </c>
      <c r="AJ81" s="145">
        <v>1</v>
      </c>
      <c r="AK81" s="144">
        <v>14</v>
      </c>
      <c r="AL81" s="145">
        <v>4</v>
      </c>
      <c r="AM81" s="29">
        <f t="shared" si="52"/>
        <v>62</v>
      </c>
      <c r="AO81" s="143">
        <f t="shared" si="32"/>
        <v>78</v>
      </c>
      <c r="AP81" s="143">
        <f t="shared" si="33"/>
        <v>12</v>
      </c>
      <c r="AQ81" s="157">
        <f t="shared" si="34"/>
        <v>90</v>
      </c>
      <c r="AR81" s="160">
        <f t="shared" si="35"/>
        <v>2</v>
      </c>
      <c r="AS81" s="161">
        <f t="shared" si="36"/>
        <v>0</v>
      </c>
      <c r="AT81" s="160">
        <f t="shared" si="37"/>
        <v>5</v>
      </c>
      <c r="AU81" s="159">
        <f t="shared" si="38"/>
        <v>1</v>
      </c>
      <c r="AV81" s="162">
        <f t="shared" si="39"/>
        <v>9</v>
      </c>
      <c r="AW81" s="159">
        <f t="shared" si="40"/>
        <v>1</v>
      </c>
      <c r="AX81" s="162">
        <f t="shared" si="41"/>
        <v>4</v>
      </c>
      <c r="AY81" s="159">
        <f t="shared" si="42"/>
        <v>0</v>
      </c>
      <c r="AZ81" s="162">
        <f t="shared" si="43"/>
        <v>4</v>
      </c>
      <c r="BA81" s="159">
        <f t="shared" si="44"/>
        <v>0</v>
      </c>
      <c r="BB81" s="162">
        <f t="shared" si="45"/>
        <v>21</v>
      </c>
      <c r="BC81" s="159">
        <f t="shared" si="46"/>
        <v>3</v>
      </c>
      <c r="BD81" s="162">
        <f t="shared" si="47"/>
        <v>33</v>
      </c>
      <c r="BE81" s="161">
        <f t="shared" si="48"/>
        <v>7</v>
      </c>
      <c r="BF81" s="20">
        <f t="shared" si="53"/>
        <v>205</v>
      </c>
      <c r="BH81" s="21">
        <f t="shared" si="31"/>
        <v>57.777777777777771</v>
      </c>
      <c r="BI81" s="21">
        <f t="shared" si="49"/>
        <v>42.222222222222221</v>
      </c>
      <c r="BJ81" s="21">
        <f t="shared" si="50"/>
        <v>8.8888888888888893</v>
      </c>
      <c r="BK81" s="21">
        <f t="shared" si="51"/>
        <v>13.333333333333334</v>
      </c>
      <c r="BL81" s="22">
        <f t="shared" si="54"/>
        <v>133.33333333333334</v>
      </c>
      <c r="BN81" s="143">
        <v>5</v>
      </c>
      <c r="BO81" s="143">
        <v>3</v>
      </c>
      <c r="BP81" s="143">
        <v>8</v>
      </c>
      <c r="BQ81" s="144">
        <v>0</v>
      </c>
      <c r="BR81" s="145">
        <v>0</v>
      </c>
      <c r="BS81" s="144">
        <v>0</v>
      </c>
      <c r="BT81" s="145">
        <v>0</v>
      </c>
      <c r="BU81" s="144">
        <v>0</v>
      </c>
      <c r="BV81" s="145">
        <v>0</v>
      </c>
      <c r="BW81" s="144">
        <v>0</v>
      </c>
      <c r="BX81" s="145">
        <v>0</v>
      </c>
      <c r="BY81" s="144">
        <v>1</v>
      </c>
      <c r="BZ81" s="145">
        <v>0</v>
      </c>
      <c r="CA81" s="144">
        <v>3</v>
      </c>
      <c r="CB81" s="145">
        <v>0</v>
      </c>
      <c r="CC81" s="144">
        <v>1</v>
      </c>
      <c r="CD81" s="145">
        <v>3</v>
      </c>
      <c r="CE81" s="19">
        <f t="shared" si="55"/>
        <v>32</v>
      </c>
    </row>
    <row r="82" spans="1:83" ht="12.75" customHeight="1" thickBot="1">
      <c r="A82" s="138" t="s">
        <v>189</v>
      </c>
      <c r="B82" s="143">
        <v>22</v>
      </c>
      <c r="C82" s="143">
        <v>1</v>
      </c>
      <c r="D82" s="143">
        <v>23</v>
      </c>
      <c r="E82" s="144">
        <v>0</v>
      </c>
      <c r="F82" s="145">
        <v>0</v>
      </c>
      <c r="G82" s="144">
        <v>0</v>
      </c>
      <c r="H82" s="145">
        <v>0</v>
      </c>
      <c r="I82" s="144">
        <v>3</v>
      </c>
      <c r="J82" s="145">
        <v>0</v>
      </c>
      <c r="K82" s="144">
        <v>4</v>
      </c>
      <c r="L82" s="145">
        <v>0</v>
      </c>
      <c r="M82" s="144">
        <v>0</v>
      </c>
      <c r="N82" s="145">
        <v>0</v>
      </c>
      <c r="O82" s="144">
        <v>3</v>
      </c>
      <c r="P82" s="145">
        <v>0</v>
      </c>
      <c r="Q82" s="144">
        <v>12</v>
      </c>
      <c r="R82" s="145">
        <v>1</v>
      </c>
      <c r="S82" s="29">
        <f t="shared" si="29"/>
        <v>15</v>
      </c>
      <c r="T82" s="73">
        <f t="shared" si="30"/>
        <v>50</v>
      </c>
      <c r="V82" s="143">
        <v>19</v>
      </c>
      <c r="W82" s="143">
        <v>11</v>
      </c>
      <c r="X82" s="143">
        <v>30</v>
      </c>
      <c r="Y82" s="144">
        <v>1</v>
      </c>
      <c r="Z82" s="145">
        <v>0</v>
      </c>
      <c r="AA82" s="144">
        <v>2</v>
      </c>
      <c r="AB82" s="145">
        <v>0</v>
      </c>
      <c r="AC82" s="144">
        <v>1</v>
      </c>
      <c r="AD82" s="145">
        <v>0</v>
      </c>
      <c r="AE82" s="144">
        <v>0</v>
      </c>
      <c r="AF82" s="145">
        <v>0</v>
      </c>
      <c r="AG82" s="144">
        <v>0</v>
      </c>
      <c r="AH82" s="145">
        <v>0</v>
      </c>
      <c r="AI82" s="144">
        <v>0</v>
      </c>
      <c r="AJ82" s="145">
        <v>1</v>
      </c>
      <c r="AK82" s="144">
        <v>15</v>
      </c>
      <c r="AL82" s="145">
        <v>10</v>
      </c>
      <c r="AM82" s="29">
        <f t="shared" si="52"/>
        <v>74</v>
      </c>
      <c r="AO82" s="143">
        <f t="shared" si="32"/>
        <v>41</v>
      </c>
      <c r="AP82" s="143">
        <f t="shared" si="33"/>
        <v>12</v>
      </c>
      <c r="AQ82" s="157">
        <f t="shared" si="34"/>
        <v>53</v>
      </c>
      <c r="AR82" s="160">
        <f t="shared" si="35"/>
        <v>1</v>
      </c>
      <c r="AS82" s="161">
        <f t="shared" si="36"/>
        <v>0</v>
      </c>
      <c r="AT82" s="160">
        <f t="shared" si="37"/>
        <v>2</v>
      </c>
      <c r="AU82" s="159">
        <f t="shared" si="38"/>
        <v>0</v>
      </c>
      <c r="AV82" s="162">
        <f t="shared" si="39"/>
        <v>4</v>
      </c>
      <c r="AW82" s="159">
        <f t="shared" si="40"/>
        <v>0</v>
      </c>
      <c r="AX82" s="162">
        <f t="shared" si="41"/>
        <v>4</v>
      </c>
      <c r="AY82" s="159">
        <f t="shared" si="42"/>
        <v>0</v>
      </c>
      <c r="AZ82" s="162">
        <f t="shared" si="43"/>
        <v>0</v>
      </c>
      <c r="BA82" s="159">
        <f t="shared" si="44"/>
        <v>0</v>
      </c>
      <c r="BB82" s="162">
        <f t="shared" si="45"/>
        <v>3</v>
      </c>
      <c r="BC82" s="159">
        <f t="shared" si="46"/>
        <v>1</v>
      </c>
      <c r="BD82" s="162">
        <f t="shared" si="47"/>
        <v>27</v>
      </c>
      <c r="BE82" s="161">
        <f t="shared" si="48"/>
        <v>11</v>
      </c>
      <c r="BF82" s="20">
        <f t="shared" si="53"/>
        <v>139</v>
      </c>
      <c r="BH82" s="21">
        <f t="shared" si="31"/>
        <v>43.39622641509434</v>
      </c>
      <c r="BI82" s="21">
        <f t="shared" si="49"/>
        <v>56.60377358490566</v>
      </c>
      <c r="BJ82" s="21">
        <f t="shared" si="50"/>
        <v>5.6603773584905666</v>
      </c>
      <c r="BK82" s="21">
        <f t="shared" si="51"/>
        <v>22.641509433962266</v>
      </c>
      <c r="BL82" s="22">
        <f t="shared" si="54"/>
        <v>226.41509433962267</v>
      </c>
      <c r="BN82" s="143">
        <v>5</v>
      </c>
      <c r="BO82" s="143">
        <v>0</v>
      </c>
      <c r="BP82" s="143">
        <v>5</v>
      </c>
      <c r="BQ82" s="144">
        <v>0</v>
      </c>
      <c r="BR82" s="145">
        <v>0</v>
      </c>
      <c r="BS82" s="144">
        <v>0</v>
      </c>
      <c r="BT82" s="145">
        <v>0</v>
      </c>
      <c r="BU82" s="144">
        <v>3</v>
      </c>
      <c r="BV82" s="145">
        <v>0</v>
      </c>
      <c r="BW82" s="144">
        <v>2</v>
      </c>
      <c r="BX82" s="145">
        <v>0</v>
      </c>
      <c r="BY82" s="144">
        <v>0</v>
      </c>
      <c r="BZ82" s="145">
        <v>0</v>
      </c>
      <c r="CA82" s="144">
        <v>0</v>
      </c>
      <c r="CB82" s="145">
        <v>0</v>
      </c>
      <c r="CC82" s="144">
        <v>0</v>
      </c>
      <c r="CD82" s="145">
        <v>0</v>
      </c>
      <c r="CE82" s="19">
        <f t="shared" si="55"/>
        <v>20</v>
      </c>
    </row>
    <row r="83" spans="1:83" ht="12.75" customHeight="1" thickBot="1">
      <c r="A83" s="138" t="s">
        <v>190</v>
      </c>
      <c r="B83" s="143">
        <v>29</v>
      </c>
      <c r="C83" s="143">
        <v>5</v>
      </c>
      <c r="D83" s="143">
        <v>34</v>
      </c>
      <c r="E83" s="144">
        <v>1</v>
      </c>
      <c r="F83" s="145">
        <v>0</v>
      </c>
      <c r="G83" s="144">
        <v>2</v>
      </c>
      <c r="H83" s="145">
        <v>1</v>
      </c>
      <c r="I83" s="144">
        <v>5</v>
      </c>
      <c r="J83" s="145">
        <v>1</v>
      </c>
      <c r="K83" s="144">
        <v>6</v>
      </c>
      <c r="L83" s="145">
        <v>0</v>
      </c>
      <c r="M83" s="144">
        <v>0</v>
      </c>
      <c r="N83" s="145">
        <v>1</v>
      </c>
      <c r="O83" s="144">
        <v>4</v>
      </c>
      <c r="P83" s="145">
        <v>2</v>
      </c>
      <c r="Q83" s="144">
        <v>11</v>
      </c>
      <c r="R83" s="145">
        <v>0</v>
      </c>
      <c r="S83" s="29">
        <f t="shared" si="29"/>
        <v>50</v>
      </c>
      <c r="T83" s="73">
        <f t="shared" si="30"/>
        <v>88</v>
      </c>
      <c r="V83" s="143">
        <v>40</v>
      </c>
      <c r="W83" s="143">
        <v>8</v>
      </c>
      <c r="X83" s="143">
        <v>48</v>
      </c>
      <c r="Y83" s="144">
        <v>13</v>
      </c>
      <c r="Z83" s="145">
        <v>2</v>
      </c>
      <c r="AA83" s="144">
        <v>14</v>
      </c>
      <c r="AB83" s="145">
        <v>1</v>
      </c>
      <c r="AC83" s="144">
        <v>8</v>
      </c>
      <c r="AD83" s="145">
        <v>0</v>
      </c>
      <c r="AE83" s="144">
        <v>2</v>
      </c>
      <c r="AF83" s="145">
        <v>0</v>
      </c>
      <c r="AG83" s="144">
        <v>0</v>
      </c>
      <c r="AH83" s="145">
        <v>0</v>
      </c>
      <c r="AI83" s="144">
        <v>0</v>
      </c>
      <c r="AJ83" s="145">
        <v>1</v>
      </c>
      <c r="AK83" s="144">
        <v>3</v>
      </c>
      <c r="AL83" s="145">
        <v>4</v>
      </c>
      <c r="AM83" s="29">
        <f t="shared" si="52"/>
        <v>80</v>
      </c>
      <c r="AO83" s="143">
        <f t="shared" si="32"/>
        <v>69</v>
      </c>
      <c r="AP83" s="143">
        <f t="shared" si="33"/>
        <v>13</v>
      </c>
      <c r="AQ83" s="157">
        <f t="shared" si="34"/>
        <v>82</v>
      </c>
      <c r="AR83" s="160">
        <f t="shared" si="35"/>
        <v>14</v>
      </c>
      <c r="AS83" s="161">
        <f t="shared" si="36"/>
        <v>2</v>
      </c>
      <c r="AT83" s="160">
        <f t="shared" si="37"/>
        <v>16</v>
      </c>
      <c r="AU83" s="159">
        <f t="shared" si="38"/>
        <v>2</v>
      </c>
      <c r="AV83" s="162">
        <f t="shared" si="39"/>
        <v>13</v>
      </c>
      <c r="AW83" s="159">
        <f t="shared" si="40"/>
        <v>1</v>
      </c>
      <c r="AX83" s="162">
        <f t="shared" si="41"/>
        <v>8</v>
      </c>
      <c r="AY83" s="159">
        <f t="shared" si="42"/>
        <v>0</v>
      </c>
      <c r="AZ83" s="162">
        <f t="shared" si="43"/>
        <v>0</v>
      </c>
      <c r="BA83" s="159">
        <f t="shared" si="44"/>
        <v>1</v>
      </c>
      <c r="BB83" s="162">
        <f t="shared" si="45"/>
        <v>4</v>
      </c>
      <c r="BC83" s="159">
        <f t="shared" si="46"/>
        <v>3</v>
      </c>
      <c r="BD83" s="162">
        <f t="shared" si="47"/>
        <v>14</v>
      </c>
      <c r="BE83" s="161">
        <f t="shared" si="48"/>
        <v>4</v>
      </c>
      <c r="BF83" s="20">
        <f t="shared" si="53"/>
        <v>218</v>
      </c>
      <c r="BH83" s="21">
        <f t="shared" si="31"/>
        <v>41.463414634146339</v>
      </c>
      <c r="BI83" s="21">
        <f t="shared" si="49"/>
        <v>58.536585365853654</v>
      </c>
      <c r="BJ83" s="21">
        <f t="shared" si="50"/>
        <v>41.463414634146339</v>
      </c>
      <c r="BK83" s="21">
        <f t="shared" si="51"/>
        <v>15.853658536585366</v>
      </c>
      <c r="BL83" s="22">
        <f t="shared" si="54"/>
        <v>158.53658536585365</v>
      </c>
      <c r="BN83" s="143">
        <v>15</v>
      </c>
      <c r="BO83" s="143">
        <v>3</v>
      </c>
      <c r="BP83" s="143">
        <v>18</v>
      </c>
      <c r="BQ83" s="144">
        <v>0</v>
      </c>
      <c r="BR83" s="145">
        <v>0</v>
      </c>
      <c r="BS83" s="144">
        <v>2</v>
      </c>
      <c r="BT83" s="145">
        <v>1</v>
      </c>
      <c r="BU83" s="144">
        <v>5</v>
      </c>
      <c r="BV83" s="145">
        <v>1</v>
      </c>
      <c r="BW83" s="144">
        <v>5</v>
      </c>
      <c r="BX83" s="145">
        <v>0</v>
      </c>
      <c r="BY83" s="144">
        <v>0</v>
      </c>
      <c r="BZ83" s="145">
        <v>1</v>
      </c>
      <c r="CA83" s="144">
        <v>1</v>
      </c>
      <c r="CB83" s="145">
        <v>0</v>
      </c>
      <c r="CC83" s="144">
        <v>2</v>
      </c>
      <c r="CD83" s="145">
        <v>0</v>
      </c>
      <c r="CE83" s="19">
        <f t="shared" si="55"/>
        <v>72</v>
      </c>
    </row>
    <row r="84" spans="1:83" ht="12.75" customHeight="1" thickBot="1">
      <c r="A84" s="138" t="s">
        <v>191</v>
      </c>
      <c r="B84" s="143">
        <v>36</v>
      </c>
      <c r="C84" s="143">
        <v>2</v>
      </c>
      <c r="D84" s="143">
        <v>38</v>
      </c>
      <c r="E84" s="144">
        <v>0</v>
      </c>
      <c r="F84" s="145">
        <v>0</v>
      </c>
      <c r="G84" s="144">
        <v>0</v>
      </c>
      <c r="H84" s="145">
        <v>0</v>
      </c>
      <c r="I84" s="144">
        <v>3</v>
      </c>
      <c r="J84" s="145">
        <v>0</v>
      </c>
      <c r="K84" s="144">
        <v>7</v>
      </c>
      <c r="L84" s="145">
        <v>0</v>
      </c>
      <c r="M84" s="144">
        <v>3</v>
      </c>
      <c r="N84" s="145">
        <v>0</v>
      </c>
      <c r="O84" s="144">
        <v>8</v>
      </c>
      <c r="P84" s="145">
        <v>1</v>
      </c>
      <c r="Q84" s="144">
        <v>15</v>
      </c>
      <c r="R84" s="145">
        <v>1</v>
      </c>
      <c r="S84" s="29">
        <f t="shared" si="29"/>
        <v>15</v>
      </c>
      <c r="T84" s="73">
        <f t="shared" si="30"/>
        <v>84</v>
      </c>
      <c r="V84" s="143">
        <v>20</v>
      </c>
      <c r="W84" s="143">
        <v>3</v>
      </c>
      <c r="X84" s="143">
        <v>23</v>
      </c>
      <c r="Y84" s="144">
        <v>0</v>
      </c>
      <c r="Z84" s="145">
        <v>0</v>
      </c>
      <c r="AA84" s="144">
        <v>2</v>
      </c>
      <c r="AB84" s="145">
        <v>1</v>
      </c>
      <c r="AC84" s="144">
        <v>6</v>
      </c>
      <c r="AD84" s="145">
        <v>1</v>
      </c>
      <c r="AE84" s="144">
        <v>4</v>
      </c>
      <c r="AF84" s="145">
        <v>1</v>
      </c>
      <c r="AG84" s="144">
        <v>3</v>
      </c>
      <c r="AH84" s="145">
        <v>0</v>
      </c>
      <c r="AI84" s="144">
        <v>1</v>
      </c>
      <c r="AJ84" s="145">
        <v>0</v>
      </c>
      <c r="AK84" s="144">
        <v>4</v>
      </c>
      <c r="AL84" s="145">
        <v>0</v>
      </c>
      <c r="AM84" s="29">
        <f t="shared" si="52"/>
        <v>35</v>
      </c>
      <c r="AO84" s="143">
        <f t="shared" si="32"/>
        <v>56</v>
      </c>
      <c r="AP84" s="143">
        <f t="shared" si="33"/>
        <v>5</v>
      </c>
      <c r="AQ84" s="157">
        <f t="shared" si="34"/>
        <v>61</v>
      </c>
      <c r="AR84" s="160">
        <f t="shared" si="35"/>
        <v>0</v>
      </c>
      <c r="AS84" s="161">
        <f t="shared" si="36"/>
        <v>0</v>
      </c>
      <c r="AT84" s="160">
        <f t="shared" si="37"/>
        <v>2</v>
      </c>
      <c r="AU84" s="159">
        <f t="shared" si="38"/>
        <v>1</v>
      </c>
      <c r="AV84" s="162">
        <f t="shared" si="39"/>
        <v>9</v>
      </c>
      <c r="AW84" s="159">
        <f t="shared" si="40"/>
        <v>1</v>
      </c>
      <c r="AX84" s="162">
        <f t="shared" si="41"/>
        <v>11</v>
      </c>
      <c r="AY84" s="159">
        <f t="shared" si="42"/>
        <v>1</v>
      </c>
      <c r="AZ84" s="162">
        <f t="shared" si="43"/>
        <v>6</v>
      </c>
      <c r="BA84" s="159">
        <f t="shared" si="44"/>
        <v>0</v>
      </c>
      <c r="BB84" s="162">
        <f t="shared" si="45"/>
        <v>9</v>
      </c>
      <c r="BC84" s="159">
        <f t="shared" si="46"/>
        <v>1</v>
      </c>
      <c r="BD84" s="162">
        <f t="shared" si="47"/>
        <v>19</v>
      </c>
      <c r="BE84" s="161">
        <f t="shared" si="48"/>
        <v>1</v>
      </c>
      <c r="BF84" s="20">
        <f t="shared" si="53"/>
        <v>134</v>
      </c>
      <c r="BH84" s="21">
        <f t="shared" si="31"/>
        <v>62.295081967213115</v>
      </c>
      <c r="BI84" s="21">
        <f t="shared" si="49"/>
        <v>37.704918032786885</v>
      </c>
      <c r="BJ84" s="21">
        <f t="shared" si="50"/>
        <v>4.918032786885246</v>
      </c>
      <c r="BK84" s="21">
        <f t="shared" si="51"/>
        <v>8.1967213114754092</v>
      </c>
      <c r="BL84" s="22">
        <f t="shared" si="54"/>
        <v>81.967213114754088</v>
      </c>
      <c r="BN84" s="143">
        <v>11</v>
      </c>
      <c r="BO84" s="143">
        <v>0</v>
      </c>
      <c r="BP84" s="143">
        <v>11</v>
      </c>
      <c r="BQ84" s="144">
        <v>0</v>
      </c>
      <c r="BR84" s="145">
        <v>0</v>
      </c>
      <c r="BS84" s="144">
        <v>0</v>
      </c>
      <c r="BT84" s="145">
        <v>0</v>
      </c>
      <c r="BU84" s="144">
        <v>0</v>
      </c>
      <c r="BV84" s="145">
        <v>0</v>
      </c>
      <c r="BW84" s="144">
        <v>6</v>
      </c>
      <c r="BX84" s="145">
        <v>0</v>
      </c>
      <c r="BY84" s="144">
        <v>2</v>
      </c>
      <c r="BZ84" s="145">
        <v>0</v>
      </c>
      <c r="CA84" s="144">
        <v>3</v>
      </c>
      <c r="CB84" s="145">
        <v>0</v>
      </c>
      <c r="CC84" s="144">
        <v>0</v>
      </c>
      <c r="CD84" s="145">
        <v>0</v>
      </c>
      <c r="CE84" s="19">
        <f t="shared" si="55"/>
        <v>44</v>
      </c>
    </row>
    <row r="85" spans="1:83" ht="12.75" customHeight="1" thickBot="1">
      <c r="A85" s="138" t="s">
        <v>192</v>
      </c>
      <c r="B85" s="143">
        <v>26</v>
      </c>
      <c r="C85" s="143">
        <v>1</v>
      </c>
      <c r="D85" s="143">
        <v>27</v>
      </c>
      <c r="E85" s="144">
        <v>0</v>
      </c>
      <c r="F85" s="145">
        <v>0</v>
      </c>
      <c r="G85" s="144">
        <v>0</v>
      </c>
      <c r="H85" s="145">
        <v>0</v>
      </c>
      <c r="I85" s="144">
        <v>0</v>
      </c>
      <c r="J85" s="145">
        <v>0</v>
      </c>
      <c r="K85" s="144">
        <v>3</v>
      </c>
      <c r="L85" s="145">
        <v>0</v>
      </c>
      <c r="M85" s="144">
        <v>6</v>
      </c>
      <c r="N85" s="145">
        <v>0</v>
      </c>
      <c r="O85" s="144">
        <v>6</v>
      </c>
      <c r="P85" s="145">
        <v>1</v>
      </c>
      <c r="Q85" s="144">
        <v>11</v>
      </c>
      <c r="R85" s="145">
        <v>0</v>
      </c>
      <c r="S85" s="29">
        <f t="shared" si="29"/>
        <v>0</v>
      </c>
      <c r="T85" s="73">
        <f t="shared" si="30"/>
        <v>58</v>
      </c>
      <c r="V85" s="143">
        <v>14</v>
      </c>
      <c r="W85" s="143">
        <v>5</v>
      </c>
      <c r="X85" s="143">
        <v>19</v>
      </c>
      <c r="Y85" s="144">
        <v>0</v>
      </c>
      <c r="Z85" s="145">
        <v>0</v>
      </c>
      <c r="AA85" s="144">
        <v>0</v>
      </c>
      <c r="AB85" s="145">
        <v>0</v>
      </c>
      <c r="AC85" s="144">
        <v>4</v>
      </c>
      <c r="AD85" s="145">
        <v>1</v>
      </c>
      <c r="AE85" s="144">
        <v>1</v>
      </c>
      <c r="AF85" s="145">
        <v>0</v>
      </c>
      <c r="AG85" s="144">
        <v>1</v>
      </c>
      <c r="AH85" s="145">
        <v>0</v>
      </c>
      <c r="AI85" s="144">
        <v>4</v>
      </c>
      <c r="AJ85" s="145">
        <v>2</v>
      </c>
      <c r="AK85" s="144">
        <v>4</v>
      </c>
      <c r="AL85" s="145">
        <v>2</v>
      </c>
      <c r="AM85" s="29">
        <f t="shared" si="52"/>
        <v>39</v>
      </c>
      <c r="AO85" s="143">
        <f t="shared" si="32"/>
        <v>40</v>
      </c>
      <c r="AP85" s="143">
        <f t="shared" si="33"/>
        <v>6</v>
      </c>
      <c r="AQ85" s="157">
        <f t="shared" si="34"/>
        <v>46</v>
      </c>
      <c r="AR85" s="160">
        <f t="shared" si="35"/>
        <v>0</v>
      </c>
      <c r="AS85" s="161">
        <f t="shared" si="36"/>
        <v>0</v>
      </c>
      <c r="AT85" s="160">
        <f t="shared" si="37"/>
        <v>0</v>
      </c>
      <c r="AU85" s="159">
        <f t="shared" si="38"/>
        <v>0</v>
      </c>
      <c r="AV85" s="162">
        <f t="shared" si="39"/>
        <v>4</v>
      </c>
      <c r="AW85" s="159">
        <f t="shared" si="40"/>
        <v>1</v>
      </c>
      <c r="AX85" s="162">
        <f t="shared" si="41"/>
        <v>4</v>
      </c>
      <c r="AY85" s="159">
        <f t="shared" si="42"/>
        <v>0</v>
      </c>
      <c r="AZ85" s="162">
        <f t="shared" si="43"/>
        <v>7</v>
      </c>
      <c r="BA85" s="159">
        <f t="shared" si="44"/>
        <v>0</v>
      </c>
      <c r="BB85" s="162">
        <f t="shared" si="45"/>
        <v>10</v>
      </c>
      <c r="BC85" s="159">
        <f t="shared" si="46"/>
        <v>3</v>
      </c>
      <c r="BD85" s="162">
        <f t="shared" si="47"/>
        <v>15</v>
      </c>
      <c r="BE85" s="161">
        <f t="shared" si="48"/>
        <v>2</v>
      </c>
      <c r="BF85" s="20">
        <f t="shared" si="53"/>
        <v>97</v>
      </c>
      <c r="BH85" s="21">
        <f t="shared" si="31"/>
        <v>58.695652173913047</v>
      </c>
      <c r="BI85" s="21">
        <f t="shared" si="49"/>
        <v>41.304347826086953</v>
      </c>
      <c r="BJ85" s="21">
        <f t="shared" si="50"/>
        <v>0</v>
      </c>
      <c r="BK85" s="21">
        <f t="shared" si="51"/>
        <v>13.043478260869565</v>
      </c>
      <c r="BL85" s="22">
        <f t="shared" si="54"/>
        <v>130.43478260869566</v>
      </c>
      <c r="BN85" s="143">
        <v>4</v>
      </c>
      <c r="BO85" s="143">
        <v>0</v>
      </c>
      <c r="BP85" s="143">
        <v>4</v>
      </c>
      <c r="BQ85" s="144">
        <v>0</v>
      </c>
      <c r="BR85" s="145">
        <v>0</v>
      </c>
      <c r="BS85" s="144">
        <v>0</v>
      </c>
      <c r="BT85" s="145">
        <v>0</v>
      </c>
      <c r="BU85" s="144">
        <v>0</v>
      </c>
      <c r="BV85" s="145">
        <v>0</v>
      </c>
      <c r="BW85" s="144">
        <v>0</v>
      </c>
      <c r="BX85" s="145">
        <v>0</v>
      </c>
      <c r="BY85" s="144">
        <v>4</v>
      </c>
      <c r="BZ85" s="145">
        <v>0</v>
      </c>
      <c r="CA85" s="144">
        <v>0</v>
      </c>
      <c r="CB85" s="145">
        <v>0</v>
      </c>
      <c r="CC85" s="144">
        <v>0</v>
      </c>
      <c r="CD85" s="145">
        <v>0</v>
      </c>
      <c r="CE85" s="19">
        <f t="shared" si="55"/>
        <v>16</v>
      </c>
    </row>
    <row r="86" spans="1:83" ht="12.75" customHeight="1" thickBot="1">
      <c r="A86" s="138" t="s">
        <v>193</v>
      </c>
      <c r="B86" s="143">
        <v>26</v>
      </c>
      <c r="C86" s="143">
        <v>0</v>
      </c>
      <c r="D86" s="143">
        <v>26</v>
      </c>
      <c r="E86" s="144">
        <v>0</v>
      </c>
      <c r="F86" s="145">
        <v>0</v>
      </c>
      <c r="G86" s="144">
        <v>1</v>
      </c>
      <c r="H86" s="145">
        <v>0</v>
      </c>
      <c r="I86" s="144">
        <v>6</v>
      </c>
      <c r="J86" s="145">
        <v>0</v>
      </c>
      <c r="K86" s="144">
        <v>1</v>
      </c>
      <c r="L86" s="145">
        <v>0</v>
      </c>
      <c r="M86" s="144">
        <v>4</v>
      </c>
      <c r="N86" s="145">
        <v>0</v>
      </c>
      <c r="O86" s="144">
        <v>4</v>
      </c>
      <c r="P86" s="145">
        <v>0</v>
      </c>
      <c r="Q86" s="144">
        <v>10</v>
      </c>
      <c r="R86" s="145">
        <v>0</v>
      </c>
      <c r="S86" s="29">
        <f t="shared" si="29"/>
        <v>35</v>
      </c>
      <c r="T86" s="73">
        <f t="shared" si="30"/>
        <v>52</v>
      </c>
      <c r="V86" s="143">
        <v>38</v>
      </c>
      <c r="W86" s="143">
        <v>5</v>
      </c>
      <c r="X86" s="143">
        <v>43</v>
      </c>
      <c r="Y86" s="144">
        <v>2</v>
      </c>
      <c r="Z86" s="145">
        <v>0</v>
      </c>
      <c r="AA86" s="144">
        <v>13</v>
      </c>
      <c r="AB86" s="145">
        <v>2</v>
      </c>
      <c r="AC86" s="144">
        <v>12</v>
      </c>
      <c r="AD86" s="145">
        <v>0</v>
      </c>
      <c r="AE86" s="144">
        <v>5</v>
      </c>
      <c r="AF86" s="145">
        <v>1</v>
      </c>
      <c r="AG86" s="144">
        <v>1</v>
      </c>
      <c r="AH86" s="145">
        <v>0</v>
      </c>
      <c r="AI86" s="144">
        <v>3</v>
      </c>
      <c r="AJ86" s="145">
        <v>1</v>
      </c>
      <c r="AK86" s="144">
        <v>2</v>
      </c>
      <c r="AL86" s="145">
        <v>1</v>
      </c>
      <c r="AM86" s="29">
        <f t="shared" si="52"/>
        <v>63</v>
      </c>
      <c r="AO86" s="143">
        <f t="shared" si="32"/>
        <v>64</v>
      </c>
      <c r="AP86" s="143">
        <f t="shared" si="33"/>
        <v>5</v>
      </c>
      <c r="AQ86" s="157">
        <f t="shared" si="34"/>
        <v>69</v>
      </c>
      <c r="AR86" s="160">
        <f t="shared" si="35"/>
        <v>2</v>
      </c>
      <c r="AS86" s="161">
        <f t="shared" si="36"/>
        <v>0</v>
      </c>
      <c r="AT86" s="160">
        <f t="shared" si="37"/>
        <v>14</v>
      </c>
      <c r="AU86" s="159">
        <f t="shared" si="38"/>
        <v>2</v>
      </c>
      <c r="AV86" s="162">
        <f t="shared" si="39"/>
        <v>18</v>
      </c>
      <c r="AW86" s="159">
        <f t="shared" si="40"/>
        <v>0</v>
      </c>
      <c r="AX86" s="162">
        <f t="shared" si="41"/>
        <v>6</v>
      </c>
      <c r="AY86" s="159">
        <f t="shared" si="42"/>
        <v>1</v>
      </c>
      <c r="AZ86" s="162">
        <f t="shared" si="43"/>
        <v>5</v>
      </c>
      <c r="BA86" s="159">
        <f t="shared" si="44"/>
        <v>0</v>
      </c>
      <c r="BB86" s="162">
        <f t="shared" si="45"/>
        <v>7</v>
      </c>
      <c r="BC86" s="159">
        <f t="shared" si="46"/>
        <v>1</v>
      </c>
      <c r="BD86" s="162">
        <f t="shared" si="47"/>
        <v>12</v>
      </c>
      <c r="BE86" s="161">
        <f t="shared" si="48"/>
        <v>1</v>
      </c>
      <c r="BF86" s="20">
        <f t="shared" si="53"/>
        <v>150</v>
      </c>
      <c r="BH86" s="21">
        <f t="shared" si="31"/>
        <v>37.681159420289859</v>
      </c>
      <c r="BI86" s="21">
        <f t="shared" si="49"/>
        <v>62.318840579710141</v>
      </c>
      <c r="BJ86" s="21">
        <f t="shared" si="50"/>
        <v>26.086956521739129</v>
      </c>
      <c r="BK86" s="21">
        <f t="shared" si="51"/>
        <v>7.2463768115942031</v>
      </c>
      <c r="BL86" s="22">
        <f t="shared" si="54"/>
        <v>72.463768115942031</v>
      </c>
      <c r="BN86" s="143">
        <v>9</v>
      </c>
      <c r="BO86" s="143">
        <v>0</v>
      </c>
      <c r="BP86" s="143">
        <v>9</v>
      </c>
      <c r="BQ86" s="144">
        <v>0</v>
      </c>
      <c r="BR86" s="145">
        <v>0</v>
      </c>
      <c r="BS86" s="144">
        <v>0</v>
      </c>
      <c r="BT86" s="145">
        <v>0</v>
      </c>
      <c r="BU86" s="144">
        <v>0</v>
      </c>
      <c r="BV86" s="145">
        <v>0</v>
      </c>
      <c r="BW86" s="144">
        <v>0</v>
      </c>
      <c r="BX86" s="145">
        <v>0</v>
      </c>
      <c r="BY86" s="144">
        <v>3</v>
      </c>
      <c r="BZ86" s="145">
        <v>0</v>
      </c>
      <c r="CA86" s="144">
        <v>3</v>
      </c>
      <c r="CB86" s="145">
        <v>0</v>
      </c>
      <c r="CC86" s="144">
        <v>3</v>
      </c>
      <c r="CD86" s="145">
        <v>0</v>
      </c>
      <c r="CE86" s="19">
        <f t="shared" si="55"/>
        <v>36</v>
      </c>
    </row>
    <row r="87" spans="1:83" ht="12.75" customHeight="1" thickBot="1">
      <c r="A87" s="138" t="s">
        <v>194</v>
      </c>
      <c r="B87" s="143">
        <v>43</v>
      </c>
      <c r="C87" s="143">
        <v>7</v>
      </c>
      <c r="D87" s="143">
        <v>50</v>
      </c>
      <c r="E87" s="144">
        <v>7</v>
      </c>
      <c r="F87" s="145">
        <v>0</v>
      </c>
      <c r="G87" s="144">
        <v>7</v>
      </c>
      <c r="H87" s="145">
        <v>0</v>
      </c>
      <c r="I87" s="144">
        <v>3</v>
      </c>
      <c r="J87" s="145">
        <v>0</v>
      </c>
      <c r="K87" s="144">
        <v>1</v>
      </c>
      <c r="L87" s="145">
        <v>1</v>
      </c>
      <c r="M87" s="144">
        <v>1</v>
      </c>
      <c r="N87" s="145">
        <v>0</v>
      </c>
      <c r="O87" s="144">
        <v>2</v>
      </c>
      <c r="P87" s="145">
        <v>0</v>
      </c>
      <c r="Q87" s="144">
        <v>22</v>
      </c>
      <c r="R87" s="145">
        <v>6</v>
      </c>
      <c r="S87" s="29">
        <f t="shared" si="29"/>
        <v>85</v>
      </c>
      <c r="T87" s="73">
        <f t="shared" si="30"/>
        <v>128</v>
      </c>
      <c r="V87" s="143">
        <v>4</v>
      </c>
      <c r="W87" s="143">
        <v>3</v>
      </c>
      <c r="X87" s="143">
        <v>7</v>
      </c>
      <c r="Y87" s="144">
        <v>0</v>
      </c>
      <c r="Z87" s="145">
        <v>0</v>
      </c>
      <c r="AA87" s="144">
        <v>0</v>
      </c>
      <c r="AB87" s="145">
        <v>0</v>
      </c>
      <c r="AC87" s="144">
        <v>0</v>
      </c>
      <c r="AD87" s="145">
        <v>0</v>
      </c>
      <c r="AE87" s="144">
        <v>0</v>
      </c>
      <c r="AF87" s="145">
        <v>0</v>
      </c>
      <c r="AG87" s="144">
        <v>0</v>
      </c>
      <c r="AH87" s="145">
        <v>0</v>
      </c>
      <c r="AI87" s="144">
        <v>1</v>
      </c>
      <c r="AJ87" s="145">
        <v>0</v>
      </c>
      <c r="AK87" s="144">
        <v>3</v>
      </c>
      <c r="AL87" s="145">
        <v>3</v>
      </c>
      <c r="AM87" s="29">
        <f t="shared" si="52"/>
        <v>19</v>
      </c>
      <c r="AO87" s="143">
        <f t="shared" si="32"/>
        <v>47</v>
      </c>
      <c r="AP87" s="143">
        <f t="shared" si="33"/>
        <v>10</v>
      </c>
      <c r="AQ87" s="157">
        <f t="shared" si="34"/>
        <v>57</v>
      </c>
      <c r="AR87" s="160">
        <f t="shared" si="35"/>
        <v>7</v>
      </c>
      <c r="AS87" s="161">
        <f t="shared" si="36"/>
        <v>0</v>
      </c>
      <c r="AT87" s="160">
        <f t="shared" si="37"/>
        <v>7</v>
      </c>
      <c r="AU87" s="159">
        <f t="shared" si="38"/>
        <v>0</v>
      </c>
      <c r="AV87" s="162">
        <f t="shared" si="39"/>
        <v>3</v>
      </c>
      <c r="AW87" s="159">
        <f t="shared" si="40"/>
        <v>0</v>
      </c>
      <c r="AX87" s="162">
        <f t="shared" si="41"/>
        <v>1</v>
      </c>
      <c r="AY87" s="159">
        <f t="shared" si="42"/>
        <v>1</v>
      </c>
      <c r="AZ87" s="162">
        <f t="shared" si="43"/>
        <v>1</v>
      </c>
      <c r="BA87" s="159">
        <f t="shared" si="44"/>
        <v>0</v>
      </c>
      <c r="BB87" s="162">
        <f t="shared" si="45"/>
        <v>3</v>
      </c>
      <c r="BC87" s="159">
        <f t="shared" si="46"/>
        <v>0</v>
      </c>
      <c r="BD87" s="162">
        <f t="shared" si="47"/>
        <v>25</v>
      </c>
      <c r="BE87" s="161">
        <f t="shared" si="48"/>
        <v>9</v>
      </c>
      <c r="BF87" s="20">
        <f t="shared" si="53"/>
        <v>232</v>
      </c>
      <c r="BH87" s="21">
        <f t="shared" si="31"/>
        <v>87.719298245614027</v>
      </c>
      <c r="BI87" s="21">
        <f t="shared" si="49"/>
        <v>12.280701754385964</v>
      </c>
      <c r="BJ87" s="21">
        <f t="shared" si="50"/>
        <v>24.561403508771928</v>
      </c>
      <c r="BK87" s="21">
        <f t="shared" si="51"/>
        <v>17.543859649122805</v>
      </c>
      <c r="BL87" s="22">
        <f t="shared" si="54"/>
        <v>175.43859649122805</v>
      </c>
      <c r="BN87" s="143">
        <v>5</v>
      </c>
      <c r="BO87" s="143">
        <v>0</v>
      </c>
      <c r="BP87" s="143">
        <v>5</v>
      </c>
      <c r="BQ87" s="144">
        <v>0</v>
      </c>
      <c r="BR87" s="145">
        <v>0</v>
      </c>
      <c r="BS87" s="144">
        <v>0</v>
      </c>
      <c r="BT87" s="145">
        <v>0</v>
      </c>
      <c r="BU87" s="144">
        <v>1</v>
      </c>
      <c r="BV87" s="145">
        <v>0</v>
      </c>
      <c r="BW87" s="144">
        <v>0</v>
      </c>
      <c r="BX87" s="145">
        <v>0</v>
      </c>
      <c r="BY87" s="144">
        <v>1</v>
      </c>
      <c r="BZ87" s="145">
        <v>0</v>
      </c>
      <c r="CA87" s="144">
        <v>0</v>
      </c>
      <c r="CB87" s="145">
        <v>0</v>
      </c>
      <c r="CC87" s="144">
        <v>3</v>
      </c>
      <c r="CD87" s="145">
        <v>0</v>
      </c>
      <c r="CE87" s="19">
        <f t="shared" si="55"/>
        <v>20</v>
      </c>
    </row>
    <row r="88" spans="1:83" ht="12.75" customHeight="1" thickBot="1">
      <c r="A88" s="138" t="s">
        <v>195</v>
      </c>
      <c r="B88" s="143">
        <v>41</v>
      </c>
      <c r="C88" s="143">
        <v>4</v>
      </c>
      <c r="D88" s="143">
        <v>45</v>
      </c>
      <c r="E88" s="144">
        <v>0</v>
      </c>
      <c r="F88" s="145">
        <v>0</v>
      </c>
      <c r="G88" s="144">
        <v>1</v>
      </c>
      <c r="H88" s="145">
        <v>0</v>
      </c>
      <c r="I88" s="144">
        <v>3</v>
      </c>
      <c r="J88" s="145">
        <v>0</v>
      </c>
      <c r="K88" s="144">
        <v>3</v>
      </c>
      <c r="L88" s="145">
        <v>1</v>
      </c>
      <c r="M88" s="144">
        <v>4</v>
      </c>
      <c r="N88" s="145">
        <v>0</v>
      </c>
      <c r="O88" s="144">
        <v>11</v>
      </c>
      <c r="P88" s="145">
        <v>0</v>
      </c>
      <c r="Q88" s="144">
        <v>19</v>
      </c>
      <c r="R88" s="145">
        <v>3</v>
      </c>
      <c r="S88" s="29">
        <f t="shared" si="29"/>
        <v>20</v>
      </c>
      <c r="T88" s="73">
        <f t="shared" si="30"/>
        <v>106</v>
      </c>
      <c r="V88" s="143">
        <v>23</v>
      </c>
      <c r="W88" s="143">
        <v>10</v>
      </c>
      <c r="X88" s="143">
        <v>33</v>
      </c>
      <c r="Y88" s="144">
        <v>2</v>
      </c>
      <c r="Z88" s="145">
        <v>2</v>
      </c>
      <c r="AA88" s="144">
        <v>6</v>
      </c>
      <c r="AB88" s="145">
        <v>2</v>
      </c>
      <c r="AC88" s="144">
        <v>2</v>
      </c>
      <c r="AD88" s="145">
        <v>1</v>
      </c>
      <c r="AE88" s="144">
        <v>2</v>
      </c>
      <c r="AF88" s="145">
        <v>0</v>
      </c>
      <c r="AG88" s="144">
        <v>1</v>
      </c>
      <c r="AH88" s="145">
        <v>0</v>
      </c>
      <c r="AI88" s="144">
        <v>7</v>
      </c>
      <c r="AJ88" s="145">
        <v>5</v>
      </c>
      <c r="AK88" s="144">
        <v>3</v>
      </c>
      <c r="AL88" s="145">
        <v>0</v>
      </c>
      <c r="AM88" s="29">
        <f t="shared" si="52"/>
        <v>73</v>
      </c>
      <c r="AO88" s="143">
        <f t="shared" si="32"/>
        <v>64</v>
      </c>
      <c r="AP88" s="143">
        <f t="shared" si="33"/>
        <v>14</v>
      </c>
      <c r="AQ88" s="157">
        <f t="shared" si="34"/>
        <v>78</v>
      </c>
      <c r="AR88" s="160">
        <f t="shared" si="35"/>
        <v>2</v>
      </c>
      <c r="AS88" s="161">
        <f t="shared" si="36"/>
        <v>2</v>
      </c>
      <c r="AT88" s="160">
        <f t="shared" si="37"/>
        <v>7</v>
      </c>
      <c r="AU88" s="159">
        <f t="shared" si="38"/>
        <v>2</v>
      </c>
      <c r="AV88" s="162">
        <f t="shared" si="39"/>
        <v>5</v>
      </c>
      <c r="AW88" s="159">
        <f t="shared" si="40"/>
        <v>1</v>
      </c>
      <c r="AX88" s="162">
        <f t="shared" si="41"/>
        <v>5</v>
      </c>
      <c r="AY88" s="159">
        <f t="shared" si="42"/>
        <v>1</v>
      </c>
      <c r="AZ88" s="162">
        <f t="shared" si="43"/>
        <v>5</v>
      </c>
      <c r="BA88" s="159">
        <f t="shared" si="44"/>
        <v>0</v>
      </c>
      <c r="BB88" s="162">
        <f t="shared" si="45"/>
        <v>18</v>
      </c>
      <c r="BC88" s="159">
        <f t="shared" si="46"/>
        <v>5</v>
      </c>
      <c r="BD88" s="162">
        <f t="shared" si="47"/>
        <v>22</v>
      </c>
      <c r="BE88" s="161">
        <f t="shared" si="48"/>
        <v>3</v>
      </c>
      <c r="BF88" s="20">
        <f t="shared" si="53"/>
        <v>199</v>
      </c>
      <c r="BH88" s="21">
        <f t="shared" si="31"/>
        <v>57.692307692307686</v>
      </c>
      <c r="BI88" s="21">
        <f t="shared" si="49"/>
        <v>42.307692307692307</v>
      </c>
      <c r="BJ88" s="21">
        <f t="shared" si="50"/>
        <v>16.666666666666664</v>
      </c>
      <c r="BK88" s="21">
        <f t="shared" si="51"/>
        <v>17.948717948717949</v>
      </c>
      <c r="BL88" s="22">
        <f t="shared" si="54"/>
        <v>179.4871794871795</v>
      </c>
      <c r="BN88" s="143">
        <v>13</v>
      </c>
      <c r="BO88" s="143">
        <v>2</v>
      </c>
      <c r="BP88" s="143">
        <v>15</v>
      </c>
      <c r="BQ88" s="144">
        <v>0</v>
      </c>
      <c r="BR88" s="145">
        <v>0</v>
      </c>
      <c r="BS88" s="144">
        <v>0</v>
      </c>
      <c r="BT88" s="145">
        <v>0</v>
      </c>
      <c r="BU88" s="144">
        <v>0</v>
      </c>
      <c r="BV88" s="145">
        <v>0</v>
      </c>
      <c r="BW88" s="144">
        <v>3</v>
      </c>
      <c r="BX88" s="145">
        <v>1</v>
      </c>
      <c r="BY88" s="144">
        <v>3</v>
      </c>
      <c r="BZ88" s="145">
        <v>0</v>
      </c>
      <c r="CA88" s="144">
        <v>4</v>
      </c>
      <c r="CB88" s="145">
        <v>0</v>
      </c>
      <c r="CC88" s="144">
        <v>3</v>
      </c>
      <c r="CD88" s="145">
        <v>1</v>
      </c>
      <c r="CE88" s="19">
        <f t="shared" si="55"/>
        <v>60</v>
      </c>
    </row>
    <row r="89" spans="1:83" ht="12.75" customHeight="1" thickBot="1">
      <c r="A89" s="138" t="s">
        <v>196</v>
      </c>
      <c r="B89" s="143">
        <v>80</v>
      </c>
      <c r="C89" s="143">
        <v>3</v>
      </c>
      <c r="D89" s="143">
        <v>83</v>
      </c>
      <c r="E89" s="144">
        <v>2</v>
      </c>
      <c r="F89" s="145">
        <v>0</v>
      </c>
      <c r="G89" s="144">
        <v>6</v>
      </c>
      <c r="H89" s="145">
        <v>0</v>
      </c>
      <c r="I89" s="144">
        <v>7</v>
      </c>
      <c r="J89" s="145">
        <v>0</v>
      </c>
      <c r="K89" s="144">
        <v>7</v>
      </c>
      <c r="L89" s="145">
        <v>0</v>
      </c>
      <c r="M89" s="144">
        <v>10</v>
      </c>
      <c r="N89" s="145">
        <v>0</v>
      </c>
      <c r="O89" s="144">
        <v>16</v>
      </c>
      <c r="P89" s="145">
        <v>0</v>
      </c>
      <c r="Q89" s="144">
        <v>32</v>
      </c>
      <c r="R89" s="145">
        <v>3</v>
      </c>
      <c r="S89" s="29">
        <f t="shared" si="29"/>
        <v>75</v>
      </c>
      <c r="T89" s="73">
        <f t="shared" si="30"/>
        <v>178</v>
      </c>
      <c r="V89" s="143">
        <v>39</v>
      </c>
      <c r="W89" s="143">
        <v>4</v>
      </c>
      <c r="X89" s="143">
        <v>43</v>
      </c>
      <c r="Y89" s="144">
        <v>8</v>
      </c>
      <c r="Z89" s="145">
        <v>1</v>
      </c>
      <c r="AA89" s="144">
        <v>8</v>
      </c>
      <c r="AB89" s="145">
        <v>0</v>
      </c>
      <c r="AC89" s="144">
        <v>8</v>
      </c>
      <c r="AD89" s="145">
        <v>1</v>
      </c>
      <c r="AE89" s="144">
        <v>2</v>
      </c>
      <c r="AF89" s="145">
        <v>0</v>
      </c>
      <c r="AG89" s="144">
        <v>2</v>
      </c>
      <c r="AH89" s="145">
        <v>0</v>
      </c>
      <c r="AI89" s="144">
        <v>4</v>
      </c>
      <c r="AJ89" s="145">
        <v>0</v>
      </c>
      <c r="AK89" s="144">
        <v>7</v>
      </c>
      <c r="AL89" s="145">
        <v>2</v>
      </c>
      <c r="AM89" s="29">
        <f t="shared" si="52"/>
        <v>59</v>
      </c>
      <c r="AO89" s="143">
        <f t="shared" si="32"/>
        <v>119</v>
      </c>
      <c r="AP89" s="143">
        <f t="shared" si="33"/>
        <v>7</v>
      </c>
      <c r="AQ89" s="157">
        <f t="shared" si="34"/>
        <v>126</v>
      </c>
      <c r="AR89" s="160">
        <f t="shared" si="35"/>
        <v>10</v>
      </c>
      <c r="AS89" s="161">
        <f t="shared" si="36"/>
        <v>1</v>
      </c>
      <c r="AT89" s="160">
        <f t="shared" si="37"/>
        <v>14</v>
      </c>
      <c r="AU89" s="159">
        <f t="shared" si="38"/>
        <v>0</v>
      </c>
      <c r="AV89" s="162">
        <f t="shared" si="39"/>
        <v>15</v>
      </c>
      <c r="AW89" s="159">
        <f t="shared" si="40"/>
        <v>1</v>
      </c>
      <c r="AX89" s="162">
        <f t="shared" si="41"/>
        <v>9</v>
      </c>
      <c r="AY89" s="159">
        <f t="shared" si="42"/>
        <v>0</v>
      </c>
      <c r="AZ89" s="162">
        <f t="shared" si="43"/>
        <v>12</v>
      </c>
      <c r="BA89" s="159">
        <f t="shared" si="44"/>
        <v>0</v>
      </c>
      <c r="BB89" s="162">
        <f t="shared" si="45"/>
        <v>20</v>
      </c>
      <c r="BC89" s="159">
        <f t="shared" si="46"/>
        <v>0</v>
      </c>
      <c r="BD89" s="162">
        <f t="shared" si="47"/>
        <v>39</v>
      </c>
      <c r="BE89" s="161">
        <f t="shared" si="48"/>
        <v>5</v>
      </c>
      <c r="BF89" s="20">
        <f t="shared" si="53"/>
        <v>312</v>
      </c>
      <c r="BH89" s="21">
        <f t="shared" si="31"/>
        <v>65.873015873015873</v>
      </c>
      <c r="BI89" s="21">
        <f t="shared" si="49"/>
        <v>34.126984126984127</v>
      </c>
      <c r="BJ89" s="21">
        <f t="shared" si="50"/>
        <v>19.841269841269842</v>
      </c>
      <c r="BK89" s="21">
        <f t="shared" si="51"/>
        <v>5.5555555555555554</v>
      </c>
      <c r="BL89" s="22">
        <f t="shared" si="54"/>
        <v>55.555555555555557</v>
      </c>
      <c r="BN89" s="143">
        <v>17</v>
      </c>
      <c r="BO89" s="143">
        <v>0</v>
      </c>
      <c r="BP89" s="143">
        <v>17</v>
      </c>
      <c r="BQ89" s="144">
        <v>0</v>
      </c>
      <c r="BR89" s="145">
        <v>0</v>
      </c>
      <c r="BS89" s="144">
        <v>2</v>
      </c>
      <c r="BT89" s="145">
        <v>0</v>
      </c>
      <c r="BU89" s="144">
        <v>1</v>
      </c>
      <c r="BV89" s="145">
        <v>0</v>
      </c>
      <c r="BW89" s="144">
        <v>3</v>
      </c>
      <c r="BX89" s="145">
        <v>0</v>
      </c>
      <c r="BY89" s="144">
        <v>8</v>
      </c>
      <c r="BZ89" s="145">
        <v>0</v>
      </c>
      <c r="CA89" s="144">
        <v>0</v>
      </c>
      <c r="CB89" s="145">
        <v>0</v>
      </c>
      <c r="CC89" s="144">
        <v>3</v>
      </c>
      <c r="CD89" s="145">
        <v>0</v>
      </c>
      <c r="CE89" s="19">
        <f t="shared" si="55"/>
        <v>68</v>
      </c>
    </row>
    <row r="90" spans="1:83" ht="12.75" customHeight="1" thickBot="1">
      <c r="A90" s="138" t="s">
        <v>197</v>
      </c>
      <c r="B90" s="143">
        <v>70</v>
      </c>
      <c r="C90" s="143">
        <v>14</v>
      </c>
      <c r="D90" s="143">
        <v>84</v>
      </c>
      <c r="E90" s="144">
        <v>4</v>
      </c>
      <c r="F90" s="145">
        <v>0</v>
      </c>
      <c r="G90" s="144">
        <v>7</v>
      </c>
      <c r="H90" s="145">
        <v>4</v>
      </c>
      <c r="I90" s="144">
        <v>5</v>
      </c>
      <c r="J90" s="145">
        <v>1</v>
      </c>
      <c r="K90" s="144">
        <v>10</v>
      </c>
      <c r="L90" s="145">
        <v>0</v>
      </c>
      <c r="M90" s="144">
        <v>4</v>
      </c>
      <c r="N90" s="145">
        <v>2</v>
      </c>
      <c r="O90" s="144">
        <v>10</v>
      </c>
      <c r="P90" s="145">
        <v>5</v>
      </c>
      <c r="Q90" s="144">
        <v>30</v>
      </c>
      <c r="R90" s="145">
        <v>2</v>
      </c>
      <c r="S90" s="29">
        <f t="shared" si="29"/>
        <v>105</v>
      </c>
      <c r="T90" s="73">
        <f t="shared" si="30"/>
        <v>224</v>
      </c>
      <c r="V90" s="143">
        <v>61</v>
      </c>
      <c r="W90" s="143">
        <v>20</v>
      </c>
      <c r="X90" s="143">
        <v>81</v>
      </c>
      <c r="Y90" s="144">
        <v>11</v>
      </c>
      <c r="Z90" s="145">
        <v>2</v>
      </c>
      <c r="AA90" s="144">
        <v>11</v>
      </c>
      <c r="AB90" s="145">
        <v>2</v>
      </c>
      <c r="AC90" s="144">
        <v>9</v>
      </c>
      <c r="AD90" s="145">
        <v>2</v>
      </c>
      <c r="AE90" s="144">
        <v>4</v>
      </c>
      <c r="AF90" s="145">
        <v>0</v>
      </c>
      <c r="AG90" s="144">
        <v>2</v>
      </c>
      <c r="AH90" s="145">
        <v>0</v>
      </c>
      <c r="AI90" s="144">
        <v>5</v>
      </c>
      <c r="AJ90" s="145">
        <v>3</v>
      </c>
      <c r="AK90" s="144">
        <v>19</v>
      </c>
      <c r="AL90" s="145">
        <v>11</v>
      </c>
      <c r="AM90" s="29">
        <f t="shared" si="52"/>
        <v>161</v>
      </c>
      <c r="AO90" s="143">
        <f t="shared" si="32"/>
        <v>131</v>
      </c>
      <c r="AP90" s="143">
        <f t="shared" si="33"/>
        <v>34</v>
      </c>
      <c r="AQ90" s="157">
        <f t="shared" si="34"/>
        <v>165</v>
      </c>
      <c r="AR90" s="160">
        <f t="shared" si="35"/>
        <v>15</v>
      </c>
      <c r="AS90" s="161">
        <f t="shared" si="36"/>
        <v>2</v>
      </c>
      <c r="AT90" s="160">
        <f t="shared" si="37"/>
        <v>18</v>
      </c>
      <c r="AU90" s="159">
        <f t="shared" si="38"/>
        <v>6</v>
      </c>
      <c r="AV90" s="162">
        <f t="shared" si="39"/>
        <v>14</v>
      </c>
      <c r="AW90" s="159">
        <f t="shared" si="40"/>
        <v>3</v>
      </c>
      <c r="AX90" s="162">
        <f t="shared" si="41"/>
        <v>14</v>
      </c>
      <c r="AY90" s="159">
        <f t="shared" si="42"/>
        <v>0</v>
      </c>
      <c r="AZ90" s="162">
        <f t="shared" si="43"/>
        <v>6</v>
      </c>
      <c r="BA90" s="159">
        <f t="shared" si="44"/>
        <v>2</v>
      </c>
      <c r="BB90" s="162">
        <f t="shared" si="45"/>
        <v>15</v>
      </c>
      <c r="BC90" s="159">
        <f t="shared" si="46"/>
        <v>8</v>
      </c>
      <c r="BD90" s="162">
        <f t="shared" si="47"/>
        <v>49</v>
      </c>
      <c r="BE90" s="161">
        <f t="shared" si="48"/>
        <v>13</v>
      </c>
      <c r="BF90" s="20">
        <f t="shared" si="53"/>
        <v>490</v>
      </c>
      <c r="BH90" s="21">
        <f t="shared" si="31"/>
        <v>50.909090909090907</v>
      </c>
      <c r="BI90" s="21">
        <f t="shared" si="49"/>
        <v>49.090909090909093</v>
      </c>
      <c r="BJ90" s="21">
        <f t="shared" si="50"/>
        <v>24.848484848484848</v>
      </c>
      <c r="BK90" s="21">
        <f t="shared" si="51"/>
        <v>20.606060606060606</v>
      </c>
      <c r="BL90" s="22">
        <f t="shared" si="54"/>
        <v>206.06060606060606</v>
      </c>
      <c r="BN90" s="143">
        <v>28</v>
      </c>
      <c r="BO90" s="143">
        <v>7</v>
      </c>
      <c r="BP90" s="143">
        <v>35</v>
      </c>
      <c r="BQ90" s="144">
        <v>4</v>
      </c>
      <c r="BR90" s="145">
        <v>0</v>
      </c>
      <c r="BS90" s="144">
        <v>6</v>
      </c>
      <c r="BT90" s="145">
        <v>4</v>
      </c>
      <c r="BU90" s="144">
        <v>3</v>
      </c>
      <c r="BV90" s="145">
        <v>1</v>
      </c>
      <c r="BW90" s="144">
        <v>7</v>
      </c>
      <c r="BX90" s="145">
        <v>0</v>
      </c>
      <c r="BY90" s="144">
        <v>3</v>
      </c>
      <c r="BZ90" s="145">
        <v>1</v>
      </c>
      <c r="CA90" s="144">
        <v>1</v>
      </c>
      <c r="CB90" s="145">
        <v>1</v>
      </c>
      <c r="CC90" s="144">
        <v>4</v>
      </c>
      <c r="CD90" s="145">
        <v>0</v>
      </c>
      <c r="CE90" s="19">
        <f t="shared" si="55"/>
        <v>140</v>
      </c>
    </row>
    <row r="91" spans="1:83" ht="12.75" customHeight="1" thickBot="1">
      <c r="A91" s="138" t="s">
        <v>198</v>
      </c>
      <c r="B91" s="143">
        <v>22</v>
      </c>
      <c r="C91" s="143">
        <v>2</v>
      </c>
      <c r="D91" s="143">
        <v>24</v>
      </c>
      <c r="E91" s="144">
        <v>0</v>
      </c>
      <c r="F91" s="145">
        <v>0</v>
      </c>
      <c r="G91" s="144">
        <v>0</v>
      </c>
      <c r="H91" s="145">
        <v>0</v>
      </c>
      <c r="I91" s="144">
        <v>0</v>
      </c>
      <c r="J91" s="145">
        <v>0</v>
      </c>
      <c r="K91" s="144">
        <v>0</v>
      </c>
      <c r="L91" s="145">
        <v>0</v>
      </c>
      <c r="M91" s="144">
        <v>2</v>
      </c>
      <c r="N91" s="145">
        <v>0</v>
      </c>
      <c r="O91" s="144">
        <v>11</v>
      </c>
      <c r="P91" s="145">
        <v>0</v>
      </c>
      <c r="Q91" s="144">
        <v>9</v>
      </c>
      <c r="R91" s="145">
        <v>2</v>
      </c>
      <c r="S91" s="29">
        <f t="shared" si="29"/>
        <v>0</v>
      </c>
      <c r="T91" s="73">
        <f t="shared" si="30"/>
        <v>56</v>
      </c>
      <c r="V91" s="143">
        <v>26</v>
      </c>
      <c r="W91" s="143">
        <v>3</v>
      </c>
      <c r="X91" s="143">
        <v>29</v>
      </c>
      <c r="Y91" s="144">
        <v>0</v>
      </c>
      <c r="Z91" s="145">
        <v>0</v>
      </c>
      <c r="AA91" s="144">
        <v>13</v>
      </c>
      <c r="AB91" s="145">
        <v>1</v>
      </c>
      <c r="AC91" s="144">
        <v>3</v>
      </c>
      <c r="AD91" s="145">
        <v>0</v>
      </c>
      <c r="AE91" s="144">
        <v>4</v>
      </c>
      <c r="AF91" s="145">
        <v>0</v>
      </c>
      <c r="AG91" s="144">
        <v>1</v>
      </c>
      <c r="AH91" s="145">
        <v>0</v>
      </c>
      <c r="AI91" s="144">
        <v>0</v>
      </c>
      <c r="AJ91" s="145">
        <v>1</v>
      </c>
      <c r="AK91" s="144">
        <v>5</v>
      </c>
      <c r="AL91" s="145">
        <v>1</v>
      </c>
      <c r="AM91" s="29">
        <f t="shared" si="52"/>
        <v>41</v>
      </c>
      <c r="AO91" s="143">
        <f t="shared" si="32"/>
        <v>48</v>
      </c>
      <c r="AP91" s="143">
        <f t="shared" si="33"/>
        <v>5</v>
      </c>
      <c r="AQ91" s="157">
        <f t="shared" si="34"/>
        <v>53</v>
      </c>
      <c r="AR91" s="160">
        <f t="shared" si="35"/>
        <v>0</v>
      </c>
      <c r="AS91" s="161">
        <f t="shared" si="36"/>
        <v>0</v>
      </c>
      <c r="AT91" s="160">
        <f t="shared" si="37"/>
        <v>13</v>
      </c>
      <c r="AU91" s="159">
        <f t="shared" si="38"/>
        <v>1</v>
      </c>
      <c r="AV91" s="162">
        <f t="shared" si="39"/>
        <v>3</v>
      </c>
      <c r="AW91" s="159">
        <f t="shared" si="40"/>
        <v>0</v>
      </c>
      <c r="AX91" s="162">
        <f t="shared" si="41"/>
        <v>4</v>
      </c>
      <c r="AY91" s="159">
        <f t="shared" si="42"/>
        <v>0</v>
      </c>
      <c r="AZ91" s="162">
        <f t="shared" si="43"/>
        <v>3</v>
      </c>
      <c r="BA91" s="159">
        <f t="shared" si="44"/>
        <v>0</v>
      </c>
      <c r="BB91" s="162">
        <f t="shared" si="45"/>
        <v>11</v>
      </c>
      <c r="BC91" s="159">
        <f t="shared" si="46"/>
        <v>1</v>
      </c>
      <c r="BD91" s="162">
        <f t="shared" si="47"/>
        <v>14</v>
      </c>
      <c r="BE91" s="161">
        <f t="shared" si="48"/>
        <v>3</v>
      </c>
      <c r="BF91" s="20">
        <f t="shared" si="53"/>
        <v>97</v>
      </c>
      <c r="BH91" s="21">
        <f t="shared" si="31"/>
        <v>45.283018867924532</v>
      </c>
      <c r="BI91" s="21">
        <f t="shared" si="49"/>
        <v>54.716981132075468</v>
      </c>
      <c r="BJ91" s="21">
        <f t="shared" si="50"/>
        <v>26.415094339622641</v>
      </c>
      <c r="BK91" s="21">
        <f t="shared" si="51"/>
        <v>9.433962264150944</v>
      </c>
      <c r="BL91" s="22">
        <f t="shared" si="54"/>
        <v>94.339622641509436</v>
      </c>
      <c r="BN91" s="143">
        <v>3</v>
      </c>
      <c r="BO91" s="143">
        <v>0</v>
      </c>
      <c r="BP91" s="143">
        <v>3</v>
      </c>
      <c r="BQ91" s="144">
        <v>0</v>
      </c>
      <c r="BR91" s="145">
        <v>0</v>
      </c>
      <c r="BS91" s="144">
        <v>0</v>
      </c>
      <c r="BT91" s="145">
        <v>0</v>
      </c>
      <c r="BU91" s="144">
        <v>0</v>
      </c>
      <c r="BV91" s="145">
        <v>0</v>
      </c>
      <c r="BW91" s="144">
        <v>0</v>
      </c>
      <c r="BX91" s="145">
        <v>0</v>
      </c>
      <c r="BY91" s="144">
        <v>0</v>
      </c>
      <c r="BZ91" s="145">
        <v>0</v>
      </c>
      <c r="CA91" s="144">
        <v>2</v>
      </c>
      <c r="CB91" s="145">
        <v>0</v>
      </c>
      <c r="CC91" s="144">
        <v>1</v>
      </c>
      <c r="CD91" s="145">
        <v>0</v>
      </c>
      <c r="CE91" s="19">
        <f t="shared" si="55"/>
        <v>12</v>
      </c>
    </row>
    <row r="92" spans="1:83" ht="12.75" customHeight="1" thickBot="1">
      <c r="A92" s="138" t="s">
        <v>199</v>
      </c>
      <c r="B92" s="143">
        <v>15</v>
      </c>
      <c r="C92" s="143">
        <v>0</v>
      </c>
      <c r="D92" s="143">
        <v>15</v>
      </c>
      <c r="E92" s="144">
        <v>0</v>
      </c>
      <c r="F92" s="145">
        <v>0</v>
      </c>
      <c r="G92" s="144">
        <v>1</v>
      </c>
      <c r="H92" s="145">
        <v>0</v>
      </c>
      <c r="I92" s="144">
        <v>0</v>
      </c>
      <c r="J92" s="145">
        <v>0</v>
      </c>
      <c r="K92" s="144">
        <v>0</v>
      </c>
      <c r="L92" s="145">
        <v>0</v>
      </c>
      <c r="M92" s="144">
        <v>1</v>
      </c>
      <c r="N92" s="145">
        <v>0</v>
      </c>
      <c r="O92" s="144">
        <v>0</v>
      </c>
      <c r="P92" s="145">
        <v>0</v>
      </c>
      <c r="Q92" s="144">
        <v>13</v>
      </c>
      <c r="R92" s="145">
        <v>0</v>
      </c>
      <c r="S92" s="29">
        <f t="shared" si="29"/>
        <v>5</v>
      </c>
      <c r="T92" s="73">
        <f t="shared" si="30"/>
        <v>30</v>
      </c>
      <c r="V92" s="143">
        <v>26</v>
      </c>
      <c r="W92" s="143">
        <v>1</v>
      </c>
      <c r="X92" s="143">
        <v>27</v>
      </c>
      <c r="Y92" s="144">
        <v>7</v>
      </c>
      <c r="Z92" s="145">
        <v>0</v>
      </c>
      <c r="AA92" s="144">
        <v>13</v>
      </c>
      <c r="AB92" s="145">
        <v>0</v>
      </c>
      <c r="AC92" s="144">
        <v>6</v>
      </c>
      <c r="AD92" s="145">
        <v>1</v>
      </c>
      <c r="AE92" s="144">
        <v>0</v>
      </c>
      <c r="AF92" s="145">
        <v>0</v>
      </c>
      <c r="AG92" s="144">
        <v>0</v>
      </c>
      <c r="AH92" s="145">
        <v>0</v>
      </c>
      <c r="AI92" s="144">
        <v>0</v>
      </c>
      <c r="AJ92" s="145">
        <v>0</v>
      </c>
      <c r="AK92" s="144">
        <v>0</v>
      </c>
      <c r="AL92" s="145">
        <v>0</v>
      </c>
      <c r="AM92" s="29">
        <f t="shared" si="52"/>
        <v>31</v>
      </c>
      <c r="AO92" s="143">
        <f t="shared" si="32"/>
        <v>41</v>
      </c>
      <c r="AP92" s="143">
        <f t="shared" si="33"/>
        <v>1</v>
      </c>
      <c r="AQ92" s="157">
        <f t="shared" si="34"/>
        <v>42</v>
      </c>
      <c r="AR92" s="160">
        <f t="shared" si="35"/>
        <v>7</v>
      </c>
      <c r="AS92" s="161">
        <f t="shared" si="36"/>
        <v>0</v>
      </c>
      <c r="AT92" s="160">
        <f t="shared" si="37"/>
        <v>14</v>
      </c>
      <c r="AU92" s="159">
        <f t="shared" si="38"/>
        <v>0</v>
      </c>
      <c r="AV92" s="162">
        <f t="shared" si="39"/>
        <v>6</v>
      </c>
      <c r="AW92" s="159">
        <f t="shared" si="40"/>
        <v>1</v>
      </c>
      <c r="AX92" s="162">
        <f t="shared" si="41"/>
        <v>0</v>
      </c>
      <c r="AY92" s="159">
        <f t="shared" si="42"/>
        <v>0</v>
      </c>
      <c r="AZ92" s="162">
        <f t="shared" si="43"/>
        <v>1</v>
      </c>
      <c r="BA92" s="159">
        <f t="shared" si="44"/>
        <v>0</v>
      </c>
      <c r="BB92" s="162">
        <f t="shared" si="45"/>
        <v>0</v>
      </c>
      <c r="BC92" s="159">
        <f t="shared" si="46"/>
        <v>0</v>
      </c>
      <c r="BD92" s="162">
        <f t="shared" si="47"/>
        <v>13</v>
      </c>
      <c r="BE92" s="161">
        <f t="shared" si="48"/>
        <v>0</v>
      </c>
      <c r="BF92" s="20">
        <f t="shared" si="53"/>
        <v>66</v>
      </c>
      <c r="BH92" s="21">
        <f t="shared" si="31"/>
        <v>35.714285714285715</v>
      </c>
      <c r="BI92" s="21">
        <f t="shared" si="49"/>
        <v>64.285714285714292</v>
      </c>
      <c r="BJ92" s="21">
        <f t="shared" si="50"/>
        <v>50</v>
      </c>
      <c r="BK92" s="21">
        <f t="shared" si="51"/>
        <v>2.3809523809523809</v>
      </c>
      <c r="BL92" s="22">
        <f t="shared" si="54"/>
        <v>23.80952380952381</v>
      </c>
      <c r="BN92" s="143">
        <v>1</v>
      </c>
      <c r="BO92" s="143">
        <v>0</v>
      </c>
      <c r="BP92" s="143">
        <v>1</v>
      </c>
      <c r="BQ92" s="144">
        <v>0</v>
      </c>
      <c r="BR92" s="145">
        <v>0</v>
      </c>
      <c r="BS92" s="144">
        <v>0</v>
      </c>
      <c r="BT92" s="145">
        <v>0</v>
      </c>
      <c r="BU92" s="144">
        <v>0</v>
      </c>
      <c r="BV92" s="145">
        <v>0</v>
      </c>
      <c r="BW92" s="144">
        <v>0</v>
      </c>
      <c r="BX92" s="145">
        <v>0</v>
      </c>
      <c r="BY92" s="144">
        <v>0</v>
      </c>
      <c r="BZ92" s="145">
        <v>0</v>
      </c>
      <c r="CA92" s="144">
        <v>0</v>
      </c>
      <c r="CB92" s="145">
        <v>0</v>
      </c>
      <c r="CC92" s="144">
        <v>1</v>
      </c>
      <c r="CD92" s="145">
        <v>0</v>
      </c>
      <c r="CE92" s="19">
        <f t="shared" si="55"/>
        <v>4</v>
      </c>
    </row>
    <row r="93" spans="1:83" ht="12.75" customHeight="1" thickBot="1">
      <c r="A93" s="138" t="s">
        <v>200</v>
      </c>
      <c r="B93" s="143">
        <v>28</v>
      </c>
      <c r="C93" s="143">
        <v>3</v>
      </c>
      <c r="D93" s="143">
        <v>31</v>
      </c>
      <c r="E93" s="144">
        <v>0</v>
      </c>
      <c r="F93" s="145">
        <v>0</v>
      </c>
      <c r="G93" s="144">
        <v>1</v>
      </c>
      <c r="H93" s="145">
        <v>0</v>
      </c>
      <c r="I93" s="144">
        <v>3</v>
      </c>
      <c r="J93" s="145">
        <v>0</v>
      </c>
      <c r="K93" s="144">
        <v>1</v>
      </c>
      <c r="L93" s="145">
        <v>0</v>
      </c>
      <c r="M93" s="144">
        <v>1</v>
      </c>
      <c r="N93" s="145">
        <v>0</v>
      </c>
      <c r="O93" s="144">
        <v>5</v>
      </c>
      <c r="P93" s="145">
        <v>3</v>
      </c>
      <c r="Q93" s="144">
        <v>17</v>
      </c>
      <c r="R93" s="145">
        <v>0</v>
      </c>
      <c r="S93" s="29">
        <f t="shared" si="29"/>
        <v>20</v>
      </c>
      <c r="T93" s="73">
        <f t="shared" si="30"/>
        <v>74</v>
      </c>
      <c r="V93" s="143">
        <v>15</v>
      </c>
      <c r="W93" s="143">
        <v>1</v>
      </c>
      <c r="X93" s="143">
        <v>16</v>
      </c>
      <c r="Y93" s="144">
        <v>0</v>
      </c>
      <c r="Z93" s="145">
        <v>0</v>
      </c>
      <c r="AA93" s="144">
        <v>0</v>
      </c>
      <c r="AB93" s="145">
        <v>0</v>
      </c>
      <c r="AC93" s="144">
        <v>7</v>
      </c>
      <c r="AD93" s="145">
        <v>0</v>
      </c>
      <c r="AE93" s="144">
        <v>2</v>
      </c>
      <c r="AF93" s="145">
        <v>0</v>
      </c>
      <c r="AG93" s="144">
        <v>0</v>
      </c>
      <c r="AH93" s="145">
        <v>0</v>
      </c>
      <c r="AI93" s="144">
        <v>1</v>
      </c>
      <c r="AJ93" s="145">
        <v>1</v>
      </c>
      <c r="AK93" s="144">
        <v>5</v>
      </c>
      <c r="AL93" s="145">
        <v>0</v>
      </c>
      <c r="AM93" s="29">
        <f t="shared" si="52"/>
        <v>20</v>
      </c>
      <c r="AO93" s="143">
        <f t="shared" si="32"/>
        <v>43</v>
      </c>
      <c r="AP93" s="143">
        <f t="shared" si="33"/>
        <v>4</v>
      </c>
      <c r="AQ93" s="157">
        <f t="shared" si="34"/>
        <v>47</v>
      </c>
      <c r="AR93" s="160">
        <f t="shared" si="35"/>
        <v>0</v>
      </c>
      <c r="AS93" s="161">
        <f t="shared" si="36"/>
        <v>0</v>
      </c>
      <c r="AT93" s="160">
        <f t="shared" si="37"/>
        <v>1</v>
      </c>
      <c r="AU93" s="159">
        <f t="shared" si="38"/>
        <v>0</v>
      </c>
      <c r="AV93" s="162">
        <f t="shared" si="39"/>
        <v>10</v>
      </c>
      <c r="AW93" s="159">
        <f t="shared" si="40"/>
        <v>0</v>
      </c>
      <c r="AX93" s="162">
        <f t="shared" si="41"/>
        <v>3</v>
      </c>
      <c r="AY93" s="159">
        <f t="shared" si="42"/>
        <v>0</v>
      </c>
      <c r="AZ93" s="162">
        <f t="shared" si="43"/>
        <v>1</v>
      </c>
      <c r="BA93" s="159">
        <f t="shared" si="44"/>
        <v>0</v>
      </c>
      <c r="BB93" s="162">
        <f t="shared" si="45"/>
        <v>6</v>
      </c>
      <c r="BC93" s="159">
        <f t="shared" si="46"/>
        <v>4</v>
      </c>
      <c r="BD93" s="162">
        <f t="shared" si="47"/>
        <v>22</v>
      </c>
      <c r="BE93" s="161">
        <f t="shared" si="48"/>
        <v>0</v>
      </c>
      <c r="BF93" s="20">
        <f t="shared" si="53"/>
        <v>114</v>
      </c>
      <c r="BH93" s="21">
        <f t="shared" si="31"/>
        <v>65.957446808510639</v>
      </c>
      <c r="BI93" s="21">
        <f t="shared" si="49"/>
        <v>34.042553191489361</v>
      </c>
      <c r="BJ93" s="21">
        <f t="shared" si="50"/>
        <v>2.1276595744680851</v>
      </c>
      <c r="BK93" s="21">
        <f t="shared" si="51"/>
        <v>8.5106382978723403</v>
      </c>
      <c r="BL93" s="22">
        <f t="shared" si="54"/>
        <v>85.106382978723403</v>
      </c>
      <c r="BN93" s="143">
        <v>5</v>
      </c>
      <c r="BO93" s="143">
        <v>0</v>
      </c>
      <c r="BP93" s="143">
        <v>5</v>
      </c>
      <c r="BQ93" s="144">
        <v>0</v>
      </c>
      <c r="BR93" s="145">
        <v>0</v>
      </c>
      <c r="BS93" s="144">
        <v>1</v>
      </c>
      <c r="BT93" s="145">
        <v>0</v>
      </c>
      <c r="BU93" s="144">
        <v>3</v>
      </c>
      <c r="BV93" s="145">
        <v>0</v>
      </c>
      <c r="BW93" s="144">
        <v>1</v>
      </c>
      <c r="BX93" s="145">
        <v>0</v>
      </c>
      <c r="BY93" s="144">
        <v>0</v>
      </c>
      <c r="BZ93" s="145">
        <v>0</v>
      </c>
      <c r="CA93" s="144">
        <v>0</v>
      </c>
      <c r="CB93" s="145">
        <v>0</v>
      </c>
      <c r="CC93" s="144">
        <v>0</v>
      </c>
      <c r="CD93" s="145">
        <v>0</v>
      </c>
      <c r="CE93" s="19">
        <f t="shared" si="55"/>
        <v>20</v>
      </c>
    </row>
    <row r="94" spans="1:83" ht="12.75" customHeight="1" thickBot="1">
      <c r="A94" s="138" t="s">
        <v>201</v>
      </c>
      <c r="B94" s="143">
        <v>21</v>
      </c>
      <c r="C94" s="143">
        <v>2</v>
      </c>
      <c r="D94" s="143">
        <v>23</v>
      </c>
      <c r="E94" s="144">
        <v>0</v>
      </c>
      <c r="F94" s="145">
        <v>0</v>
      </c>
      <c r="G94" s="144">
        <v>0</v>
      </c>
      <c r="H94" s="145">
        <v>0</v>
      </c>
      <c r="I94" s="144">
        <v>0</v>
      </c>
      <c r="J94" s="145">
        <v>0</v>
      </c>
      <c r="K94" s="144">
        <v>0</v>
      </c>
      <c r="L94" s="145">
        <v>0</v>
      </c>
      <c r="M94" s="144">
        <v>3</v>
      </c>
      <c r="N94" s="145">
        <v>0</v>
      </c>
      <c r="O94" s="144">
        <v>5</v>
      </c>
      <c r="P94" s="145">
        <v>0</v>
      </c>
      <c r="Q94" s="144">
        <v>13</v>
      </c>
      <c r="R94" s="145">
        <v>2</v>
      </c>
      <c r="S94" s="29">
        <f t="shared" si="29"/>
        <v>0</v>
      </c>
      <c r="T94" s="73">
        <f t="shared" si="30"/>
        <v>54</v>
      </c>
      <c r="V94" s="143">
        <v>0</v>
      </c>
      <c r="W94" s="143">
        <v>0</v>
      </c>
      <c r="X94" s="143">
        <v>0</v>
      </c>
      <c r="Y94" s="144">
        <v>0</v>
      </c>
      <c r="Z94" s="145">
        <v>0</v>
      </c>
      <c r="AA94" s="144">
        <v>0</v>
      </c>
      <c r="AB94" s="145">
        <v>0</v>
      </c>
      <c r="AC94" s="144">
        <v>0</v>
      </c>
      <c r="AD94" s="145">
        <v>0</v>
      </c>
      <c r="AE94" s="144">
        <v>0</v>
      </c>
      <c r="AF94" s="145">
        <v>0</v>
      </c>
      <c r="AG94" s="144">
        <v>0</v>
      </c>
      <c r="AH94" s="145">
        <v>0</v>
      </c>
      <c r="AI94" s="144">
        <v>0</v>
      </c>
      <c r="AJ94" s="145">
        <v>0</v>
      </c>
      <c r="AK94" s="144">
        <v>0</v>
      </c>
      <c r="AL94" s="145">
        <v>0</v>
      </c>
      <c r="AM94" s="29">
        <f t="shared" si="52"/>
        <v>0</v>
      </c>
      <c r="AO94" s="143">
        <f t="shared" si="32"/>
        <v>21</v>
      </c>
      <c r="AP94" s="143">
        <f t="shared" si="33"/>
        <v>2</v>
      </c>
      <c r="AQ94" s="157">
        <f t="shared" si="34"/>
        <v>23</v>
      </c>
      <c r="AR94" s="160">
        <f t="shared" si="35"/>
        <v>0</v>
      </c>
      <c r="AS94" s="161">
        <f t="shared" si="36"/>
        <v>0</v>
      </c>
      <c r="AT94" s="160">
        <f t="shared" si="37"/>
        <v>0</v>
      </c>
      <c r="AU94" s="159">
        <f t="shared" si="38"/>
        <v>0</v>
      </c>
      <c r="AV94" s="162">
        <f t="shared" si="39"/>
        <v>0</v>
      </c>
      <c r="AW94" s="159">
        <f t="shared" si="40"/>
        <v>0</v>
      </c>
      <c r="AX94" s="162">
        <f t="shared" si="41"/>
        <v>0</v>
      </c>
      <c r="AY94" s="159">
        <f t="shared" si="42"/>
        <v>0</v>
      </c>
      <c r="AZ94" s="162">
        <f t="shared" si="43"/>
        <v>3</v>
      </c>
      <c r="BA94" s="159">
        <f t="shared" si="44"/>
        <v>0</v>
      </c>
      <c r="BB94" s="162">
        <f t="shared" si="45"/>
        <v>5</v>
      </c>
      <c r="BC94" s="159">
        <f t="shared" si="46"/>
        <v>0</v>
      </c>
      <c r="BD94" s="162">
        <f t="shared" si="47"/>
        <v>13</v>
      </c>
      <c r="BE94" s="161">
        <f t="shared" si="48"/>
        <v>2</v>
      </c>
      <c r="BF94" s="20">
        <f t="shared" si="53"/>
        <v>54</v>
      </c>
      <c r="BH94" s="21">
        <f t="shared" si="31"/>
        <v>100</v>
      </c>
      <c r="BI94" s="21">
        <f t="shared" si="49"/>
        <v>0</v>
      </c>
      <c r="BJ94" s="21">
        <f t="shared" si="50"/>
        <v>0</v>
      </c>
      <c r="BK94" s="21">
        <f t="shared" si="51"/>
        <v>8.695652173913043</v>
      </c>
      <c r="BL94" s="22">
        <f t="shared" si="54"/>
        <v>86.956521739130437</v>
      </c>
      <c r="BN94" s="143">
        <v>1</v>
      </c>
      <c r="BO94" s="143">
        <v>0</v>
      </c>
      <c r="BP94" s="143">
        <v>1</v>
      </c>
      <c r="BQ94" s="144">
        <v>0</v>
      </c>
      <c r="BR94" s="145">
        <v>0</v>
      </c>
      <c r="BS94" s="144">
        <v>0</v>
      </c>
      <c r="BT94" s="145">
        <v>0</v>
      </c>
      <c r="BU94" s="144">
        <v>0</v>
      </c>
      <c r="BV94" s="145">
        <v>0</v>
      </c>
      <c r="BW94" s="144">
        <v>0</v>
      </c>
      <c r="BX94" s="145">
        <v>0</v>
      </c>
      <c r="BY94" s="144">
        <v>1</v>
      </c>
      <c r="BZ94" s="145">
        <v>0</v>
      </c>
      <c r="CA94" s="144">
        <v>0</v>
      </c>
      <c r="CB94" s="145">
        <v>0</v>
      </c>
      <c r="CC94" s="144">
        <v>0</v>
      </c>
      <c r="CD94" s="145">
        <v>0</v>
      </c>
      <c r="CE94" s="19">
        <f t="shared" si="55"/>
        <v>4</v>
      </c>
    </row>
    <row r="95" spans="1:83" ht="12.75" customHeight="1" thickBot="1">
      <c r="A95" s="138" t="s">
        <v>202</v>
      </c>
      <c r="B95" s="143">
        <v>36</v>
      </c>
      <c r="C95" s="143">
        <v>5</v>
      </c>
      <c r="D95" s="143">
        <v>41</v>
      </c>
      <c r="E95" s="144">
        <v>0</v>
      </c>
      <c r="F95" s="145">
        <v>0</v>
      </c>
      <c r="G95" s="144">
        <v>1</v>
      </c>
      <c r="H95" s="145">
        <v>0</v>
      </c>
      <c r="I95" s="144">
        <v>2</v>
      </c>
      <c r="J95" s="145">
        <v>1</v>
      </c>
      <c r="K95" s="144">
        <v>5</v>
      </c>
      <c r="L95" s="145">
        <v>0</v>
      </c>
      <c r="M95" s="144">
        <v>6</v>
      </c>
      <c r="N95" s="145">
        <v>2</v>
      </c>
      <c r="O95" s="144">
        <v>4</v>
      </c>
      <c r="P95" s="145">
        <v>0</v>
      </c>
      <c r="Q95" s="144">
        <v>18</v>
      </c>
      <c r="R95" s="145">
        <v>2</v>
      </c>
      <c r="S95" s="29">
        <f t="shared" si="29"/>
        <v>20</v>
      </c>
      <c r="T95" s="73">
        <f t="shared" si="30"/>
        <v>102</v>
      </c>
      <c r="V95" s="143">
        <v>96</v>
      </c>
      <c r="W95" s="143">
        <v>23</v>
      </c>
      <c r="X95" s="143">
        <v>119</v>
      </c>
      <c r="Y95" s="144">
        <v>13</v>
      </c>
      <c r="Z95" s="145">
        <v>0</v>
      </c>
      <c r="AA95" s="144">
        <v>8</v>
      </c>
      <c r="AB95" s="145">
        <v>5</v>
      </c>
      <c r="AC95" s="144">
        <v>12</v>
      </c>
      <c r="AD95" s="145">
        <v>3</v>
      </c>
      <c r="AE95" s="144">
        <v>9</v>
      </c>
      <c r="AF95" s="145">
        <v>4</v>
      </c>
      <c r="AG95" s="144">
        <v>10</v>
      </c>
      <c r="AH95" s="145">
        <v>3</v>
      </c>
      <c r="AI95" s="144">
        <v>21</v>
      </c>
      <c r="AJ95" s="145">
        <v>5</v>
      </c>
      <c r="AK95" s="144">
        <v>23</v>
      </c>
      <c r="AL95" s="145">
        <v>3</v>
      </c>
      <c r="AM95" s="29">
        <f t="shared" si="52"/>
        <v>211</v>
      </c>
      <c r="AO95" s="143">
        <f t="shared" si="32"/>
        <v>132</v>
      </c>
      <c r="AP95" s="143">
        <f t="shared" si="33"/>
        <v>28</v>
      </c>
      <c r="AQ95" s="157">
        <f t="shared" si="34"/>
        <v>160</v>
      </c>
      <c r="AR95" s="160">
        <f t="shared" si="35"/>
        <v>13</v>
      </c>
      <c r="AS95" s="161">
        <f t="shared" si="36"/>
        <v>0</v>
      </c>
      <c r="AT95" s="160">
        <f t="shared" si="37"/>
        <v>9</v>
      </c>
      <c r="AU95" s="159">
        <f t="shared" si="38"/>
        <v>5</v>
      </c>
      <c r="AV95" s="162">
        <f t="shared" si="39"/>
        <v>14</v>
      </c>
      <c r="AW95" s="159">
        <f t="shared" si="40"/>
        <v>4</v>
      </c>
      <c r="AX95" s="162">
        <f t="shared" si="41"/>
        <v>14</v>
      </c>
      <c r="AY95" s="159">
        <f t="shared" si="42"/>
        <v>4</v>
      </c>
      <c r="AZ95" s="162">
        <f t="shared" si="43"/>
        <v>16</v>
      </c>
      <c r="BA95" s="159">
        <f t="shared" si="44"/>
        <v>5</v>
      </c>
      <c r="BB95" s="162">
        <f t="shared" si="45"/>
        <v>25</v>
      </c>
      <c r="BC95" s="159">
        <f t="shared" si="46"/>
        <v>5</v>
      </c>
      <c r="BD95" s="162">
        <f t="shared" si="47"/>
        <v>41</v>
      </c>
      <c r="BE95" s="161">
        <f t="shared" si="48"/>
        <v>5</v>
      </c>
      <c r="BF95" s="20">
        <f t="shared" si="53"/>
        <v>333</v>
      </c>
      <c r="BH95" s="21">
        <f t="shared" si="31"/>
        <v>25.624999999999996</v>
      </c>
      <c r="BI95" s="21">
        <f t="shared" si="49"/>
        <v>74.375</v>
      </c>
      <c r="BJ95" s="21">
        <f t="shared" si="50"/>
        <v>16.875</v>
      </c>
      <c r="BK95" s="21">
        <f t="shared" si="51"/>
        <v>17.5</v>
      </c>
      <c r="BL95" s="22">
        <f t="shared" si="54"/>
        <v>175</v>
      </c>
      <c r="BN95" s="143">
        <v>8</v>
      </c>
      <c r="BO95" s="143">
        <v>3</v>
      </c>
      <c r="BP95" s="143">
        <v>11</v>
      </c>
      <c r="BQ95" s="144">
        <v>0</v>
      </c>
      <c r="BR95" s="145">
        <v>0</v>
      </c>
      <c r="BS95" s="144">
        <v>1</v>
      </c>
      <c r="BT95" s="145">
        <v>0</v>
      </c>
      <c r="BU95" s="144">
        <v>0</v>
      </c>
      <c r="BV95" s="145">
        <v>1</v>
      </c>
      <c r="BW95" s="144">
        <v>0</v>
      </c>
      <c r="BX95" s="145">
        <v>0</v>
      </c>
      <c r="BY95" s="144">
        <v>6</v>
      </c>
      <c r="BZ95" s="145">
        <v>2</v>
      </c>
      <c r="CA95" s="144">
        <v>0</v>
      </c>
      <c r="CB95" s="145">
        <v>0</v>
      </c>
      <c r="CC95" s="144">
        <v>1</v>
      </c>
      <c r="CD95" s="145">
        <v>0</v>
      </c>
      <c r="CE95" s="19">
        <f t="shared" si="55"/>
        <v>44</v>
      </c>
    </row>
    <row r="96" spans="1:83" ht="12.75" customHeight="1" thickBot="1">
      <c r="A96" s="138" t="s">
        <v>319</v>
      </c>
      <c r="B96" s="143">
        <v>6</v>
      </c>
      <c r="C96" s="143">
        <v>0</v>
      </c>
      <c r="D96" s="143">
        <v>6</v>
      </c>
      <c r="E96" s="144">
        <v>0</v>
      </c>
      <c r="F96" s="145">
        <v>0</v>
      </c>
      <c r="G96" s="144">
        <v>0</v>
      </c>
      <c r="H96" s="145">
        <v>0</v>
      </c>
      <c r="I96" s="144">
        <v>0</v>
      </c>
      <c r="J96" s="145">
        <v>0</v>
      </c>
      <c r="K96" s="144">
        <v>0</v>
      </c>
      <c r="L96" s="145">
        <v>0</v>
      </c>
      <c r="M96" s="144">
        <v>0</v>
      </c>
      <c r="N96" s="145">
        <v>0</v>
      </c>
      <c r="O96" s="144">
        <v>1</v>
      </c>
      <c r="P96" s="145">
        <v>0</v>
      </c>
      <c r="Q96" s="144">
        <v>5</v>
      </c>
      <c r="R96" s="145">
        <v>0</v>
      </c>
      <c r="S96" s="29">
        <f t="shared" si="29"/>
        <v>0</v>
      </c>
      <c r="T96" s="73">
        <f t="shared" si="30"/>
        <v>12</v>
      </c>
      <c r="V96" s="143">
        <v>0</v>
      </c>
      <c r="W96" s="143">
        <v>0</v>
      </c>
      <c r="X96" s="143">
        <v>0</v>
      </c>
      <c r="Y96" s="144">
        <v>0</v>
      </c>
      <c r="Z96" s="145">
        <v>0</v>
      </c>
      <c r="AA96" s="144">
        <v>0</v>
      </c>
      <c r="AB96" s="145">
        <v>0</v>
      </c>
      <c r="AC96" s="144">
        <v>0</v>
      </c>
      <c r="AD96" s="145">
        <v>0</v>
      </c>
      <c r="AE96" s="144">
        <v>0</v>
      </c>
      <c r="AF96" s="145">
        <v>0</v>
      </c>
      <c r="AG96" s="144">
        <v>0</v>
      </c>
      <c r="AH96" s="145">
        <v>0</v>
      </c>
      <c r="AI96" s="144">
        <v>0</v>
      </c>
      <c r="AJ96" s="145">
        <v>0</v>
      </c>
      <c r="AK96" s="144">
        <v>0</v>
      </c>
      <c r="AL96" s="145">
        <v>0</v>
      </c>
      <c r="AM96" s="29">
        <f t="shared" si="52"/>
        <v>0</v>
      </c>
      <c r="AO96" s="143">
        <f t="shared" si="32"/>
        <v>6</v>
      </c>
      <c r="AP96" s="143">
        <f t="shared" si="33"/>
        <v>0</v>
      </c>
      <c r="AQ96" s="157">
        <f t="shared" si="34"/>
        <v>6</v>
      </c>
      <c r="AR96" s="160">
        <f t="shared" si="35"/>
        <v>0</v>
      </c>
      <c r="AS96" s="161">
        <f t="shared" si="36"/>
        <v>0</v>
      </c>
      <c r="AT96" s="160">
        <f t="shared" si="37"/>
        <v>0</v>
      </c>
      <c r="AU96" s="159">
        <f t="shared" si="38"/>
        <v>0</v>
      </c>
      <c r="AV96" s="162">
        <f t="shared" si="39"/>
        <v>0</v>
      </c>
      <c r="AW96" s="159">
        <f t="shared" si="40"/>
        <v>0</v>
      </c>
      <c r="AX96" s="162">
        <f t="shared" si="41"/>
        <v>0</v>
      </c>
      <c r="AY96" s="159">
        <f t="shared" si="42"/>
        <v>0</v>
      </c>
      <c r="AZ96" s="162">
        <f t="shared" si="43"/>
        <v>0</v>
      </c>
      <c r="BA96" s="159">
        <f t="shared" si="44"/>
        <v>0</v>
      </c>
      <c r="BB96" s="162">
        <f t="shared" si="45"/>
        <v>1</v>
      </c>
      <c r="BC96" s="159">
        <f t="shared" si="46"/>
        <v>0</v>
      </c>
      <c r="BD96" s="162">
        <f t="shared" si="47"/>
        <v>5</v>
      </c>
      <c r="BE96" s="161">
        <f t="shared" si="48"/>
        <v>0</v>
      </c>
      <c r="BF96" s="20">
        <f t="shared" si="53"/>
        <v>12</v>
      </c>
      <c r="BH96" s="21">
        <f t="shared" si="31"/>
        <v>100</v>
      </c>
      <c r="BI96" s="21">
        <f t="shared" si="49"/>
        <v>0</v>
      </c>
      <c r="BJ96" s="21">
        <f t="shared" si="50"/>
        <v>0</v>
      </c>
      <c r="BK96" s="21">
        <f t="shared" si="51"/>
        <v>0</v>
      </c>
      <c r="BL96" s="22">
        <f t="shared" si="54"/>
        <v>0</v>
      </c>
      <c r="BN96" s="143">
        <v>0</v>
      </c>
      <c r="BO96" s="143">
        <v>0</v>
      </c>
      <c r="BP96" s="143">
        <v>0</v>
      </c>
      <c r="BQ96" s="144">
        <v>0</v>
      </c>
      <c r="BR96" s="145">
        <v>0</v>
      </c>
      <c r="BS96" s="144">
        <v>0</v>
      </c>
      <c r="BT96" s="145">
        <v>0</v>
      </c>
      <c r="BU96" s="144">
        <v>0</v>
      </c>
      <c r="BV96" s="145">
        <v>0</v>
      </c>
      <c r="BW96" s="144">
        <v>0</v>
      </c>
      <c r="BX96" s="145">
        <v>0</v>
      </c>
      <c r="BY96" s="144">
        <v>0</v>
      </c>
      <c r="BZ96" s="145">
        <v>0</v>
      </c>
      <c r="CA96" s="144">
        <v>0</v>
      </c>
      <c r="CB96" s="145">
        <v>0</v>
      </c>
      <c r="CC96" s="144">
        <v>0</v>
      </c>
      <c r="CD96" s="145">
        <v>0</v>
      </c>
      <c r="CE96" s="19">
        <f t="shared" si="55"/>
        <v>0</v>
      </c>
    </row>
    <row r="97" spans="1:83" ht="12.75" customHeight="1" thickBot="1">
      <c r="A97" s="138" t="s">
        <v>203</v>
      </c>
      <c r="B97" s="143">
        <v>10</v>
      </c>
      <c r="C97" s="143">
        <v>0</v>
      </c>
      <c r="D97" s="143">
        <v>10</v>
      </c>
      <c r="E97" s="144">
        <v>0</v>
      </c>
      <c r="F97" s="145">
        <v>0</v>
      </c>
      <c r="G97" s="144">
        <v>1</v>
      </c>
      <c r="H97" s="145">
        <v>0</v>
      </c>
      <c r="I97" s="144">
        <v>0</v>
      </c>
      <c r="J97" s="145">
        <v>0</v>
      </c>
      <c r="K97" s="144">
        <v>1</v>
      </c>
      <c r="L97" s="145">
        <v>0</v>
      </c>
      <c r="M97" s="144">
        <v>0</v>
      </c>
      <c r="N97" s="145">
        <v>0</v>
      </c>
      <c r="O97" s="144">
        <v>0</v>
      </c>
      <c r="P97" s="145">
        <v>0</v>
      </c>
      <c r="Q97" s="144">
        <v>8</v>
      </c>
      <c r="R97" s="145">
        <v>0</v>
      </c>
      <c r="S97" s="29">
        <f t="shared" si="29"/>
        <v>5</v>
      </c>
      <c r="T97" s="73">
        <f t="shared" si="30"/>
        <v>20</v>
      </c>
      <c r="V97" s="143">
        <v>8</v>
      </c>
      <c r="W97" s="143">
        <v>0</v>
      </c>
      <c r="X97" s="143">
        <v>8</v>
      </c>
      <c r="Y97" s="144">
        <v>0</v>
      </c>
      <c r="Z97" s="145">
        <v>0</v>
      </c>
      <c r="AA97" s="144">
        <v>0</v>
      </c>
      <c r="AB97" s="145">
        <v>0</v>
      </c>
      <c r="AC97" s="144">
        <v>4</v>
      </c>
      <c r="AD97" s="145">
        <v>0</v>
      </c>
      <c r="AE97" s="144">
        <v>1</v>
      </c>
      <c r="AF97" s="145">
        <v>0</v>
      </c>
      <c r="AG97" s="144">
        <v>1</v>
      </c>
      <c r="AH97" s="145">
        <v>0</v>
      </c>
      <c r="AI97" s="144">
        <v>0</v>
      </c>
      <c r="AJ97" s="145">
        <v>0</v>
      </c>
      <c r="AK97" s="144">
        <v>2</v>
      </c>
      <c r="AL97" s="145">
        <v>0</v>
      </c>
      <c r="AM97" s="29">
        <f t="shared" si="52"/>
        <v>8</v>
      </c>
      <c r="AO97" s="143">
        <f t="shared" si="32"/>
        <v>18</v>
      </c>
      <c r="AP97" s="143">
        <f t="shared" si="33"/>
        <v>0</v>
      </c>
      <c r="AQ97" s="157">
        <f t="shared" si="34"/>
        <v>18</v>
      </c>
      <c r="AR97" s="160">
        <f t="shared" si="35"/>
        <v>0</v>
      </c>
      <c r="AS97" s="161">
        <f t="shared" si="36"/>
        <v>0</v>
      </c>
      <c r="AT97" s="160">
        <f t="shared" si="37"/>
        <v>1</v>
      </c>
      <c r="AU97" s="159">
        <f t="shared" si="38"/>
        <v>0</v>
      </c>
      <c r="AV97" s="162">
        <f t="shared" si="39"/>
        <v>4</v>
      </c>
      <c r="AW97" s="159">
        <f t="shared" si="40"/>
        <v>0</v>
      </c>
      <c r="AX97" s="162">
        <f t="shared" si="41"/>
        <v>2</v>
      </c>
      <c r="AY97" s="159">
        <f t="shared" si="42"/>
        <v>0</v>
      </c>
      <c r="AZ97" s="162">
        <f t="shared" si="43"/>
        <v>1</v>
      </c>
      <c r="BA97" s="159">
        <f t="shared" si="44"/>
        <v>0</v>
      </c>
      <c r="BB97" s="162">
        <f t="shared" si="45"/>
        <v>0</v>
      </c>
      <c r="BC97" s="159">
        <f t="shared" si="46"/>
        <v>0</v>
      </c>
      <c r="BD97" s="162">
        <f t="shared" si="47"/>
        <v>10</v>
      </c>
      <c r="BE97" s="161">
        <f t="shared" si="48"/>
        <v>0</v>
      </c>
      <c r="BF97" s="20">
        <f t="shared" si="53"/>
        <v>33</v>
      </c>
      <c r="BH97" s="21">
        <f t="shared" si="31"/>
        <v>55.555555555555557</v>
      </c>
      <c r="BI97" s="21">
        <f t="shared" si="49"/>
        <v>44.444444444444443</v>
      </c>
      <c r="BJ97" s="21">
        <f t="shared" si="50"/>
        <v>5.5555555555555554</v>
      </c>
      <c r="BK97" s="21">
        <f t="shared" si="51"/>
        <v>0</v>
      </c>
      <c r="BL97" s="22">
        <f t="shared" si="54"/>
        <v>0</v>
      </c>
      <c r="BN97" s="143">
        <v>1</v>
      </c>
      <c r="BO97" s="143">
        <v>0</v>
      </c>
      <c r="BP97" s="143">
        <v>1</v>
      </c>
      <c r="BQ97" s="144">
        <v>0</v>
      </c>
      <c r="BR97" s="145">
        <v>0</v>
      </c>
      <c r="BS97" s="144">
        <v>0</v>
      </c>
      <c r="BT97" s="145">
        <v>0</v>
      </c>
      <c r="BU97" s="144">
        <v>0</v>
      </c>
      <c r="BV97" s="145">
        <v>0</v>
      </c>
      <c r="BW97" s="144">
        <v>0</v>
      </c>
      <c r="BX97" s="145">
        <v>0</v>
      </c>
      <c r="BY97" s="144">
        <v>0</v>
      </c>
      <c r="BZ97" s="145">
        <v>0</v>
      </c>
      <c r="CA97" s="144">
        <v>0</v>
      </c>
      <c r="CB97" s="145">
        <v>0</v>
      </c>
      <c r="CC97" s="144">
        <v>1</v>
      </c>
      <c r="CD97" s="145">
        <v>0</v>
      </c>
      <c r="CE97" s="19">
        <f t="shared" si="55"/>
        <v>4</v>
      </c>
    </row>
    <row r="98" spans="1:83" ht="12.75" customHeight="1" thickBot="1">
      <c r="A98" s="138" t="s">
        <v>204</v>
      </c>
      <c r="B98" s="143">
        <v>43</v>
      </c>
      <c r="C98" s="143">
        <v>3</v>
      </c>
      <c r="D98" s="143">
        <v>46</v>
      </c>
      <c r="E98" s="144">
        <v>1</v>
      </c>
      <c r="F98" s="145">
        <v>0</v>
      </c>
      <c r="G98" s="144">
        <v>5</v>
      </c>
      <c r="H98" s="145">
        <v>0</v>
      </c>
      <c r="I98" s="144">
        <v>0</v>
      </c>
      <c r="J98" s="145">
        <v>0</v>
      </c>
      <c r="K98" s="144">
        <v>0</v>
      </c>
      <c r="L98" s="145">
        <v>0</v>
      </c>
      <c r="M98" s="144">
        <v>0</v>
      </c>
      <c r="N98" s="145">
        <v>0</v>
      </c>
      <c r="O98" s="144">
        <v>12</v>
      </c>
      <c r="P98" s="145">
        <v>2</v>
      </c>
      <c r="Q98" s="144">
        <v>25</v>
      </c>
      <c r="R98" s="145">
        <v>1</v>
      </c>
      <c r="S98" s="29">
        <f t="shared" si="29"/>
        <v>30</v>
      </c>
      <c r="T98" s="73">
        <f t="shared" si="30"/>
        <v>104</v>
      </c>
      <c r="V98" s="143">
        <v>44</v>
      </c>
      <c r="W98" s="143">
        <v>12</v>
      </c>
      <c r="X98" s="143">
        <v>56</v>
      </c>
      <c r="Y98" s="144">
        <v>7</v>
      </c>
      <c r="Z98" s="145">
        <v>7</v>
      </c>
      <c r="AA98" s="144">
        <v>7</v>
      </c>
      <c r="AB98" s="145">
        <v>0</v>
      </c>
      <c r="AC98" s="144">
        <v>7</v>
      </c>
      <c r="AD98" s="145">
        <v>1</v>
      </c>
      <c r="AE98" s="144">
        <v>2</v>
      </c>
      <c r="AF98" s="145">
        <v>0</v>
      </c>
      <c r="AG98" s="144">
        <v>1</v>
      </c>
      <c r="AH98" s="145">
        <v>0</v>
      </c>
      <c r="AI98" s="144">
        <v>1</v>
      </c>
      <c r="AJ98" s="145">
        <v>2</v>
      </c>
      <c r="AK98" s="144">
        <v>19</v>
      </c>
      <c r="AL98" s="145">
        <v>2</v>
      </c>
      <c r="AM98" s="29">
        <f t="shared" si="52"/>
        <v>104</v>
      </c>
      <c r="AO98" s="143">
        <f t="shared" si="32"/>
        <v>87</v>
      </c>
      <c r="AP98" s="143">
        <f t="shared" si="33"/>
        <v>15</v>
      </c>
      <c r="AQ98" s="157">
        <f t="shared" si="34"/>
        <v>102</v>
      </c>
      <c r="AR98" s="160">
        <f t="shared" si="35"/>
        <v>8</v>
      </c>
      <c r="AS98" s="161">
        <f t="shared" si="36"/>
        <v>7</v>
      </c>
      <c r="AT98" s="160">
        <f t="shared" si="37"/>
        <v>12</v>
      </c>
      <c r="AU98" s="159">
        <f t="shared" si="38"/>
        <v>0</v>
      </c>
      <c r="AV98" s="162">
        <f t="shared" si="39"/>
        <v>7</v>
      </c>
      <c r="AW98" s="159">
        <f t="shared" si="40"/>
        <v>1</v>
      </c>
      <c r="AX98" s="162">
        <f t="shared" si="41"/>
        <v>2</v>
      </c>
      <c r="AY98" s="159">
        <f t="shared" si="42"/>
        <v>0</v>
      </c>
      <c r="AZ98" s="162">
        <f t="shared" si="43"/>
        <v>1</v>
      </c>
      <c r="BA98" s="159">
        <f t="shared" si="44"/>
        <v>0</v>
      </c>
      <c r="BB98" s="162">
        <f t="shared" si="45"/>
        <v>13</v>
      </c>
      <c r="BC98" s="159">
        <f t="shared" si="46"/>
        <v>4</v>
      </c>
      <c r="BD98" s="162">
        <f t="shared" si="47"/>
        <v>44</v>
      </c>
      <c r="BE98" s="161">
        <f t="shared" si="48"/>
        <v>3</v>
      </c>
      <c r="BF98" s="20">
        <f t="shared" si="53"/>
        <v>238</v>
      </c>
      <c r="BH98" s="21">
        <f t="shared" si="31"/>
        <v>45.098039215686278</v>
      </c>
      <c r="BI98" s="21">
        <f t="shared" si="49"/>
        <v>54.901960784313729</v>
      </c>
      <c r="BJ98" s="21">
        <f t="shared" si="50"/>
        <v>26.47058823529412</v>
      </c>
      <c r="BK98" s="21">
        <f t="shared" si="51"/>
        <v>14.705882352941178</v>
      </c>
      <c r="BL98" s="22">
        <f t="shared" si="54"/>
        <v>147.05882352941177</v>
      </c>
      <c r="BN98" s="143">
        <v>7</v>
      </c>
      <c r="BO98" s="143">
        <v>1</v>
      </c>
      <c r="BP98" s="143">
        <v>8</v>
      </c>
      <c r="BQ98" s="144">
        <v>1</v>
      </c>
      <c r="BR98" s="145">
        <v>0</v>
      </c>
      <c r="BS98" s="144">
        <v>4</v>
      </c>
      <c r="BT98" s="145">
        <v>0</v>
      </c>
      <c r="BU98" s="144">
        <v>0</v>
      </c>
      <c r="BV98" s="145">
        <v>0</v>
      </c>
      <c r="BW98" s="144">
        <v>0</v>
      </c>
      <c r="BX98" s="145">
        <v>0</v>
      </c>
      <c r="BY98" s="144">
        <v>0</v>
      </c>
      <c r="BZ98" s="145">
        <v>0</v>
      </c>
      <c r="CA98" s="144">
        <v>1</v>
      </c>
      <c r="CB98" s="145">
        <v>1</v>
      </c>
      <c r="CC98" s="144">
        <v>1</v>
      </c>
      <c r="CD98" s="145">
        <v>0</v>
      </c>
      <c r="CE98" s="19">
        <f t="shared" si="55"/>
        <v>32</v>
      </c>
    </row>
    <row r="99" spans="1:83" ht="12.75" customHeight="1" thickBot="1">
      <c r="A99" s="138" t="s">
        <v>205</v>
      </c>
      <c r="B99" s="143">
        <v>17</v>
      </c>
      <c r="C99" s="143">
        <v>2</v>
      </c>
      <c r="D99" s="143">
        <v>19</v>
      </c>
      <c r="E99" s="144">
        <v>0</v>
      </c>
      <c r="F99" s="145">
        <v>0</v>
      </c>
      <c r="G99" s="144">
        <v>0</v>
      </c>
      <c r="H99" s="145">
        <v>0</v>
      </c>
      <c r="I99" s="144">
        <v>0</v>
      </c>
      <c r="J99" s="145">
        <v>0</v>
      </c>
      <c r="K99" s="144">
        <v>0</v>
      </c>
      <c r="L99" s="145">
        <v>0</v>
      </c>
      <c r="M99" s="144">
        <v>0</v>
      </c>
      <c r="N99" s="145">
        <v>0</v>
      </c>
      <c r="O99" s="144">
        <v>1</v>
      </c>
      <c r="P99" s="145">
        <v>1</v>
      </c>
      <c r="Q99" s="144">
        <v>16</v>
      </c>
      <c r="R99" s="145">
        <v>1</v>
      </c>
      <c r="S99" s="29">
        <f t="shared" si="29"/>
        <v>0</v>
      </c>
      <c r="T99" s="73">
        <f t="shared" si="30"/>
        <v>46</v>
      </c>
      <c r="V99" s="143">
        <v>25</v>
      </c>
      <c r="W99" s="143">
        <v>1</v>
      </c>
      <c r="X99" s="143">
        <v>26</v>
      </c>
      <c r="Y99" s="144">
        <v>4</v>
      </c>
      <c r="Z99" s="145">
        <v>1</v>
      </c>
      <c r="AA99" s="144">
        <v>8</v>
      </c>
      <c r="AB99" s="145">
        <v>0</v>
      </c>
      <c r="AC99" s="144">
        <v>2</v>
      </c>
      <c r="AD99" s="145">
        <v>0</v>
      </c>
      <c r="AE99" s="144">
        <v>1</v>
      </c>
      <c r="AF99" s="145">
        <v>0</v>
      </c>
      <c r="AG99" s="144">
        <v>2</v>
      </c>
      <c r="AH99" s="145">
        <v>0</v>
      </c>
      <c r="AI99" s="144">
        <v>0</v>
      </c>
      <c r="AJ99" s="145">
        <v>0</v>
      </c>
      <c r="AK99" s="144">
        <v>8</v>
      </c>
      <c r="AL99" s="145">
        <v>0</v>
      </c>
      <c r="AM99" s="29">
        <f t="shared" si="52"/>
        <v>30</v>
      </c>
      <c r="AO99" s="143">
        <f t="shared" si="32"/>
        <v>42</v>
      </c>
      <c r="AP99" s="143">
        <f t="shared" si="33"/>
        <v>3</v>
      </c>
      <c r="AQ99" s="157">
        <f t="shared" si="34"/>
        <v>45</v>
      </c>
      <c r="AR99" s="160">
        <f t="shared" si="35"/>
        <v>4</v>
      </c>
      <c r="AS99" s="161">
        <f t="shared" si="36"/>
        <v>1</v>
      </c>
      <c r="AT99" s="160">
        <f t="shared" si="37"/>
        <v>8</v>
      </c>
      <c r="AU99" s="159">
        <f t="shared" si="38"/>
        <v>0</v>
      </c>
      <c r="AV99" s="162">
        <f t="shared" si="39"/>
        <v>2</v>
      </c>
      <c r="AW99" s="159">
        <f t="shared" si="40"/>
        <v>0</v>
      </c>
      <c r="AX99" s="162">
        <f t="shared" si="41"/>
        <v>1</v>
      </c>
      <c r="AY99" s="159">
        <f t="shared" si="42"/>
        <v>0</v>
      </c>
      <c r="AZ99" s="162">
        <f t="shared" si="43"/>
        <v>2</v>
      </c>
      <c r="BA99" s="159">
        <f t="shared" si="44"/>
        <v>0</v>
      </c>
      <c r="BB99" s="162">
        <f t="shared" si="45"/>
        <v>1</v>
      </c>
      <c r="BC99" s="159">
        <f t="shared" si="46"/>
        <v>1</v>
      </c>
      <c r="BD99" s="162">
        <f t="shared" si="47"/>
        <v>24</v>
      </c>
      <c r="BE99" s="161">
        <f t="shared" si="48"/>
        <v>1</v>
      </c>
      <c r="BF99" s="20">
        <f t="shared" si="53"/>
        <v>76</v>
      </c>
      <c r="BH99" s="21">
        <f t="shared" si="31"/>
        <v>42.222222222222221</v>
      </c>
      <c r="BI99" s="21">
        <f t="shared" si="49"/>
        <v>57.777777777777771</v>
      </c>
      <c r="BJ99" s="21">
        <f t="shared" si="50"/>
        <v>28.888888888888886</v>
      </c>
      <c r="BK99" s="21">
        <f t="shared" si="51"/>
        <v>6.666666666666667</v>
      </c>
      <c r="BL99" s="22">
        <f t="shared" si="54"/>
        <v>66.666666666666671</v>
      </c>
      <c r="BN99" s="143">
        <v>0</v>
      </c>
      <c r="BO99" s="143">
        <v>0</v>
      </c>
      <c r="BP99" s="143">
        <v>0</v>
      </c>
      <c r="BQ99" s="144">
        <v>0</v>
      </c>
      <c r="BR99" s="145">
        <v>0</v>
      </c>
      <c r="BS99" s="144">
        <v>0</v>
      </c>
      <c r="BT99" s="145">
        <v>0</v>
      </c>
      <c r="BU99" s="144">
        <v>0</v>
      </c>
      <c r="BV99" s="145">
        <v>0</v>
      </c>
      <c r="BW99" s="144">
        <v>0</v>
      </c>
      <c r="BX99" s="145">
        <v>0</v>
      </c>
      <c r="BY99" s="144">
        <v>0</v>
      </c>
      <c r="BZ99" s="145">
        <v>0</v>
      </c>
      <c r="CA99" s="144">
        <v>0</v>
      </c>
      <c r="CB99" s="145">
        <v>0</v>
      </c>
      <c r="CC99" s="144">
        <v>0</v>
      </c>
      <c r="CD99" s="145">
        <v>0</v>
      </c>
      <c r="CE99" s="19">
        <f t="shared" si="55"/>
        <v>0</v>
      </c>
    </row>
    <row r="100" spans="1:83" ht="12.75" customHeight="1" thickBot="1">
      <c r="A100" s="138" t="s">
        <v>206</v>
      </c>
      <c r="B100" s="143">
        <v>46</v>
      </c>
      <c r="C100" s="143">
        <v>1</v>
      </c>
      <c r="D100" s="143">
        <v>47</v>
      </c>
      <c r="E100" s="144">
        <v>0</v>
      </c>
      <c r="F100" s="145">
        <v>0</v>
      </c>
      <c r="G100" s="144">
        <v>0</v>
      </c>
      <c r="H100" s="145">
        <v>0</v>
      </c>
      <c r="I100" s="144">
        <v>1</v>
      </c>
      <c r="J100" s="145">
        <v>0</v>
      </c>
      <c r="K100" s="144">
        <v>3</v>
      </c>
      <c r="L100" s="145">
        <v>0</v>
      </c>
      <c r="M100" s="144">
        <v>3</v>
      </c>
      <c r="N100" s="145">
        <v>0</v>
      </c>
      <c r="O100" s="144">
        <v>9</v>
      </c>
      <c r="P100" s="145">
        <v>1</v>
      </c>
      <c r="Q100" s="144">
        <v>30</v>
      </c>
      <c r="R100" s="145">
        <v>0</v>
      </c>
      <c r="S100" s="29">
        <f t="shared" si="29"/>
        <v>5</v>
      </c>
      <c r="T100" s="73">
        <f t="shared" si="30"/>
        <v>98</v>
      </c>
      <c r="V100" s="143">
        <v>31</v>
      </c>
      <c r="W100" s="143">
        <v>5</v>
      </c>
      <c r="X100" s="143">
        <v>36</v>
      </c>
      <c r="Y100" s="144">
        <v>2</v>
      </c>
      <c r="Z100" s="145">
        <v>0</v>
      </c>
      <c r="AA100" s="144">
        <v>5</v>
      </c>
      <c r="AB100" s="145">
        <v>2</v>
      </c>
      <c r="AC100" s="144">
        <v>6</v>
      </c>
      <c r="AD100" s="145">
        <v>0</v>
      </c>
      <c r="AE100" s="144">
        <v>4</v>
      </c>
      <c r="AF100" s="145">
        <v>0</v>
      </c>
      <c r="AG100" s="144">
        <v>0</v>
      </c>
      <c r="AH100" s="145">
        <v>1</v>
      </c>
      <c r="AI100" s="144">
        <v>2</v>
      </c>
      <c r="AJ100" s="145">
        <v>0</v>
      </c>
      <c r="AK100" s="144">
        <v>12</v>
      </c>
      <c r="AL100" s="145">
        <v>2</v>
      </c>
      <c r="AM100" s="29">
        <f t="shared" si="52"/>
        <v>56</v>
      </c>
      <c r="AO100" s="143">
        <f t="shared" si="32"/>
        <v>77</v>
      </c>
      <c r="AP100" s="143">
        <f t="shared" si="33"/>
        <v>6</v>
      </c>
      <c r="AQ100" s="157">
        <f t="shared" si="34"/>
        <v>83</v>
      </c>
      <c r="AR100" s="160">
        <f t="shared" si="35"/>
        <v>2</v>
      </c>
      <c r="AS100" s="161">
        <f t="shared" si="36"/>
        <v>0</v>
      </c>
      <c r="AT100" s="160">
        <f t="shared" si="37"/>
        <v>5</v>
      </c>
      <c r="AU100" s="159">
        <f t="shared" si="38"/>
        <v>2</v>
      </c>
      <c r="AV100" s="162">
        <f t="shared" si="39"/>
        <v>7</v>
      </c>
      <c r="AW100" s="159">
        <f t="shared" si="40"/>
        <v>0</v>
      </c>
      <c r="AX100" s="162">
        <f t="shared" si="41"/>
        <v>7</v>
      </c>
      <c r="AY100" s="159">
        <f t="shared" si="42"/>
        <v>0</v>
      </c>
      <c r="AZ100" s="162">
        <f t="shared" si="43"/>
        <v>3</v>
      </c>
      <c r="BA100" s="159">
        <f t="shared" si="44"/>
        <v>1</v>
      </c>
      <c r="BB100" s="162">
        <f t="shared" si="45"/>
        <v>11</v>
      </c>
      <c r="BC100" s="159">
        <f t="shared" si="46"/>
        <v>1</v>
      </c>
      <c r="BD100" s="162">
        <f t="shared" si="47"/>
        <v>42</v>
      </c>
      <c r="BE100" s="161">
        <f t="shared" si="48"/>
        <v>2</v>
      </c>
      <c r="BF100" s="20">
        <f t="shared" si="53"/>
        <v>159</v>
      </c>
      <c r="BH100" s="21">
        <f t="shared" si="31"/>
        <v>56.626506024096393</v>
      </c>
      <c r="BI100" s="21">
        <f t="shared" si="49"/>
        <v>43.373493975903614</v>
      </c>
      <c r="BJ100" s="21">
        <f t="shared" si="50"/>
        <v>10.843373493975903</v>
      </c>
      <c r="BK100" s="21">
        <f t="shared" si="51"/>
        <v>7.2289156626506017</v>
      </c>
      <c r="BL100" s="22">
        <f t="shared" si="54"/>
        <v>72.289156626506013</v>
      </c>
      <c r="BN100" s="143">
        <v>3</v>
      </c>
      <c r="BO100" s="143">
        <v>0</v>
      </c>
      <c r="BP100" s="143">
        <v>3</v>
      </c>
      <c r="BQ100" s="144">
        <v>0</v>
      </c>
      <c r="BR100" s="145">
        <v>0</v>
      </c>
      <c r="BS100" s="144">
        <v>0</v>
      </c>
      <c r="BT100" s="145">
        <v>0</v>
      </c>
      <c r="BU100" s="144">
        <v>0</v>
      </c>
      <c r="BV100" s="145">
        <v>0</v>
      </c>
      <c r="BW100" s="144">
        <v>1</v>
      </c>
      <c r="BX100" s="145">
        <v>0</v>
      </c>
      <c r="BY100" s="144">
        <v>0</v>
      </c>
      <c r="BZ100" s="145">
        <v>0</v>
      </c>
      <c r="CA100" s="144">
        <v>1</v>
      </c>
      <c r="CB100" s="145">
        <v>0</v>
      </c>
      <c r="CC100" s="144">
        <v>1</v>
      </c>
      <c r="CD100" s="145">
        <v>0</v>
      </c>
      <c r="CE100" s="19">
        <f t="shared" si="55"/>
        <v>12</v>
      </c>
    </row>
    <row r="101" spans="1:83" ht="12.75" customHeight="1" thickBot="1">
      <c r="A101" s="138" t="s">
        <v>207</v>
      </c>
      <c r="B101" s="143">
        <v>15</v>
      </c>
      <c r="C101" s="143">
        <v>0</v>
      </c>
      <c r="D101" s="143">
        <v>15</v>
      </c>
      <c r="E101" s="144">
        <v>0</v>
      </c>
      <c r="F101" s="145">
        <v>0</v>
      </c>
      <c r="G101" s="144">
        <v>0</v>
      </c>
      <c r="H101" s="145">
        <v>0</v>
      </c>
      <c r="I101" s="144">
        <v>0</v>
      </c>
      <c r="J101" s="145">
        <v>0</v>
      </c>
      <c r="K101" s="144">
        <v>0</v>
      </c>
      <c r="L101" s="145">
        <v>0</v>
      </c>
      <c r="M101" s="144">
        <v>0</v>
      </c>
      <c r="N101" s="145">
        <v>0</v>
      </c>
      <c r="O101" s="144">
        <v>4</v>
      </c>
      <c r="P101" s="145">
        <v>0</v>
      </c>
      <c r="Q101" s="144">
        <v>11</v>
      </c>
      <c r="R101" s="145">
        <v>0</v>
      </c>
      <c r="S101" s="29">
        <f t="shared" si="29"/>
        <v>0</v>
      </c>
      <c r="T101" s="73">
        <f t="shared" si="30"/>
        <v>30</v>
      </c>
      <c r="V101" s="143">
        <v>21</v>
      </c>
      <c r="W101" s="143">
        <v>7</v>
      </c>
      <c r="X101" s="143">
        <v>28</v>
      </c>
      <c r="Y101" s="144">
        <v>2</v>
      </c>
      <c r="Z101" s="145">
        <v>2</v>
      </c>
      <c r="AA101" s="144">
        <v>5</v>
      </c>
      <c r="AB101" s="145">
        <v>2</v>
      </c>
      <c r="AC101" s="144">
        <v>4</v>
      </c>
      <c r="AD101" s="145">
        <v>0</v>
      </c>
      <c r="AE101" s="144">
        <v>3</v>
      </c>
      <c r="AF101" s="145">
        <v>0</v>
      </c>
      <c r="AG101" s="144">
        <v>1</v>
      </c>
      <c r="AH101" s="145">
        <v>0</v>
      </c>
      <c r="AI101" s="144">
        <v>2</v>
      </c>
      <c r="AJ101" s="145">
        <v>0</v>
      </c>
      <c r="AK101" s="144">
        <v>4</v>
      </c>
      <c r="AL101" s="145">
        <v>3</v>
      </c>
      <c r="AM101" s="29">
        <f t="shared" si="52"/>
        <v>56</v>
      </c>
      <c r="AO101" s="143">
        <f t="shared" si="32"/>
        <v>36</v>
      </c>
      <c r="AP101" s="143">
        <f t="shared" si="33"/>
        <v>7</v>
      </c>
      <c r="AQ101" s="157">
        <f t="shared" si="34"/>
        <v>43</v>
      </c>
      <c r="AR101" s="160">
        <f t="shared" si="35"/>
        <v>2</v>
      </c>
      <c r="AS101" s="161">
        <f t="shared" si="36"/>
        <v>2</v>
      </c>
      <c r="AT101" s="160">
        <f t="shared" si="37"/>
        <v>5</v>
      </c>
      <c r="AU101" s="159">
        <f t="shared" si="38"/>
        <v>2</v>
      </c>
      <c r="AV101" s="162">
        <f t="shared" si="39"/>
        <v>4</v>
      </c>
      <c r="AW101" s="159">
        <f t="shared" si="40"/>
        <v>0</v>
      </c>
      <c r="AX101" s="162">
        <f t="shared" si="41"/>
        <v>3</v>
      </c>
      <c r="AY101" s="159">
        <f t="shared" si="42"/>
        <v>0</v>
      </c>
      <c r="AZ101" s="162">
        <f t="shared" si="43"/>
        <v>1</v>
      </c>
      <c r="BA101" s="159">
        <f t="shared" si="44"/>
        <v>0</v>
      </c>
      <c r="BB101" s="162">
        <f t="shared" si="45"/>
        <v>6</v>
      </c>
      <c r="BC101" s="159">
        <f t="shared" si="46"/>
        <v>0</v>
      </c>
      <c r="BD101" s="162">
        <f t="shared" si="47"/>
        <v>15</v>
      </c>
      <c r="BE101" s="161">
        <f t="shared" si="48"/>
        <v>3</v>
      </c>
      <c r="BF101" s="20">
        <f t="shared" si="53"/>
        <v>86</v>
      </c>
      <c r="BH101" s="21">
        <f t="shared" si="31"/>
        <v>34.883720930232556</v>
      </c>
      <c r="BI101" s="21">
        <f t="shared" si="49"/>
        <v>65.116279069767444</v>
      </c>
      <c r="BJ101" s="21">
        <f t="shared" si="50"/>
        <v>25.581395348837212</v>
      </c>
      <c r="BK101" s="21">
        <f t="shared" si="51"/>
        <v>16.279069767441861</v>
      </c>
      <c r="BL101" s="22">
        <f t="shared" si="54"/>
        <v>162.7906976744186</v>
      </c>
      <c r="BN101" s="143">
        <v>0</v>
      </c>
      <c r="BO101" s="143">
        <v>0</v>
      </c>
      <c r="BP101" s="143">
        <v>0</v>
      </c>
      <c r="BQ101" s="144">
        <v>0</v>
      </c>
      <c r="BR101" s="145">
        <v>0</v>
      </c>
      <c r="BS101" s="144">
        <v>0</v>
      </c>
      <c r="BT101" s="145">
        <v>0</v>
      </c>
      <c r="BU101" s="144">
        <v>0</v>
      </c>
      <c r="BV101" s="145">
        <v>0</v>
      </c>
      <c r="BW101" s="144">
        <v>0</v>
      </c>
      <c r="BX101" s="145">
        <v>0</v>
      </c>
      <c r="BY101" s="144">
        <v>0</v>
      </c>
      <c r="BZ101" s="145">
        <v>0</v>
      </c>
      <c r="CA101" s="144">
        <v>0</v>
      </c>
      <c r="CB101" s="145">
        <v>0</v>
      </c>
      <c r="CC101" s="144">
        <v>0</v>
      </c>
      <c r="CD101" s="145">
        <v>0</v>
      </c>
      <c r="CE101" s="19">
        <f t="shared" si="55"/>
        <v>0</v>
      </c>
    </row>
    <row r="102" spans="1:83" ht="12.75" customHeight="1" thickBot="1">
      <c r="A102" s="138" t="s">
        <v>208</v>
      </c>
      <c r="B102" s="143">
        <v>17</v>
      </c>
      <c r="C102" s="143">
        <v>2</v>
      </c>
      <c r="D102" s="143">
        <v>19</v>
      </c>
      <c r="E102" s="144">
        <v>0</v>
      </c>
      <c r="F102" s="145">
        <v>0</v>
      </c>
      <c r="G102" s="144">
        <v>1</v>
      </c>
      <c r="H102" s="145">
        <v>0</v>
      </c>
      <c r="I102" s="144">
        <v>0</v>
      </c>
      <c r="J102" s="145">
        <v>0</v>
      </c>
      <c r="K102" s="144">
        <v>0</v>
      </c>
      <c r="L102" s="145">
        <v>0</v>
      </c>
      <c r="M102" s="144">
        <v>0</v>
      </c>
      <c r="N102" s="145">
        <v>0</v>
      </c>
      <c r="O102" s="144">
        <v>6</v>
      </c>
      <c r="P102" s="145">
        <v>0</v>
      </c>
      <c r="Q102" s="144">
        <v>10</v>
      </c>
      <c r="R102" s="145">
        <v>2</v>
      </c>
      <c r="S102" s="29">
        <f t="shared" si="29"/>
        <v>5</v>
      </c>
      <c r="T102" s="73">
        <f t="shared" si="30"/>
        <v>46</v>
      </c>
      <c r="V102" s="143">
        <v>8</v>
      </c>
      <c r="W102" s="143">
        <v>3</v>
      </c>
      <c r="X102" s="143">
        <v>11</v>
      </c>
      <c r="Y102" s="144">
        <v>0</v>
      </c>
      <c r="Z102" s="145">
        <v>0</v>
      </c>
      <c r="AA102" s="144">
        <v>1</v>
      </c>
      <c r="AB102" s="145">
        <v>0</v>
      </c>
      <c r="AC102" s="144">
        <v>2</v>
      </c>
      <c r="AD102" s="145">
        <v>0</v>
      </c>
      <c r="AE102" s="144">
        <v>2</v>
      </c>
      <c r="AF102" s="145">
        <v>0</v>
      </c>
      <c r="AG102" s="144">
        <v>0</v>
      </c>
      <c r="AH102" s="145">
        <v>0</v>
      </c>
      <c r="AI102" s="144">
        <v>1</v>
      </c>
      <c r="AJ102" s="145">
        <v>1</v>
      </c>
      <c r="AK102" s="144">
        <v>2</v>
      </c>
      <c r="AL102" s="145">
        <v>2</v>
      </c>
      <c r="AM102" s="29">
        <f t="shared" si="52"/>
        <v>23</v>
      </c>
      <c r="AO102" s="143">
        <f t="shared" si="32"/>
        <v>25</v>
      </c>
      <c r="AP102" s="143">
        <f t="shared" si="33"/>
        <v>5</v>
      </c>
      <c r="AQ102" s="157">
        <f t="shared" si="34"/>
        <v>30</v>
      </c>
      <c r="AR102" s="160">
        <f t="shared" si="35"/>
        <v>0</v>
      </c>
      <c r="AS102" s="161">
        <f t="shared" si="36"/>
        <v>0</v>
      </c>
      <c r="AT102" s="160">
        <f t="shared" si="37"/>
        <v>2</v>
      </c>
      <c r="AU102" s="159">
        <f t="shared" si="38"/>
        <v>0</v>
      </c>
      <c r="AV102" s="162">
        <f t="shared" si="39"/>
        <v>2</v>
      </c>
      <c r="AW102" s="159">
        <f t="shared" si="40"/>
        <v>0</v>
      </c>
      <c r="AX102" s="162">
        <f t="shared" si="41"/>
        <v>2</v>
      </c>
      <c r="AY102" s="159">
        <f t="shared" si="42"/>
        <v>0</v>
      </c>
      <c r="AZ102" s="162">
        <f t="shared" si="43"/>
        <v>0</v>
      </c>
      <c r="BA102" s="159">
        <f t="shared" si="44"/>
        <v>0</v>
      </c>
      <c r="BB102" s="162">
        <f t="shared" si="45"/>
        <v>7</v>
      </c>
      <c r="BC102" s="159">
        <f t="shared" si="46"/>
        <v>1</v>
      </c>
      <c r="BD102" s="162">
        <f t="shared" si="47"/>
        <v>12</v>
      </c>
      <c r="BE102" s="161">
        <f t="shared" si="48"/>
        <v>4</v>
      </c>
      <c r="BF102" s="20">
        <f t="shared" si="53"/>
        <v>74</v>
      </c>
      <c r="BH102" s="21">
        <f t="shared" si="31"/>
        <v>63.333333333333329</v>
      </c>
      <c r="BI102" s="21">
        <f t="shared" si="49"/>
        <v>36.666666666666664</v>
      </c>
      <c r="BJ102" s="21">
        <f t="shared" si="50"/>
        <v>6.666666666666667</v>
      </c>
      <c r="BK102" s="21">
        <f t="shared" si="51"/>
        <v>16.666666666666664</v>
      </c>
      <c r="BL102" s="22">
        <f t="shared" si="54"/>
        <v>166.66666666666663</v>
      </c>
      <c r="BN102" s="143">
        <v>3</v>
      </c>
      <c r="BO102" s="143">
        <v>0</v>
      </c>
      <c r="BP102" s="143">
        <v>3</v>
      </c>
      <c r="BQ102" s="144">
        <v>0</v>
      </c>
      <c r="BR102" s="145">
        <v>0</v>
      </c>
      <c r="BS102" s="144">
        <v>0</v>
      </c>
      <c r="BT102" s="145">
        <v>0</v>
      </c>
      <c r="BU102" s="144">
        <v>0</v>
      </c>
      <c r="BV102" s="145">
        <v>0</v>
      </c>
      <c r="BW102" s="144">
        <v>0</v>
      </c>
      <c r="BX102" s="145">
        <v>0</v>
      </c>
      <c r="BY102" s="144">
        <v>0</v>
      </c>
      <c r="BZ102" s="145">
        <v>0</v>
      </c>
      <c r="CA102" s="144">
        <v>2</v>
      </c>
      <c r="CB102" s="145">
        <v>0</v>
      </c>
      <c r="CC102" s="144">
        <v>1</v>
      </c>
      <c r="CD102" s="145">
        <v>0</v>
      </c>
      <c r="CE102" s="19">
        <f t="shared" si="55"/>
        <v>12</v>
      </c>
    </row>
    <row r="103" spans="1:83" ht="12.75" customHeight="1" thickBot="1">
      <c r="A103" s="138" t="s">
        <v>209</v>
      </c>
      <c r="B103" s="143">
        <v>28</v>
      </c>
      <c r="C103" s="143">
        <v>4</v>
      </c>
      <c r="D103" s="143">
        <v>32</v>
      </c>
      <c r="E103" s="144">
        <v>2</v>
      </c>
      <c r="F103" s="145">
        <v>0</v>
      </c>
      <c r="G103" s="144">
        <v>3</v>
      </c>
      <c r="H103" s="145">
        <v>1</v>
      </c>
      <c r="I103" s="144">
        <v>3</v>
      </c>
      <c r="J103" s="145">
        <v>1</v>
      </c>
      <c r="K103" s="144">
        <v>2</v>
      </c>
      <c r="L103" s="145">
        <v>0</v>
      </c>
      <c r="M103" s="144">
        <v>1</v>
      </c>
      <c r="N103" s="145">
        <v>0</v>
      </c>
      <c r="O103" s="144">
        <v>2</v>
      </c>
      <c r="P103" s="145">
        <v>1</v>
      </c>
      <c r="Q103" s="144">
        <v>15</v>
      </c>
      <c r="R103" s="145">
        <v>1</v>
      </c>
      <c r="S103" s="29">
        <f t="shared" si="29"/>
        <v>50</v>
      </c>
      <c r="T103" s="73">
        <f t="shared" si="30"/>
        <v>80</v>
      </c>
      <c r="V103" s="143">
        <v>0</v>
      </c>
      <c r="W103" s="143">
        <v>0</v>
      </c>
      <c r="X103" s="143">
        <v>0</v>
      </c>
      <c r="Y103" s="144">
        <v>0</v>
      </c>
      <c r="Z103" s="145">
        <v>0</v>
      </c>
      <c r="AA103" s="144">
        <v>0</v>
      </c>
      <c r="AB103" s="145">
        <v>0</v>
      </c>
      <c r="AC103" s="144">
        <v>0</v>
      </c>
      <c r="AD103" s="145">
        <v>0</v>
      </c>
      <c r="AE103" s="144">
        <v>0</v>
      </c>
      <c r="AF103" s="145">
        <v>0</v>
      </c>
      <c r="AG103" s="144">
        <v>0</v>
      </c>
      <c r="AH103" s="145">
        <v>0</v>
      </c>
      <c r="AI103" s="144">
        <v>0</v>
      </c>
      <c r="AJ103" s="145">
        <v>0</v>
      </c>
      <c r="AK103" s="144">
        <v>0</v>
      </c>
      <c r="AL103" s="145">
        <v>0</v>
      </c>
      <c r="AM103" s="29">
        <f t="shared" si="52"/>
        <v>0</v>
      </c>
      <c r="AO103" s="143">
        <f t="shared" si="32"/>
        <v>28</v>
      </c>
      <c r="AP103" s="143">
        <f t="shared" si="33"/>
        <v>4</v>
      </c>
      <c r="AQ103" s="157">
        <f t="shared" si="34"/>
        <v>32</v>
      </c>
      <c r="AR103" s="160">
        <f t="shared" si="35"/>
        <v>2</v>
      </c>
      <c r="AS103" s="161">
        <f t="shared" si="36"/>
        <v>0</v>
      </c>
      <c r="AT103" s="160">
        <f t="shared" si="37"/>
        <v>3</v>
      </c>
      <c r="AU103" s="159">
        <f t="shared" si="38"/>
        <v>1</v>
      </c>
      <c r="AV103" s="162">
        <f t="shared" si="39"/>
        <v>3</v>
      </c>
      <c r="AW103" s="159">
        <f t="shared" si="40"/>
        <v>1</v>
      </c>
      <c r="AX103" s="162">
        <f t="shared" si="41"/>
        <v>2</v>
      </c>
      <c r="AY103" s="159">
        <f t="shared" si="42"/>
        <v>0</v>
      </c>
      <c r="AZ103" s="162">
        <f t="shared" si="43"/>
        <v>1</v>
      </c>
      <c r="BA103" s="159">
        <f t="shared" si="44"/>
        <v>0</v>
      </c>
      <c r="BB103" s="162">
        <f t="shared" si="45"/>
        <v>2</v>
      </c>
      <c r="BC103" s="159">
        <f t="shared" si="46"/>
        <v>1</v>
      </c>
      <c r="BD103" s="162">
        <f t="shared" si="47"/>
        <v>15</v>
      </c>
      <c r="BE103" s="161">
        <f t="shared" si="48"/>
        <v>1</v>
      </c>
      <c r="BF103" s="20">
        <f t="shared" si="53"/>
        <v>130</v>
      </c>
      <c r="BH103" s="21">
        <f t="shared" si="31"/>
        <v>100</v>
      </c>
      <c r="BI103" s="21">
        <f t="shared" si="49"/>
        <v>0</v>
      </c>
      <c r="BJ103" s="21">
        <f t="shared" si="50"/>
        <v>18.75</v>
      </c>
      <c r="BK103" s="21">
        <f t="shared" si="51"/>
        <v>12.5</v>
      </c>
      <c r="BL103" s="22">
        <f t="shared" si="54"/>
        <v>125</v>
      </c>
      <c r="BN103" s="143">
        <v>4</v>
      </c>
      <c r="BO103" s="143">
        <v>0</v>
      </c>
      <c r="BP103" s="143">
        <v>4</v>
      </c>
      <c r="BQ103" s="144">
        <v>0</v>
      </c>
      <c r="BR103" s="145">
        <v>0</v>
      </c>
      <c r="BS103" s="144">
        <v>1</v>
      </c>
      <c r="BT103" s="145">
        <v>0</v>
      </c>
      <c r="BU103" s="144">
        <v>0</v>
      </c>
      <c r="BV103" s="145">
        <v>0</v>
      </c>
      <c r="BW103" s="144">
        <v>0</v>
      </c>
      <c r="BX103" s="145">
        <v>0</v>
      </c>
      <c r="BY103" s="144">
        <v>0</v>
      </c>
      <c r="BZ103" s="145">
        <v>0</v>
      </c>
      <c r="CA103" s="144">
        <v>0</v>
      </c>
      <c r="CB103" s="145">
        <v>0</v>
      </c>
      <c r="CC103" s="144">
        <v>3</v>
      </c>
      <c r="CD103" s="145">
        <v>0</v>
      </c>
      <c r="CE103" s="19">
        <f t="shared" si="55"/>
        <v>16</v>
      </c>
    </row>
    <row r="104" spans="1:83" ht="12.75" customHeight="1" thickBot="1">
      <c r="A104" s="138" t="s">
        <v>210</v>
      </c>
      <c r="B104" s="143">
        <v>25</v>
      </c>
      <c r="C104" s="143">
        <v>2</v>
      </c>
      <c r="D104" s="143">
        <v>27</v>
      </c>
      <c r="E104" s="144">
        <v>0</v>
      </c>
      <c r="F104" s="145">
        <v>0</v>
      </c>
      <c r="G104" s="144">
        <v>1</v>
      </c>
      <c r="H104" s="145">
        <v>0</v>
      </c>
      <c r="I104" s="144">
        <v>6</v>
      </c>
      <c r="J104" s="145">
        <v>0</v>
      </c>
      <c r="K104" s="144">
        <v>4</v>
      </c>
      <c r="L104" s="145">
        <v>0</v>
      </c>
      <c r="M104" s="144">
        <v>2</v>
      </c>
      <c r="N104" s="145">
        <v>0</v>
      </c>
      <c r="O104" s="144">
        <v>3</v>
      </c>
      <c r="P104" s="145">
        <v>0</v>
      </c>
      <c r="Q104" s="144">
        <v>9</v>
      </c>
      <c r="R104" s="145">
        <v>2</v>
      </c>
      <c r="S104" s="29">
        <f t="shared" si="29"/>
        <v>35</v>
      </c>
      <c r="T104" s="73">
        <f t="shared" si="30"/>
        <v>62</v>
      </c>
      <c r="V104" s="143">
        <v>27</v>
      </c>
      <c r="W104" s="143">
        <v>1</v>
      </c>
      <c r="X104" s="143">
        <v>28</v>
      </c>
      <c r="Y104" s="144">
        <v>4</v>
      </c>
      <c r="Z104" s="145">
        <v>0</v>
      </c>
      <c r="AA104" s="144">
        <v>8</v>
      </c>
      <c r="AB104" s="145">
        <v>1</v>
      </c>
      <c r="AC104" s="144">
        <v>6</v>
      </c>
      <c r="AD104" s="145">
        <v>0</v>
      </c>
      <c r="AE104" s="144">
        <v>2</v>
      </c>
      <c r="AF104" s="145">
        <v>0</v>
      </c>
      <c r="AG104" s="144">
        <v>0</v>
      </c>
      <c r="AH104" s="145">
        <v>0</v>
      </c>
      <c r="AI104" s="144">
        <v>2</v>
      </c>
      <c r="AJ104" s="145">
        <v>0</v>
      </c>
      <c r="AK104" s="144">
        <v>5</v>
      </c>
      <c r="AL104" s="145">
        <v>0</v>
      </c>
      <c r="AM104" s="29">
        <f t="shared" si="52"/>
        <v>32</v>
      </c>
      <c r="AO104" s="143">
        <f t="shared" si="32"/>
        <v>52</v>
      </c>
      <c r="AP104" s="143">
        <f t="shared" si="33"/>
        <v>3</v>
      </c>
      <c r="AQ104" s="157">
        <f t="shared" si="34"/>
        <v>55</v>
      </c>
      <c r="AR104" s="160">
        <f t="shared" si="35"/>
        <v>4</v>
      </c>
      <c r="AS104" s="161">
        <f t="shared" si="36"/>
        <v>0</v>
      </c>
      <c r="AT104" s="160">
        <f t="shared" si="37"/>
        <v>9</v>
      </c>
      <c r="AU104" s="159">
        <f t="shared" si="38"/>
        <v>1</v>
      </c>
      <c r="AV104" s="162">
        <f t="shared" si="39"/>
        <v>12</v>
      </c>
      <c r="AW104" s="159">
        <f t="shared" si="40"/>
        <v>0</v>
      </c>
      <c r="AX104" s="162">
        <f t="shared" si="41"/>
        <v>6</v>
      </c>
      <c r="AY104" s="159">
        <f t="shared" si="42"/>
        <v>0</v>
      </c>
      <c r="AZ104" s="162">
        <f t="shared" si="43"/>
        <v>2</v>
      </c>
      <c r="BA104" s="159">
        <f t="shared" si="44"/>
        <v>0</v>
      </c>
      <c r="BB104" s="162">
        <f t="shared" si="45"/>
        <v>5</v>
      </c>
      <c r="BC104" s="159">
        <f t="shared" si="46"/>
        <v>0</v>
      </c>
      <c r="BD104" s="162">
        <f t="shared" si="47"/>
        <v>14</v>
      </c>
      <c r="BE104" s="161">
        <f t="shared" si="48"/>
        <v>2</v>
      </c>
      <c r="BF104" s="20">
        <f t="shared" si="53"/>
        <v>129</v>
      </c>
      <c r="BH104" s="21">
        <f t="shared" si="31"/>
        <v>49.090909090909093</v>
      </c>
      <c r="BI104" s="21">
        <f t="shared" si="49"/>
        <v>50.909090909090907</v>
      </c>
      <c r="BJ104" s="21">
        <f t="shared" si="50"/>
        <v>25.454545454545453</v>
      </c>
      <c r="BK104" s="21">
        <f t="shared" si="51"/>
        <v>5.4545454545454541</v>
      </c>
      <c r="BL104" s="22">
        <f t="shared" si="54"/>
        <v>54.54545454545454</v>
      </c>
      <c r="BN104" s="143">
        <v>5</v>
      </c>
      <c r="BO104" s="143">
        <v>0</v>
      </c>
      <c r="BP104" s="143">
        <v>5</v>
      </c>
      <c r="BQ104" s="144">
        <v>0</v>
      </c>
      <c r="BR104" s="145">
        <v>0</v>
      </c>
      <c r="BS104" s="144">
        <v>0</v>
      </c>
      <c r="BT104" s="145">
        <v>0</v>
      </c>
      <c r="BU104" s="144">
        <v>2</v>
      </c>
      <c r="BV104" s="145">
        <v>0</v>
      </c>
      <c r="BW104" s="144">
        <v>3</v>
      </c>
      <c r="BX104" s="145">
        <v>0</v>
      </c>
      <c r="BY104" s="144">
        <v>0</v>
      </c>
      <c r="BZ104" s="145">
        <v>0</v>
      </c>
      <c r="CA104" s="144">
        <v>0</v>
      </c>
      <c r="CB104" s="145">
        <v>0</v>
      </c>
      <c r="CC104" s="144">
        <v>0</v>
      </c>
      <c r="CD104" s="145">
        <v>0</v>
      </c>
      <c r="CE104" s="19">
        <f t="shared" si="55"/>
        <v>20</v>
      </c>
    </row>
    <row r="105" spans="1:83" ht="12.75" customHeight="1" thickBot="1">
      <c r="A105" s="138" t="s">
        <v>320</v>
      </c>
      <c r="B105" s="143">
        <v>28</v>
      </c>
      <c r="C105" s="143">
        <v>4</v>
      </c>
      <c r="D105" s="143">
        <v>32</v>
      </c>
      <c r="E105" s="144">
        <v>0</v>
      </c>
      <c r="F105" s="145">
        <v>0</v>
      </c>
      <c r="G105" s="144">
        <v>0</v>
      </c>
      <c r="H105" s="145">
        <v>0</v>
      </c>
      <c r="I105" s="144">
        <v>0</v>
      </c>
      <c r="J105" s="145">
        <v>0</v>
      </c>
      <c r="K105" s="144">
        <v>0</v>
      </c>
      <c r="L105" s="145">
        <v>0</v>
      </c>
      <c r="M105" s="144">
        <v>1</v>
      </c>
      <c r="N105" s="145">
        <v>0</v>
      </c>
      <c r="O105" s="144">
        <v>3</v>
      </c>
      <c r="P105" s="145">
        <v>2</v>
      </c>
      <c r="Q105" s="144">
        <v>24</v>
      </c>
      <c r="R105" s="145">
        <v>2</v>
      </c>
      <c r="S105" s="29">
        <f t="shared" si="29"/>
        <v>0</v>
      </c>
      <c r="T105" s="73">
        <f t="shared" si="30"/>
        <v>80</v>
      </c>
      <c r="V105" s="143">
        <v>13</v>
      </c>
      <c r="W105" s="143">
        <v>5</v>
      </c>
      <c r="X105" s="143">
        <v>18</v>
      </c>
      <c r="Y105" s="144">
        <v>0</v>
      </c>
      <c r="Z105" s="145">
        <v>0</v>
      </c>
      <c r="AA105" s="144">
        <v>0</v>
      </c>
      <c r="AB105" s="145">
        <v>0</v>
      </c>
      <c r="AC105" s="144">
        <v>1</v>
      </c>
      <c r="AD105" s="145">
        <v>0</v>
      </c>
      <c r="AE105" s="144">
        <v>0</v>
      </c>
      <c r="AF105" s="145">
        <v>0</v>
      </c>
      <c r="AG105" s="144">
        <v>0</v>
      </c>
      <c r="AH105" s="145">
        <v>0</v>
      </c>
      <c r="AI105" s="144">
        <v>1</v>
      </c>
      <c r="AJ105" s="145">
        <v>1</v>
      </c>
      <c r="AK105" s="144">
        <v>11</v>
      </c>
      <c r="AL105" s="145">
        <v>4</v>
      </c>
      <c r="AM105" s="29">
        <f t="shared" si="52"/>
        <v>38</v>
      </c>
      <c r="AO105" s="143">
        <f t="shared" si="32"/>
        <v>41</v>
      </c>
      <c r="AP105" s="143">
        <f t="shared" si="33"/>
        <v>9</v>
      </c>
      <c r="AQ105" s="157">
        <f t="shared" si="34"/>
        <v>50</v>
      </c>
      <c r="AR105" s="160">
        <f t="shared" si="35"/>
        <v>0</v>
      </c>
      <c r="AS105" s="161">
        <f t="shared" si="36"/>
        <v>0</v>
      </c>
      <c r="AT105" s="160">
        <f t="shared" si="37"/>
        <v>0</v>
      </c>
      <c r="AU105" s="159">
        <f t="shared" si="38"/>
        <v>0</v>
      </c>
      <c r="AV105" s="162">
        <f t="shared" si="39"/>
        <v>1</v>
      </c>
      <c r="AW105" s="159">
        <f t="shared" si="40"/>
        <v>0</v>
      </c>
      <c r="AX105" s="162">
        <f t="shared" si="41"/>
        <v>0</v>
      </c>
      <c r="AY105" s="159">
        <f t="shared" si="42"/>
        <v>0</v>
      </c>
      <c r="AZ105" s="162">
        <f t="shared" si="43"/>
        <v>1</v>
      </c>
      <c r="BA105" s="159">
        <f t="shared" si="44"/>
        <v>0</v>
      </c>
      <c r="BB105" s="162">
        <f t="shared" si="45"/>
        <v>4</v>
      </c>
      <c r="BC105" s="159">
        <f t="shared" si="46"/>
        <v>3</v>
      </c>
      <c r="BD105" s="162">
        <f t="shared" si="47"/>
        <v>35</v>
      </c>
      <c r="BE105" s="161">
        <f t="shared" si="48"/>
        <v>6</v>
      </c>
      <c r="BF105" s="20">
        <f t="shared" si="53"/>
        <v>118</v>
      </c>
      <c r="BH105" s="21">
        <f t="shared" si="31"/>
        <v>64</v>
      </c>
      <c r="BI105" s="21">
        <f t="shared" si="49"/>
        <v>36</v>
      </c>
      <c r="BJ105" s="21">
        <f t="shared" si="50"/>
        <v>0</v>
      </c>
      <c r="BK105" s="21">
        <f t="shared" si="51"/>
        <v>18</v>
      </c>
      <c r="BL105" s="22">
        <f t="shared" si="54"/>
        <v>180</v>
      </c>
      <c r="BN105" s="143">
        <v>0</v>
      </c>
      <c r="BO105" s="143">
        <v>0</v>
      </c>
      <c r="BP105" s="143">
        <v>0</v>
      </c>
      <c r="BQ105" s="144">
        <v>0</v>
      </c>
      <c r="BR105" s="145">
        <v>0</v>
      </c>
      <c r="BS105" s="144">
        <v>0</v>
      </c>
      <c r="BT105" s="145">
        <v>0</v>
      </c>
      <c r="BU105" s="144">
        <v>0</v>
      </c>
      <c r="BV105" s="145">
        <v>0</v>
      </c>
      <c r="BW105" s="144">
        <v>0</v>
      </c>
      <c r="BX105" s="145">
        <v>0</v>
      </c>
      <c r="BY105" s="144">
        <v>0</v>
      </c>
      <c r="BZ105" s="145">
        <v>0</v>
      </c>
      <c r="CA105" s="144">
        <v>0</v>
      </c>
      <c r="CB105" s="145">
        <v>0</v>
      </c>
      <c r="CC105" s="144">
        <v>0</v>
      </c>
      <c r="CD105" s="145">
        <v>0</v>
      </c>
      <c r="CE105" s="19">
        <f t="shared" si="55"/>
        <v>0</v>
      </c>
    </row>
    <row r="106" spans="1:83" ht="12.75" customHeight="1" thickBot="1">
      <c r="A106" s="138" t="s">
        <v>211</v>
      </c>
      <c r="B106" s="143">
        <v>10</v>
      </c>
      <c r="C106" s="143">
        <v>0</v>
      </c>
      <c r="D106" s="143">
        <v>10</v>
      </c>
      <c r="E106" s="144">
        <v>0</v>
      </c>
      <c r="F106" s="145">
        <v>0</v>
      </c>
      <c r="G106" s="144">
        <v>0</v>
      </c>
      <c r="H106" s="145">
        <v>0</v>
      </c>
      <c r="I106" s="144">
        <v>1</v>
      </c>
      <c r="J106" s="145">
        <v>0</v>
      </c>
      <c r="K106" s="144">
        <v>1</v>
      </c>
      <c r="L106" s="145">
        <v>0</v>
      </c>
      <c r="M106" s="144">
        <v>0</v>
      </c>
      <c r="N106" s="145">
        <v>0</v>
      </c>
      <c r="O106" s="144">
        <v>1</v>
      </c>
      <c r="P106" s="145">
        <v>0</v>
      </c>
      <c r="Q106" s="144">
        <v>7</v>
      </c>
      <c r="R106" s="145">
        <v>0</v>
      </c>
      <c r="S106" s="29">
        <f t="shared" si="29"/>
        <v>5</v>
      </c>
      <c r="T106" s="73">
        <f t="shared" si="30"/>
        <v>20</v>
      </c>
      <c r="V106" s="143">
        <v>4</v>
      </c>
      <c r="W106" s="143">
        <v>2</v>
      </c>
      <c r="X106" s="143">
        <v>6</v>
      </c>
      <c r="Y106" s="144">
        <v>1</v>
      </c>
      <c r="Z106" s="145">
        <v>0</v>
      </c>
      <c r="AA106" s="144">
        <v>0</v>
      </c>
      <c r="AB106" s="145">
        <v>1</v>
      </c>
      <c r="AC106" s="144">
        <v>2</v>
      </c>
      <c r="AD106" s="145">
        <v>0</v>
      </c>
      <c r="AE106" s="144">
        <v>0</v>
      </c>
      <c r="AF106" s="145">
        <v>0</v>
      </c>
      <c r="AG106" s="144">
        <v>0</v>
      </c>
      <c r="AH106" s="145">
        <v>1</v>
      </c>
      <c r="AI106" s="144">
        <v>1</v>
      </c>
      <c r="AJ106" s="145">
        <v>0</v>
      </c>
      <c r="AK106" s="144">
        <v>0</v>
      </c>
      <c r="AL106" s="145">
        <v>0</v>
      </c>
      <c r="AM106" s="29">
        <f t="shared" si="52"/>
        <v>14</v>
      </c>
      <c r="AO106" s="143">
        <f t="shared" si="32"/>
        <v>14</v>
      </c>
      <c r="AP106" s="143">
        <f t="shared" si="33"/>
        <v>2</v>
      </c>
      <c r="AQ106" s="157">
        <f t="shared" si="34"/>
        <v>16</v>
      </c>
      <c r="AR106" s="160">
        <f t="shared" si="35"/>
        <v>1</v>
      </c>
      <c r="AS106" s="161">
        <f t="shared" si="36"/>
        <v>0</v>
      </c>
      <c r="AT106" s="160">
        <f t="shared" si="37"/>
        <v>0</v>
      </c>
      <c r="AU106" s="159">
        <f t="shared" si="38"/>
        <v>1</v>
      </c>
      <c r="AV106" s="162">
        <f t="shared" si="39"/>
        <v>3</v>
      </c>
      <c r="AW106" s="159">
        <f t="shared" si="40"/>
        <v>0</v>
      </c>
      <c r="AX106" s="162">
        <f t="shared" si="41"/>
        <v>1</v>
      </c>
      <c r="AY106" s="159">
        <f t="shared" si="42"/>
        <v>0</v>
      </c>
      <c r="AZ106" s="162">
        <f t="shared" si="43"/>
        <v>0</v>
      </c>
      <c r="BA106" s="159">
        <f t="shared" si="44"/>
        <v>1</v>
      </c>
      <c r="BB106" s="162">
        <f t="shared" si="45"/>
        <v>2</v>
      </c>
      <c r="BC106" s="159">
        <f t="shared" si="46"/>
        <v>0</v>
      </c>
      <c r="BD106" s="162">
        <f t="shared" si="47"/>
        <v>7</v>
      </c>
      <c r="BE106" s="161">
        <f t="shared" si="48"/>
        <v>0</v>
      </c>
      <c r="BF106" s="20">
        <f t="shared" si="53"/>
        <v>39</v>
      </c>
      <c r="BH106" s="21">
        <f t="shared" si="31"/>
        <v>62.5</v>
      </c>
      <c r="BI106" s="21">
        <f t="shared" si="49"/>
        <v>37.5</v>
      </c>
      <c r="BJ106" s="21">
        <f t="shared" si="50"/>
        <v>12.5</v>
      </c>
      <c r="BK106" s="21">
        <f t="shared" si="51"/>
        <v>12.5</v>
      </c>
      <c r="BL106" s="22">
        <f t="shared" si="54"/>
        <v>125</v>
      </c>
      <c r="BN106" s="143">
        <v>1</v>
      </c>
      <c r="BO106" s="143">
        <v>0</v>
      </c>
      <c r="BP106" s="143">
        <v>1</v>
      </c>
      <c r="BQ106" s="144">
        <v>0</v>
      </c>
      <c r="BR106" s="145">
        <v>0</v>
      </c>
      <c r="BS106" s="144">
        <v>0</v>
      </c>
      <c r="BT106" s="145">
        <v>0</v>
      </c>
      <c r="BU106" s="144">
        <v>0</v>
      </c>
      <c r="BV106" s="145">
        <v>0</v>
      </c>
      <c r="BW106" s="144">
        <v>1</v>
      </c>
      <c r="BX106" s="145">
        <v>0</v>
      </c>
      <c r="BY106" s="144">
        <v>0</v>
      </c>
      <c r="BZ106" s="145">
        <v>0</v>
      </c>
      <c r="CA106" s="144">
        <v>0</v>
      </c>
      <c r="CB106" s="145">
        <v>0</v>
      </c>
      <c r="CC106" s="144">
        <v>0</v>
      </c>
      <c r="CD106" s="145">
        <v>0</v>
      </c>
      <c r="CE106" s="19">
        <f t="shared" si="55"/>
        <v>4</v>
      </c>
    </row>
    <row r="107" spans="1:83" ht="12.75" customHeight="1" thickBot="1">
      <c r="A107" s="138" t="s">
        <v>212</v>
      </c>
      <c r="B107" s="143">
        <v>102</v>
      </c>
      <c r="C107" s="143">
        <v>32</v>
      </c>
      <c r="D107" s="143">
        <v>134</v>
      </c>
      <c r="E107" s="144">
        <v>8</v>
      </c>
      <c r="F107" s="145">
        <v>1</v>
      </c>
      <c r="G107" s="144">
        <v>9</v>
      </c>
      <c r="H107" s="145">
        <v>2</v>
      </c>
      <c r="I107" s="144">
        <v>17</v>
      </c>
      <c r="J107" s="145">
        <v>3</v>
      </c>
      <c r="K107" s="144">
        <v>12</v>
      </c>
      <c r="L107" s="145">
        <v>4</v>
      </c>
      <c r="M107" s="144">
        <v>14</v>
      </c>
      <c r="N107" s="145">
        <v>10</v>
      </c>
      <c r="O107" s="144">
        <v>15</v>
      </c>
      <c r="P107" s="145">
        <v>9</v>
      </c>
      <c r="Q107" s="144">
        <v>27</v>
      </c>
      <c r="R107" s="145">
        <v>3</v>
      </c>
      <c r="S107" s="29">
        <f t="shared" si="29"/>
        <v>200</v>
      </c>
      <c r="T107" s="73">
        <f t="shared" si="30"/>
        <v>396</v>
      </c>
      <c r="V107" s="143">
        <v>33</v>
      </c>
      <c r="W107" s="143">
        <v>14</v>
      </c>
      <c r="X107" s="143">
        <v>47</v>
      </c>
      <c r="Y107" s="144">
        <v>5</v>
      </c>
      <c r="Z107" s="145">
        <v>3</v>
      </c>
      <c r="AA107" s="144">
        <v>2</v>
      </c>
      <c r="AB107" s="145">
        <v>0</v>
      </c>
      <c r="AC107" s="144">
        <v>3</v>
      </c>
      <c r="AD107" s="145">
        <v>0</v>
      </c>
      <c r="AE107" s="144">
        <v>0</v>
      </c>
      <c r="AF107" s="145">
        <v>1</v>
      </c>
      <c r="AG107" s="144">
        <v>2</v>
      </c>
      <c r="AH107" s="145">
        <v>1</v>
      </c>
      <c r="AI107" s="144">
        <v>4</v>
      </c>
      <c r="AJ107" s="145">
        <v>1</v>
      </c>
      <c r="AK107" s="144">
        <v>17</v>
      </c>
      <c r="AL107" s="145">
        <v>8</v>
      </c>
      <c r="AM107" s="29">
        <f t="shared" si="52"/>
        <v>103</v>
      </c>
      <c r="AO107" s="143">
        <f t="shared" si="32"/>
        <v>135</v>
      </c>
      <c r="AP107" s="143">
        <f t="shared" si="33"/>
        <v>46</v>
      </c>
      <c r="AQ107" s="157">
        <f t="shared" si="34"/>
        <v>181</v>
      </c>
      <c r="AR107" s="160">
        <f t="shared" si="35"/>
        <v>13</v>
      </c>
      <c r="AS107" s="161">
        <f t="shared" si="36"/>
        <v>4</v>
      </c>
      <c r="AT107" s="160">
        <f t="shared" si="37"/>
        <v>11</v>
      </c>
      <c r="AU107" s="159">
        <f t="shared" si="38"/>
        <v>2</v>
      </c>
      <c r="AV107" s="162">
        <f t="shared" si="39"/>
        <v>20</v>
      </c>
      <c r="AW107" s="159">
        <f t="shared" si="40"/>
        <v>3</v>
      </c>
      <c r="AX107" s="162">
        <f t="shared" si="41"/>
        <v>12</v>
      </c>
      <c r="AY107" s="159">
        <f t="shared" si="42"/>
        <v>5</v>
      </c>
      <c r="AZ107" s="162">
        <f t="shared" si="43"/>
        <v>16</v>
      </c>
      <c r="BA107" s="159">
        <f t="shared" si="44"/>
        <v>11</v>
      </c>
      <c r="BB107" s="162">
        <f t="shared" si="45"/>
        <v>19</v>
      </c>
      <c r="BC107" s="159">
        <f t="shared" si="46"/>
        <v>10</v>
      </c>
      <c r="BD107" s="162">
        <f t="shared" si="47"/>
        <v>44</v>
      </c>
      <c r="BE107" s="161">
        <f t="shared" si="48"/>
        <v>11</v>
      </c>
      <c r="BF107" s="20">
        <f t="shared" si="53"/>
        <v>699</v>
      </c>
      <c r="BH107" s="21">
        <f t="shared" si="31"/>
        <v>74.033149171270722</v>
      </c>
      <c r="BI107" s="21">
        <f t="shared" si="49"/>
        <v>25.966850828729282</v>
      </c>
      <c r="BJ107" s="21">
        <f t="shared" si="50"/>
        <v>16.574585635359114</v>
      </c>
      <c r="BK107" s="21">
        <f t="shared" si="51"/>
        <v>25.414364640883981</v>
      </c>
      <c r="BL107" s="22">
        <f t="shared" si="54"/>
        <v>254.1436464088398</v>
      </c>
      <c r="BN107" s="143">
        <v>28</v>
      </c>
      <c r="BO107" s="143">
        <v>19</v>
      </c>
      <c r="BP107" s="143">
        <v>47</v>
      </c>
      <c r="BQ107" s="144">
        <v>2</v>
      </c>
      <c r="BR107" s="145">
        <v>0</v>
      </c>
      <c r="BS107" s="144">
        <v>2</v>
      </c>
      <c r="BT107" s="145">
        <v>2</v>
      </c>
      <c r="BU107" s="144">
        <v>6</v>
      </c>
      <c r="BV107" s="145">
        <v>3</v>
      </c>
      <c r="BW107" s="144">
        <v>3</v>
      </c>
      <c r="BX107" s="145">
        <v>4</v>
      </c>
      <c r="BY107" s="144">
        <v>10</v>
      </c>
      <c r="BZ107" s="145">
        <v>8</v>
      </c>
      <c r="CA107" s="144">
        <v>2</v>
      </c>
      <c r="CB107" s="145">
        <v>2</v>
      </c>
      <c r="CC107" s="144">
        <v>3</v>
      </c>
      <c r="CD107" s="145">
        <v>0</v>
      </c>
      <c r="CE107" s="19">
        <f t="shared" si="55"/>
        <v>188</v>
      </c>
    </row>
    <row r="108" spans="1:83" ht="12.75" customHeight="1" thickBot="1">
      <c r="A108" s="138" t="s">
        <v>213</v>
      </c>
      <c r="B108" s="143">
        <v>13</v>
      </c>
      <c r="C108" s="143">
        <v>2</v>
      </c>
      <c r="D108" s="143">
        <v>15</v>
      </c>
      <c r="E108" s="144">
        <v>0</v>
      </c>
      <c r="F108" s="145">
        <v>0</v>
      </c>
      <c r="G108" s="144">
        <v>0</v>
      </c>
      <c r="H108" s="145">
        <v>0</v>
      </c>
      <c r="I108" s="144">
        <v>0</v>
      </c>
      <c r="J108" s="145">
        <v>0</v>
      </c>
      <c r="K108" s="144">
        <v>1</v>
      </c>
      <c r="L108" s="145">
        <v>0</v>
      </c>
      <c r="M108" s="144">
        <v>1</v>
      </c>
      <c r="N108" s="145">
        <v>0</v>
      </c>
      <c r="O108" s="144">
        <v>3</v>
      </c>
      <c r="P108" s="145">
        <v>1</v>
      </c>
      <c r="Q108" s="144">
        <v>8</v>
      </c>
      <c r="R108" s="145">
        <v>1</v>
      </c>
      <c r="S108" s="29">
        <f t="shared" si="29"/>
        <v>0</v>
      </c>
      <c r="T108" s="73">
        <f t="shared" si="30"/>
        <v>38</v>
      </c>
      <c r="V108" s="143">
        <v>10</v>
      </c>
      <c r="W108" s="143">
        <v>2</v>
      </c>
      <c r="X108" s="143">
        <v>12</v>
      </c>
      <c r="Y108" s="144">
        <v>1</v>
      </c>
      <c r="Z108" s="145">
        <v>0</v>
      </c>
      <c r="AA108" s="144">
        <v>2</v>
      </c>
      <c r="AB108" s="145">
        <v>2</v>
      </c>
      <c r="AC108" s="144">
        <v>1</v>
      </c>
      <c r="AD108" s="145">
        <v>0</v>
      </c>
      <c r="AE108" s="144">
        <v>3</v>
      </c>
      <c r="AF108" s="145">
        <v>0</v>
      </c>
      <c r="AG108" s="144">
        <v>0</v>
      </c>
      <c r="AH108" s="145">
        <v>0</v>
      </c>
      <c r="AI108" s="144">
        <v>1</v>
      </c>
      <c r="AJ108" s="145">
        <v>0</v>
      </c>
      <c r="AK108" s="144">
        <v>2</v>
      </c>
      <c r="AL108" s="145">
        <v>0</v>
      </c>
      <c r="AM108" s="29">
        <f t="shared" si="52"/>
        <v>20</v>
      </c>
      <c r="AO108" s="143">
        <f t="shared" si="32"/>
        <v>23</v>
      </c>
      <c r="AP108" s="143">
        <f t="shared" si="33"/>
        <v>4</v>
      </c>
      <c r="AQ108" s="157">
        <f t="shared" si="34"/>
        <v>27</v>
      </c>
      <c r="AR108" s="160">
        <f t="shared" si="35"/>
        <v>1</v>
      </c>
      <c r="AS108" s="161">
        <f t="shared" si="36"/>
        <v>0</v>
      </c>
      <c r="AT108" s="160">
        <f t="shared" si="37"/>
        <v>2</v>
      </c>
      <c r="AU108" s="159">
        <f t="shared" si="38"/>
        <v>2</v>
      </c>
      <c r="AV108" s="162">
        <f t="shared" si="39"/>
        <v>1</v>
      </c>
      <c r="AW108" s="159">
        <f t="shared" si="40"/>
        <v>0</v>
      </c>
      <c r="AX108" s="162">
        <f t="shared" si="41"/>
        <v>4</v>
      </c>
      <c r="AY108" s="159">
        <f t="shared" si="42"/>
        <v>0</v>
      </c>
      <c r="AZ108" s="162">
        <f t="shared" si="43"/>
        <v>1</v>
      </c>
      <c r="BA108" s="159">
        <f t="shared" si="44"/>
        <v>0</v>
      </c>
      <c r="BB108" s="162">
        <f t="shared" si="45"/>
        <v>4</v>
      </c>
      <c r="BC108" s="159">
        <f t="shared" si="46"/>
        <v>1</v>
      </c>
      <c r="BD108" s="162">
        <f t="shared" si="47"/>
        <v>10</v>
      </c>
      <c r="BE108" s="161">
        <f t="shared" si="48"/>
        <v>1</v>
      </c>
      <c r="BF108" s="20">
        <f t="shared" si="53"/>
        <v>58</v>
      </c>
      <c r="BH108" s="21">
        <f t="shared" si="31"/>
        <v>55.555555555555557</v>
      </c>
      <c r="BI108" s="21">
        <f t="shared" si="49"/>
        <v>44.444444444444443</v>
      </c>
      <c r="BJ108" s="21">
        <f t="shared" si="50"/>
        <v>18.518518518518519</v>
      </c>
      <c r="BK108" s="21">
        <f t="shared" si="51"/>
        <v>14.814814814814813</v>
      </c>
      <c r="BL108" s="22">
        <f t="shared" si="54"/>
        <v>148.14814814814812</v>
      </c>
      <c r="BN108" s="143">
        <v>0</v>
      </c>
      <c r="BO108" s="143">
        <v>0</v>
      </c>
      <c r="BP108" s="143">
        <v>0</v>
      </c>
      <c r="BQ108" s="144">
        <v>0</v>
      </c>
      <c r="BR108" s="145">
        <v>0</v>
      </c>
      <c r="BS108" s="144">
        <v>0</v>
      </c>
      <c r="BT108" s="145">
        <v>0</v>
      </c>
      <c r="BU108" s="144">
        <v>0</v>
      </c>
      <c r="BV108" s="145">
        <v>0</v>
      </c>
      <c r="BW108" s="144">
        <v>0</v>
      </c>
      <c r="BX108" s="145">
        <v>0</v>
      </c>
      <c r="BY108" s="144">
        <v>0</v>
      </c>
      <c r="BZ108" s="145">
        <v>0</v>
      </c>
      <c r="CA108" s="144">
        <v>0</v>
      </c>
      <c r="CB108" s="145">
        <v>0</v>
      </c>
      <c r="CC108" s="144">
        <v>0</v>
      </c>
      <c r="CD108" s="145">
        <v>0</v>
      </c>
      <c r="CE108" s="19">
        <f t="shared" si="55"/>
        <v>0</v>
      </c>
    </row>
    <row r="109" spans="1:83" ht="12.75" customHeight="1" thickBot="1">
      <c r="A109" s="138" t="s">
        <v>214</v>
      </c>
      <c r="B109" s="143">
        <v>29</v>
      </c>
      <c r="C109" s="143">
        <v>5</v>
      </c>
      <c r="D109" s="143">
        <v>34</v>
      </c>
      <c r="E109" s="144">
        <v>0</v>
      </c>
      <c r="F109" s="145">
        <v>1</v>
      </c>
      <c r="G109" s="144">
        <v>4</v>
      </c>
      <c r="H109" s="145">
        <v>1</v>
      </c>
      <c r="I109" s="144">
        <v>5</v>
      </c>
      <c r="J109" s="145">
        <v>0</v>
      </c>
      <c r="K109" s="144">
        <v>0</v>
      </c>
      <c r="L109" s="145">
        <v>1</v>
      </c>
      <c r="M109" s="144">
        <v>3</v>
      </c>
      <c r="N109" s="145">
        <v>0</v>
      </c>
      <c r="O109" s="144">
        <v>9</v>
      </c>
      <c r="P109" s="145">
        <v>0</v>
      </c>
      <c r="Q109" s="144">
        <v>8</v>
      </c>
      <c r="R109" s="145">
        <v>2</v>
      </c>
      <c r="S109" s="29">
        <f t="shared" si="29"/>
        <v>55</v>
      </c>
      <c r="T109" s="73">
        <f t="shared" si="30"/>
        <v>88</v>
      </c>
      <c r="V109" s="143">
        <v>71</v>
      </c>
      <c r="W109" s="143">
        <v>20</v>
      </c>
      <c r="X109" s="143">
        <v>91</v>
      </c>
      <c r="Y109" s="144">
        <v>12</v>
      </c>
      <c r="Z109" s="145">
        <v>5</v>
      </c>
      <c r="AA109" s="144">
        <v>19</v>
      </c>
      <c r="AB109" s="145">
        <v>5</v>
      </c>
      <c r="AC109" s="144">
        <v>9</v>
      </c>
      <c r="AD109" s="145">
        <v>1</v>
      </c>
      <c r="AE109" s="144">
        <v>5</v>
      </c>
      <c r="AF109" s="145">
        <v>1</v>
      </c>
      <c r="AG109" s="144">
        <v>3</v>
      </c>
      <c r="AH109" s="145">
        <v>0</v>
      </c>
      <c r="AI109" s="144">
        <v>5</v>
      </c>
      <c r="AJ109" s="145">
        <v>5</v>
      </c>
      <c r="AK109" s="144">
        <v>18</v>
      </c>
      <c r="AL109" s="145">
        <v>3</v>
      </c>
      <c r="AM109" s="29">
        <f t="shared" si="52"/>
        <v>171</v>
      </c>
      <c r="AO109" s="143">
        <f t="shared" si="32"/>
        <v>100</v>
      </c>
      <c r="AP109" s="143">
        <f t="shared" si="33"/>
        <v>25</v>
      </c>
      <c r="AQ109" s="157">
        <f t="shared" si="34"/>
        <v>125</v>
      </c>
      <c r="AR109" s="160">
        <f t="shared" si="35"/>
        <v>12</v>
      </c>
      <c r="AS109" s="161">
        <f t="shared" si="36"/>
        <v>6</v>
      </c>
      <c r="AT109" s="160">
        <f t="shared" si="37"/>
        <v>23</v>
      </c>
      <c r="AU109" s="159">
        <f t="shared" si="38"/>
        <v>6</v>
      </c>
      <c r="AV109" s="162">
        <f t="shared" si="39"/>
        <v>14</v>
      </c>
      <c r="AW109" s="159">
        <f t="shared" si="40"/>
        <v>1</v>
      </c>
      <c r="AX109" s="162">
        <f t="shared" si="41"/>
        <v>5</v>
      </c>
      <c r="AY109" s="159">
        <f t="shared" si="42"/>
        <v>2</v>
      </c>
      <c r="AZ109" s="162">
        <f t="shared" si="43"/>
        <v>6</v>
      </c>
      <c r="BA109" s="159">
        <f t="shared" si="44"/>
        <v>0</v>
      </c>
      <c r="BB109" s="162">
        <f t="shared" si="45"/>
        <v>14</v>
      </c>
      <c r="BC109" s="159">
        <f t="shared" si="46"/>
        <v>5</v>
      </c>
      <c r="BD109" s="162">
        <f t="shared" si="47"/>
        <v>26</v>
      </c>
      <c r="BE109" s="161">
        <f t="shared" si="48"/>
        <v>5</v>
      </c>
      <c r="BF109" s="20">
        <f t="shared" si="53"/>
        <v>314</v>
      </c>
      <c r="BH109" s="21">
        <f t="shared" si="31"/>
        <v>27.200000000000003</v>
      </c>
      <c r="BI109" s="21">
        <f t="shared" si="49"/>
        <v>72.8</v>
      </c>
      <c r="BJ109" s="21">
        <f t="shared" si="50"/>
        <v>37.6</v>
      </c>
      <c r="BK109" s="21">
        <f t="shared" si="51"/>
        <v>20</v>
      </c>
      <c r="BL109" s="22">
        <f t="shared" si="54"/>
        <v>200</v>
      </c>
      <c r="BN109" s="143">
        <v>7</v>
      </c>
      <c r="BO109" s="143">
        <v>4</v>
      </c>
      <c r="BP109" s="143">
        <v>11</v>
      </c>
      <c r="BQ109" s="144">
        <v>0</v>
      </c>
      <c r="BR109" s="145">
        <v>1</v>
      </c>
      <c r="BS109" s="144">
        <v>2</v>
      </c>
      <c r="BT109" s="145">
        <v>1</v>
      </c>
      <c r="BU109" s="144">
        <v>2</v>
      </c>
      <c r="BV109" s="145">
        <v>0</v>
      </c>
      <c r="BW109" s="144">
        <v>0</v>
      </c>
      <c r="BX109" s="145">
        <v>1</v>
      </c>
      <c r="BY109" s="144">
        <v>2</v>
      </c>
      <c r="BZ109" s="145">
        <v>0</v>
      </c>
      <c r="CA109" s="144">
        <v>0</v>
      </c>
      <c r="CB109" s="145">
        <v>0</v>
      </c>
      <c r="CC109" s="144">
        <v>1</v>
      </c>
      <c r="CD109" s="145">
        <v>1</v>
      </c>
      <c r="CE109" s="19">
        <f t="shared" si="55"/>
        <v>44</v>
      </c>
    </row>
    <row r="110" spans="1:83" ht="12.75" customHeight="1" thickBot="1">
      <c r="A110" s="138" t="s">
        <v>215</v>
      </c>
      <c r="B110" s="143">
        <v>16</v>
      </c>
      <c r="C110" s="143">
        <v>1</v>
      </c>
      <c r="D110" s="143">
        <v>17</v>
      </c>
      <c r="E110" s="144">
        <v>0</v>
      </c>
      <c r="F110" s="145">
        <v>0</v>
      </c>
      <c r="G110" s="144">
        <v>0</v>
      </c>
      <c r="H110" s="145">
        <v>0</v>
      </c>
      <c r="I110" s="144">
        <v>1</v>
      </c>
      <c r="J110" s="145">
        <v>0</v>
      </c>
      <c r="K110" s="144">
        <v>1</v>
      </c>
      <c r="L110" s="145">
        <v>0</v>
      </c>
      <c r="M110" s="144">
        <v>0</v>
      </c>
      <c r="N110" s="145">
        <v>0</v>
      </c>
      <c r="O110" s="144">
        <v>2</v>
      </c>
      <c r="P110" s="145">
        <v>0</v>
      </c>
      <c r="Q110" s="144">
        <v>12</v>
      </c>
      <c r="R110" s="145">
        <v>1</v>
      </c>
      <c r="S110" s="29">
        <f t="shared" si="29"/>
        <v>5</v>
      </c>
      <c r="T110" s="73">
        <f t="shared" si="30"/>
        <v>38</v>
      </c>
      <c r="V110" s="143">
        <v>9</v>
      </c>
      <c r="W110" s="143">
        <v>5</v>
      </c>
      <c r="X110" s="143">
        <v>14</v>
      </c>
      <c r="Y110" s="144">
        <v>0</v>
      </c>
      <c r="Z110" s="145">
        <v>0</v>
      </c>
      <c r="AA110" s="144">
        <v>0</v>
      </c>
      <c r="AB110" s="145">
        <v>2</v>
      </c>
      <c r="AC110" s="144">
        <v>5</v>
      </c>
      <c r="AD110" s="145">
        <v>1</v>
      </c>
      <c r="AE110" s="144">
        <v>3</v>
      </c>
      <c r="AF110" s="145">
        <v>0</v>
      </c>
      <c r="AG110" s="144">
        <v>0</v>
      </c>
      <c r="AH110" s="145">
        <v>0</v>
      </c>
      <c r="AI110" s="144">
        <v>0</v>
      </c>
      <c r="AJ110" s="145">
        <v>1</v>
      </c>
      <c r="AK110" s="144">
        <v>1</v>
      </c>
      <c r="AL110" s="145">
        <v>1</v>
      </c>
      <c r="AM110" s="29">
        <f t="shared" si="52"/>
        <v>34</v>
      </c>
      <c r="AO110" s="143">
        <f t="shared" si="32"/>
        <v>25</v>
      </c>
      <c r="AP110" s="143">
        <f t="shared" si="33"/>
        <v>6</v>
      </c>
      <c r="AQ110" s="157">
        <f t="shared" si="34"/>
        <v>31</v>
      </c>
      <c r="AR110" s="160">
        <f t="shared" si="35"/>
        <v>0</v>
      </c>
      <c r="AS110" s="161">
        <f t="shared" si="36"/>
        <v>0</v>
      </c>
      <c r="AT110" s="160">
        <f t="shared" si="37"/>
        <v>0</v>
      </c>
      <c r="AU110" s="159">
        <f t="shared" si="38"/>
        <v>2</v>
      </c>
      <c r="AV110" s="162">
        <f t="shared" si="39"/>
        <v>6</v>
      </c>
      <c r="AW110" s="159">
        <f t="shared" si="40"/>
        <v>1</v>
      </c>
      <c r="AX110" s="162">
        <f t="shared" si="41"/>
        <v>4</v>
      </c>
      <c r="AY110" s="159">
        <f t="shared" si="42"/>
        <v>0</v>
      </c>
      <c r="AZ110" s="162">
        <f t="shared" si="43"/>
        <v>0</v>
      </c>
      <c r="BA110" s="159">
        <f t="shared" si="44"/>
        <v>0</v>
      </c>
      <c r="BB110" s="162">
        <f t="shared" si="45"/>
        <v>2</v>
      </c>
      <c r="BC110" s="159">
        <f t="shared" si="46"/>
        <v>1</v>
      </c>
      <c r="BD110" s="162">
        <f t="shared" si="47"/>
        <v>13</v>
      </c>
      <c r="BE110" s="161">
        <f t="shared" si="48"/>
        <v>2</v>
      </c>
      <c r="BF110" s="20">
        <f t="shared" si="53"/>
        <v>77</v>
      </c>
      <c r="BH110" s="21">
        <f t="shared" si="31"/>
        <v>54.838709677419352</v>
      </c>
      <c r="BI110" s="21">
        <f t="shared" si="49"/>
        <v>45.161290322580641</v>
      </c>
      <c r="BJ110" s="21">
        <f t="shared" si="50"/>
        <v>6.4516129032258061</v>
      </c>
      <c r="BK110" s="21">
        <f t="shared" si="51"/>
        <v>19.35483870967742</v>
      </c>
      <c r="BL110" s="22">
        <f t="shared" si="54"/>
        <v>193.54838709677421</v>
      </c>
      <c r="BN110" s="143">
        <v>0</v>
      </c>
      <c r="BO110" s="143">
        <v>0</v>
      </c>
      <c r="BP110" s="143">
        <v>0</v>
      </c>
      <c r="BQ110" s="144">
        <v>0</v>
      </c>
      <c r="BR110" s="145">
        <v>0</v>
      </c>
      <c r="BS110" s="144">
        <v>0</v>
      </c>
      <c r="BT110" s="145">
        <v>0</v>
      </c>
      <c r="BU110" s="144">
        <v>0</v>
      </c>
      <c r="BV110" s="145">
        <v>0</v>
      </c>
      <c r="BW110" s="144">
        <v>0</v>
      </c>
      <c r="BX110" s="145">
        <v>0</v>
      </c>
      <c r="BY110" s="144">
        <v>0</v>
      </c>
      <c r="BZ110" s="145">
        <v>0</v>
      </c>
      <c r="CA110" s="144">
        <v>0</v>
      </c>
      <c r="CB110" s="145">
        <v>0</v>
      </c>
      <c r="CC110" s="144">
        <v>0</v>
      </c>
      <c r="CD110" s="145">
        <v>0</v>
      </c>
      <c r="CE110" s="19">
        <f t="shared" si="55"/>
        <v>0</v>
      </c>
    </row>
    <row r="111" spans="1:83" ht="12.75" customHeight="1" thickBot="1">
      <c r="A111" s="138" t="s">
        <v>216</v>
      </c>
      <c r="B111" s="143">
        <v>8</v>
      </c>
      <c r="C111" s="143">
        <v>1</v>
      </c>
      <c r="D111" s="143">
        <v>9</v>
      </c>
      <c r="E111" s="144">
        <v>0</v>
      </c>
      <c r="F111" s="145">
        <v>0</v>
      </c>
      <c r="G111" s="144">
        <v>0</v>
      </c>
      <c r="H111" s="145">
        <v>0</v>
      </c>
      <c r="I111" s="144">
        <v>1</v>
      </c>
      <c r="J111" s="145">
        <v>0</v>
      </c>
      <c r="K111" s="144">
        <v>0</v>
      </c>
      <c r="L111" s="145">
        <v>0</v>
      </c>
      <c r="M111" s="144">
        <v>0</v>
      </c>
      <c r="N111" s="145">
        <v>0</v>
      </c>
      <c r="O111" s="144">
        <v>5</v>
      </c>
      <c r="P111" s="145">
        <v>0</v>
      </c>
      <c r="Q111" s="144">
        <v>2</v>
      </c>
      <c r="R111" s="145">
        <v>1</v>
      </c>
      <c r="S111" s="29">
        <f t="shared" si="29"/>
        <v>5</v>
      </c>
      <c r="T111" s="73">
        <f t="shared" si="30"/>
        <v>22</v>
      </c>
      <c r="V111" s="143">
        <v>4</v>
      </c>
      <c r="W111" s="143">
        <v>0</v>
      </c>
      <c r="X111" s="143">
        <v>4</v>
      </c>
      <c r="Y111" s="144">
        <v>0</v>
      </c>
      <c r="Z111" s="145">
        <v>0</v>
      </c>
      <c r="AA111" s="144">
        <v>0</v>
      </c>
      <c r="AB111" s="145">
        <v>0</v>
      </c>
      <c r="AC111" s="144">
        <v>1</v>
      </c>
      <c r="AD111" s="145">
        <v>0</v>
      </c>
      <c r="AE111" s="144">
        <v>0</v>
      </c>
      <c r="AF111" s="145">
        <v>0</v>
      </c>
      <c r="AG111" s="144">
        <v>0</v>
      </c>
      <c r="AH111" s="145">
        <v>0</v>
      </c>
      <c r="AI111" s="144">
        <v>0</v>
      </c>
      <c r="AJ111" s="145">
        <v>0</v>
      </c>
      <c r="AK111" s="144">
        <v>3</v>
      </c>
      <c r="AL111" s="145">
        <v>0</v>
      </c>
      <c r="AM111" s="29">
        <f t="shared" si="52"/>
        <v>4</v>
      </c>
      <c r="AO111" s="143">
        <f t="shared" si="32"/>
        <v>12</v>
      </c>
      <c r="AP111" s="143">
        <f t="shared" si="33"/>
        <v>1</v>
      </c>
      <c r="AQ111" s="157">
        <f t="shared" si="34"/>
        <v>13</v>
      </c>
      <c r="AR111" s="160">
        <f t="shared" si="35"/>
        <v>0</v>
      </c>
      <c r="AS111" s="161">
        <f t="shared" si="36"/>
        <v>0</v>
      </c>
      <c r="AT111" s="160">
        <f t="shared" si="37"/>
        <v>0</v>
      </c>
      <c r="AU111" s="159">
        <f t="shared" si="38"/>
        <v>0</v>
      </c>
      <c r="AV111" s="162">
        <f t="shared" si="39"/>
        <v>2</v>
      </c>
      <c r="AW111" s="159">
        <f t="shared" si="40"/>
        <v>0</v>
      </c>
      <c r="AX111" s="162">
        <f t="shared" si="41"/>
        <v>0</v>
      </c>
      <c r="AY111" s="159">
        <f t="shared" si="42"/>
        <v>0</v>
      </c>
      <c r="AZ111" s="162">
        <f t="shared" si="43"/>
        <v>0</v>
      </c>
      <c r="BA111" s="159">
        <f t="shared" si="44"/>
        <v>0</v>
      </c>
      <c r="BB111" s="162">
        <f t="shared" si="45"/>
        <v>5</v>
      </c>
      <c r="BC111" s="159">
        <f t="shared" si="46"/>
        <v>0</v>
      </c>
      <c r="BD111" s="162">
        <f t="shared" si="47"/>
        <v>5</v>
      </c>
      <c r="BE111" s="161">
        <f t="shared" si="48"/>
        <v>1</v>
      </c>
      <c r="BF111" s="20">
        <f t="shared" si="53"/>
        <v>31</v>
      </c>
      <c r="BH111" s="21">
        <f t="shared" si="31"/>
        <v>69.230769230769226</v>
      </c>
      <c r="BI111" s="21">
        <f t="shared" si="49"/>
        <v>30.76923076923077</v>
      </c>
      <c r="BJ111" s="21">
        <f t="shared" si="50"/>
        <v>0</v>
      </c>
      <c r="BK111" s="21">
        <f t="shared" si="51"/>
        <v>7.6923076923076925</v>
      </c>
      <c r="BL111" s="22">
        <f t="shared" si="54"/>
        <v>76.92307692307692</v>
      </c>
      <c r="BN111" s="143">
        <v>0</v>
      </c>
      <c r="BO111" s="143">
        <v>0</v>
      </c>
      <c r="BP111" s="143">
        <v>0</v>
      </c>
      <c r="BQ111" s="144">
        <v>0</v>
      </c>
      <c r="BR111" s="145">
        <v>0</v>
      </c>
      <c r="BS111" s="144">
        <v>0</v>
      </c>
      <c r="BT111" s="145">
        <v>0</v>
      </c>
      <c r="BU111" s="144">
        <v>0</v>
      </c>
      <c r="BV111" s="145">
        <v>0</v>
      </c>
      <c r="BW111" s="144">
        <v>0</v>
      </c>
      <c r="BX111" s="145">
        <v>0</v>
      </c>
      <c r="BY111" s="144">
        <v>0</v>
      </c>
      <c r="BZ111" s="145">
        <v>0</v>
      </c>
      <c r="CA111" s="144">
        <v>0</v>
      </c>
      <c r="CB111" s="145">
        <v>0</v>
      </c>
      <c r="CC111" s="144">
        <v>0</v>
      </c>
      <c r="CD111" s="145">
        <v>0</v>
      </c>
      <c r="CE111" s="19">
        <f t="shared" si="55"/>
        <v>0</v>
      </c>
    </row>
    <row r="112" spans="1:83" ht="12.75" customHeight="1" thickBot="1">
      <c r="A112" s="138" t="s">
        <v>217</v>
      </c>
      <c r="B112" s="143">
        <v>24</v>
      </c>
      <c r="C112" s="143">
        <v>1</v>
      </c>
      <c r="D112" s="143">
        <v>25</v>
      </c>
      <c r="E112" s="144">
        <v>0</v>
      </c>
      <c r="F112" s="145">
        <v>0</v>
      </c>
      <c r="G112" s="144">
        <v>0</v>
      </c>
      <c r="H112" s="145">
        <v>0</v>
      </c>
      <c r="I112" s="144">
        <v>0</v>
      </c>
      <c r="J112" s="145">
        <v>0</v>
      </c>
      <c r="K112" s="144">
        <v>0</v>
      </c>
      <c r="L112" s="145">
        <v>0</v>
      </c>
      <c r="M112" s="144">
        <v>2</v>
      </c>
      <c r="N112" s="145">
        <v>0</v>
      </c>
      <c r="O112" s="144">
        <v>6</v>
      </c>
      <c r="P112" s="145">
        <v>0</v>
      </c>
      <c r="Q112" s="144">
        <v>16</v>
      </c>
      <c r="R112" s="145">
        <v>1</v>
      </c>
      <c r="S112" s="29">
        <f t="shared" si="29"/>
        <v>0</v>
      </c>
      <c r="T112" s="73">
        <f t="shared" si="30"/>
        <v>54</v>
      </c>
      <c r="V112" s="143">
        <v>43</v>
      </c>
      <c r="W112" s="143">
        <v>10</v>
      </c>
      <c r="X112" s="143">
        <v>53</v>
      </c>
      <c r="Y112" s="144">
        <v>5</v>
      </c>
      <c r="Z112" s="145">
        <v>0</v>
      </c>
      <c r="AA112" s="144">
        <v>7</v>
      </c>
      <c r="AB112" s="145">
        <v>2</v>
      </c>
      <c r="AC112" s="144">
        <v>10</v>
      </c>
      <c r="AD112" s="145">
        <v>5</v>
      </c>
      <c r="AE112" s="144">
        <v>2</v>
      </c>
      <c r="AF112" s="145">
        <v>0</v>
      </c>
      <c r="AG112" s="144">
        <v>4</v>
      </c>
      <c r="AH112" s="145">
        <v>1</v>
      </c>
      <c r="AI112" s="144">
        <v>2</v>
      </c>
      <c r="AJ112" s="145">
        <v>0</v>
      </c>
      <c r="AK112" s="144">
        <v>13</v>
      </c>
      <c r="AL112" s="145">
        <v>2</v>
      </c>
      <c r="AM112" s="29">
        <f t="shared" si="52"/>
        <v>93</v>
      </c>
      <c r="AO112" s="143">
        <f t="shared" si="32"/>
        <v>67</v>
      </c>
      <c r="AP112" s="143">
        <f t="shared" si="33"/>
        <v>11</v>
      </c>
      <c r="AQ112" s="157">
        <f t="shared" si="34"/>
        <v>78</v>
      </c>
      <c r="AR112" s="160">
        <f t="shared" si="35"/>
        <v>5</v>
      </c>
      <c r="AS112" s="161">
        <f t="shared" si="36"/>
        <v>0</v>
      </c>
      <c r="AT112" s="160">
        <f t="shared" si="37"/>
        <v>7</v>
      </c>
      <c r="AU112" s="159">
        <f t="shared" si="38"/>
        <v>2</v>
      </c>
      <c r="AV112" s="162">
        <f t="shared" si="39"/>
        <v>10</v>
      </c>
      <c r="AW112" s="159">
        <f t="shared" si="40"/>
        <v>5</v>
      </c>
      <c r="AX112" s="162">
        <f t="shared" si="41"/>
        <v>2</v>
      </c>
      <c r="AY112" s="159">
        <f t="shared" si="42"/>
        <v>0</v>
      </c>
      <c r="AZ112" s="162">
        <f t="shared" si="43"/>
        <v>6</v>
      </c>
      <c r="BA112" s="159">
        <f t="shared" si="44"/>
        <v>1</v>
      </c>
      <c r="BB112" s="162">
        <f t="shared" si="45"/>
        <v>8</v>
      </c>
      <c r="BC112" s="159">
        <f t="shared" si="46"/>
        <v>0</v>
      </c>
      <c r="BD112" s="162">
        <f t="shared" si="47"/>
        <v>29</v>
      </c>
      <c r="BE112" s="161">
        <f t="shared" si="48"/>
        <v>3</v>
      </c>
      <c r="BF112" s="20">
        <f t="shared" si="53"/>
        <v>147</v>
      </c>
      <c r="BH112" s="21">
        <f t="shared" si="31"/>
        <v>32.051282051282051</v>
      </c>
      <c r="BI112" s="21">
        <f t="shared" si="49"/>
        <v>67.948717948717956</v>
      </c>
      <c r="BJ112" s="21">
        <f t="shared" si="50"/>
        <v>17.948717948717949</v>
      </c>
      <c r="BK112" s="21">
        <f t="shared" si="51"/>
        <v>14.102564102564102</v>
      </c>
      <c r="BL112" s="22">
        <f t="shared" si="54"/>
        <v>141.02564102564102</v>
      </c>
      <c r="BN112" s="143">
        <v>4</v>
      </c>
      <c r="BO112" s="143">
        <v>0</v>
      </c>
      <c r="BP112" s="143">
        <v>4</v>
      </c>
      <c r="BQ112" s="144">
        <v>0</v>
      </c>
      <c r="BR112" s="145">
        <v>0</v>
      </c>
      <c r="BS112" s="144">
        <v>0</v>
      </c>
      <c r="BT112" s="145">
        <v>0</v>
      </c>
      <c r="BU112" s="144">
        <v>0</v>
      </c>
      <c r="BV112" s="145">
        <v>0</v>
      </c>
      <c r="BW112" s="144">
        <v>0</v>
      </c>
      <c r="BX112" s="145">
        <v>0</v>
      </c>
      <c r="BY112" s="144">
        <v>0</v>
      </c>
      <c r="BZ112" s="145">
        <v>0</v>
      </c>
      <c r="CA112" s="144">
        <v>3</v>
      </c>
      <c r="CB112" s="145">
        <v>0</v>
      </c>
      <c r="CC112" s="144">
        <v>1</v>
      </c>
      <c r="CD112" s="145">
        <v>0</v>
      </c>
      <c r="CE112" s="19">
        <f t="shared" si="55"/>
        <v>16</v>
      </c>
    </row>
    <row r="113" spans="1:83" ht="12.75" customHeight="1" thickBot="1">
      <c r="A113" s="138" t="s">
        <v>218</v>
      </c>
      <c r="B113" s="143">
        <v>23</v>
      </c>
      <c r="C113" s="143">
        <v>3</v>
      </c>
      <c r="D113" s="143">
        <v>26</v>
      </c>
      <c r="E113" s="144">
        <v>0</v>
      </c>
      <c r="F113" s="145">
        <v>0</v>
      </c>
      <c r="G113" s="144">
        <v>0</v>
      </c>
      <c r="H113" s="145">
        <v>0</v>
      </c>
      <c r="I113" s="144">
        <v>0</v>
      </c>
      <c r="J113" s="145">
        <v>0</v>
      </c>
      <c r="K113" s="144">
        <v>0</v>
      </c>
      <c r="L113" s="145">
        <v>0</v>
      </c>
      <c r="M113" s="144">
        <v>0</v>
      </c>
      <c r="N113" s="145">
        <v>0</v>
      </c>
      <c r="O113" s="144">
        <v>6</v>
      </c>
      <c r="P113" s="145">
        <v>2</v>
      </c>
      <c r="Q113" s="144">
        <v>17</v>
      </c>
      <c r="R113" s="145">
        <v>1</v>
      </c>
      <c r="S113" s="29">
        <f t="shared" si="29"/>
        <v>0</v>
      </c>
      <c r="T113" s="73">
        <f t="shared" si="30"/>
        <v>64</v>
      </c>
      <c r="V113" s="143">
        <v>6</v>
      </c>
      <c r="W113" s="143">
        <v>0</v>
      </c>
      <c r="X113" s="143">
        <v>6</v>
      </c>
      <c r="Y113" s="144">
        <v>4</v>
      </c>
      <c r="Z113" s="145">
        <v>0</v>
      </c>
      <c r="AA113" s="144">
        <v>0</v>
      </c>
      <c r="AB113" s="145">
        <v>0</v>
      </c>
      <c r="AC113" s="144">
        <v>1</v>
      </c>
      <c r="AD113" s="145">
        <v>0</v>
      </c>
      <c r="AE113" s="144">
        <v>0</v>
      </c>
      <c r="AF113" s="145">
        <v>0</v>
      </c>
      <c r="AG113" s="144">
        <v>0</v>
      </c>
      <c r="AH113" s="145">
        <v>0</v>
      </c>
      <c r="AI113" s="144">
        <v>0</v>
      </c>
      <c r="AJ113" s="145">
        <v>0</v>
      </c>
      <c r="AK113" s="144">
        <v>1</v>
      </c>
      <c r="AL113" s="145">
        <v>0</v>
      </c>
      <c r="AM113" s="29">
        <f t="shared" si="52"/>
        <v>6</v>
      </c>
      <c r="AO113" s="143">
        <f t="shared" si="32"/>
        <v>29</v>
      </c>
      <c r="AP113" s="143">
        <f t="shared" si="33"/>
        <v>3</v>
      </c>
      <c r="AQ113" s="157">
        <f t="shared" si="34"/>
        <v>32</v>
      </c>
      <c r="AR113" s="160">
        <f t="shared" si="35"/>
        <v>4</v>
      </c>
      <c r="AS113" s="161">
        <f t="shared" si="36"/>
        <v>0</v>
      </c>
      <c r="AT113" s="160">
        <f t="shared" si="37"/>
        <v>0</v>
      </c>
      <c r="AU113" s="159">
        <f t="shared" si="38"/>
        <v>0</v>
      </c>
      <c r="AV113" s="162">
        <f t="shared" si="39"/>
        <v>1</v>
      </c>
      <c r="AW113" s="159">
        <f t="shared" si="40"/>
        <v>0</v>
      </c>
      <c r="AX113" s="162">
        <f t="shared" si="41"/>
        <v>0</v>
      </c>
      <c r="AY113" s="159">
        <f t="shared" si="42"/>
        <v>0</v>
      </c>
      <c r="AZ113" s="162">
        <f t="shared" si="43"/>
        <v>0</v>
      </c>
      <c r="BA113" s="159">
        <f t="shared" si="44"/>
        <v>0</v>
      </c>
      <c r="BB113" s="162">
        <f t="shared" si="45"/>
        <v>6</v>
      </c>
      <c r="BC113" s="159">
        <f t="shared" si="46"/>
        <v>2</v>
      </c>
      <c r="BD113" s="162">
        <f t="shared" si="47"/>
        <v>18</v>
      </c>
      <c r="BE113" s="161">
        <f t="shared" si="48"/>
        <v>1</v>
      </c>
      <c r="BF113" s="20">
        <f t="shared" si="53"/>
        <v>70</v>
      </c>
      <c r="BH113" s="21">
        <f t="shared" si="31"/>
        <v>81.25</v>
      </c>
      <c r="BI113" s="21">
        <f t="shared" si="49"/>
        <v>18.75</v>
      </c>
      <c r="BJ113" s="21">
        <f t="shared" si="50"/>
        <v>12.5</v>
      </c>
      <c r="BK113" s="21">
        <f t="shared" si="51"/>
        <v>9.375</v>
      </c>
      <c r="BL113" s="22">
        <f t="shared" si="54"/>
        <v>93.75</v>
      </c>
      <c r="BN113" s="143">
        <v>0</v>
      </c>
      <c r="BO113" s="143">
        <v>0</v>
      </c>
      <c r="BP113" s="143">
        <v>0</v>
      </c>
      <c r="BQ113" s="144">
        <v>0</v>
      </c>
      <c r="BR113" s="145">
        <v>0</v>
      </c>
      <c r="BS113" s="144">
        <v>0</v>
      </c>
      <c r="BT113" s="145">
        <v>0</v>
      </c>
      <c r="BU113" s="144">
        <v>0</v>
      </c>
      <c r="BV113" s="145">
        <v>0</v>
      </c>
      <c r="BW113" s="144">
        <v>0</v>
      </c>
      <c r="BX113" s="145">
        <v>0</v>
      </c>
      <c r="BY113" s="144">
        <v>0</v>
      </c>
      <c r="BZ113" s="145">
        <v>0</v>
      </c>
      <c r="CA113" s="144">
        <v>0</v>
      </c>
      <c r="CB113" s="145">
        <v>0</v>
      </c>
      <c r="CC113" s="144">
        <v>0</v>
      </c>
      <c r="CD113" s="145">
        <v>0</v>
      </c>
      <c r="CE113" s="19">
        <f t="shared" si="55"/>
        <v>0</v>
      </c>
    </row>
    <row r="114" spans="1:83" ht="12.75" customHeight="1" thickBot="1">
      <c r="A114" s="138" t="s">
        <v>219</v>
      </c>
      <c r="B114" s="143">
        <v>21</v>
      </c>
      <c r="C114" s="143">
        <v>1</v>
      </c>
      <c r="D114" s="143">
        <v>22</v>
      </c>
      <c r="E114" s="144">
        <v>0</v>
      </c>
      <c r="F114" s="145">
        <v>0</v>
      </c>
      <c r="G114" s="144">
        <v>1</v>
      </c>
      <c r="H114" s="145">
        <v>0</v>
      </c>
      <c r="I114" s="144">
        <v>1</v>
      </c>
      <c r="J114" s="145">
        <v>0</v>
      </c>
      <c r="K114" s="144">
        <v>1</v>
      </c>
      <c r="L114" s="145">
        <v>0</v>
      </c>
      <c r="M114" s="144">
        <v>2</v>
      </c>
      <c r="N114" s="145">
        <v>0</v>
      </c>
      <c r="O114" s="144">
        <v>6</v>
      </c>
      <c r="P114" s="145">
        <v>0</v>
      </c>
      <c r="Q114" s="144">
        <v>10</v>
      </c>
      <c r="R114" s="145">
        <v>1</v>
      </c>
      <c r="S114" s="29">
        <f t="shared" si="29"/>
        <v>10</v>
      </c>
      <c r="T114" s="73">
        <f t="shared" si="30"/>
        <v>48</v>
      </c>
      <c r="V114" s="143">
        <v>24</v>
      </c>
      <c r="W114" s="143">
        <v>6</v>
      </c>
      <c r="X114" s="143">
        <v>30</v>
      </c>
      <c r="Y114" s="144">
        <v>2</v>
      </c>
      <c r="Z114" s="145">
        <v>1</v>
      </c>
      <c r="AA114" s="144">
        <v>6</v>
      </c>
      <c r="AB114" s="145">
        <v>1</v>
      </c>
      <c r="AC114" s="144">
        <v>2</v>
      </c>
      <c r="AD114" s="145">
        <v>0</v>
      </c>
      <c r="AE114" s="144">
        <v>2</v>
      </c>
      <c r="AF114" s="145">
        <v>0</v>
      </c>
      <c r="AG114" s="144">
        <v>0</v>
      </c>
      <c r="AH114" s="145">
        <v>0</v>
      </c>
      <c r="AI114" s="144">
        <v>4</v>
      </c>
      <c r="AJ114" s="145">
        <v>3</v>
      </c>
      <c r="AK114" s="144">
        <v>8</v>
      </c>
      <c r="AL114" s="145">
        <v>1</v>
      </c>
      <c r="AM114" s="29">
        <f t="shared" si="52"/>
        <v>54</v>
      </c>
      <c r="AO114" s="143">
        <f t="shared" si="32"/>
        <v>45</v>
      </c>
      <c r="AP114" s="143">
        <f t="shared" si="33"/>
        <v>7</v>
      </c>
      <c r="AQ114" s="157">
        <f t="shared" si="34"/>
        <v>52</v>
      </c>
      <c r="AR114" s="160">
        <f t="shared" si="35"/>
        <v>2</v>
      </c>
      <c r="AS114" s="161">
        <f t="shared" si="36"/>
        <v>1</v>
      </c>
      <c r="AT114" s="160">
        <f t="shared" si="37"/>
        <v>7</v>
      </c>
      <c r="AU114" s="159">
        <f t="shared" si="38"/>
        <v>1</v>
      </c>
      <c r="AV114" s="162">
        <f t="shared" si="39"/>
        <v>3</v>
      </c>
      <c r="AW114" s="159">
        <f t="shared" si="40"/>
        <v>0</v>
      </c>
      <c r="AX114" s="162">
        <f t="shared" si="41"/>
        <v>3</v>
      </c>
      <c r="AY114" s="159">
        <f t="shared" si="42"/>
        <v>0</v>
      </c>
      <c r="AZ114" s="162">
        <f t="shared" si="43"/>
        <v>2</v>
      </c>
      <c r="BA114" s="159">
        <f t="shared" si="44"/>
        <v>0</v>
      </c>
      <c r="BB114" s="162">
        <f t="shared" si="45"/>
        <v>10</v>
      </c>
      <c r="BC114" s="159">
        <f t="shared" si="46"/>
        <v>3</v>
      </c>
      <c r="BD114" s="162">
        <f t="shared" si="47"/>
        <v>18</v>
      </c>
      <c r="BE114" s="161">
        <f t="shared" si="48"/>
        <v>2</v>
      </c>
      <c r="BF114" s="20">
        <f t="shared" si="53"/>
        <v>112</v>
      </c>
      <c r="BH114" s="21">
        <f t="shared" si="31"/>
        <v>42.307692307692307</v>
      </c>
      <c r="BI114" s="21">
        <f t="shared" si="49"/>
        <v>57.692307692307686</v>
      </c>
      <c r="BJ114" s="21">
        <f t="shared" si="50"/>
        <v>21.153846153846153</v>
      </c>
      <c r="BK114" s="21">
        <f t="shared" si="51"/>
        <v>13.461538461538462</v>
      </c>
      <c r="BL114" s="22">
        <f t="shared" si="54"/>
        <v>134.61538461538461</v>
      </c>
      <c r="BN114" s="143">
        <v>8</v>
      </c>
      <c r="BO114" s="143">
        <v>1</v>
      </c>
      <c r="BP114" s="143">
        <v>9</v>
      </c>
      <c r="BQ114" s="144">
        <v>0</v>
      </c>
      <c r="BR114" s="145">
        <v>0</v>
      </c>
      <c r="BS114" s="144">
        <v>0</v>
      </c>
      <c r="BT114" s="145">
        <v>0</v>
      </c>
      <c r="BU114" s="144">
        <v>1</v>
      </c>
      <c r="BV114" s="145">
        <v>0</v>
      </c>
      <c r="BW114" s="144">
        <v>1</v>
      </c>
      <c r="BX114" s="145">
        <v>0</v>
      </c>
      <c r="BY114" s="144">
        <v>2</v>
      </c>
      <c r="BZ114" s="145">
        <v>0</v>
      </c>
      <c r="CA114" s="144">
        <v>2</v>
      </c>
      <c r="CB114" s="145">
        <v>0</v>
      </c>
      <c r="CC114" s="144">
        <v>2</v>
      </c>
      <c r="CD114" s="145">
        <v>1</v>
      </c>
      <c r="CE114" s="19">
        <f t="shared" si="55"/>
        <v>36</v>
      </c>
    </row>
    <row r="115" spans="1:83" ht="12.75" customHeight="1" thickBot="1">
      <c r="A115" s="138" t="s">
        <v>220</v>
      </c>
      <c r="B115" s="143">
        <v>33</v>
      </c>
      <c r="C115" s="143">
        <v>0</v>
      </c>
      <c r="D115" s="143">
        <v>33</v>
      </c>
      <c r="E115" s="144">
        <v>0</v>
      </c>
      <c r="F115" s="145">
        <v>0</v>
      </c>
      <c r="G115" s="144">
        <v>1</v>
      </c>
      <c r="H115" s="145">
        <v>0</v>
      </c>
      <c r="I115" s="144">
        <v>7</v>
      </c>
      <c r="J115" s="145">
        <v>0</v>
      </c>
      <c r="K115" s="144">
        <v>6</v>
      </c>
      <c r="L115" s="145">
        <v>0</v>
      </c>
      <c r="M115" s="144">
        <v>1</v>
      </c>
      <c r="N115" s="145">
        <v>0</v>
      </c>
      <c r="O115" s="144">
        <v>5</v>
      </c>
      <c r="P115" s="145">
        <v>0</v>
      </c>
      <c r="Q115" s="144">
        <v>13</v>
      </c>
      <c r="R115" s="145">
        <v>0</v>
      </c>
      <c r="S115" s="29">
        <f t="shared" si="29"/>
        <v>40</v>
      </c>
      <c r="T115" s="73">
        <f t="shared" si="30"/>
        <v>66</v>
      </c>
      <c r="V115" s="143">
        <v>17</v>
      </c>
      <c r="W115" s="143">
        <v>6</v>
      </c>
      <c r="X115" s="143">
        <v>23</v>
      </c>
      <c r="Y115" s="144">
        <v>4</v>
      </c>
      <c r="Z115" s="145">
        <v>2</v>
      </c>
      <c r="AA115" s="144">
        <v>5</v>
      </c>
      <c r="AB115" s="145">
        <v>2</v>
      </c>
      <c r="AC115" s="144">
        <v>4</v>
      </c>
      <c r="AD115" s="145">
        <v>2</v>
      </c>
      <c r="AE115" s="144">
        <v>1</v>
      </c>
      <c r="AF115" s="145">
        <v>0</v>
      </c>
      <c r="AG115" s="144">
        <v>0</v>
      </c>
      <c r="AH115" s="145">
        <v>0</v>
      </c>
      <c r="AI115" s="144">
        <v>0</v>
      </c>
      <c r="AJ115" s="145">
        <v>0</v>
      </c>
      <c r="AK115" s="144">
        <v>3</v>
      </c>
      <c r="AL115" s="145">
        <v>0</v>
      </c>
      <c r="AM115" s="29">
        <f t="shared" si="52"/>
        <v>47</v>
      </c>
      <c r="AO115" s="143">
        <f t="shared" si="32"/>
        <v>50</v>
      </c>
      <c r="AP115" s="143">
        <f t="shared" si="33"/>
        <v>6</v>
      </c>
      <c r="AQ115" s="157">
        <f t="shared" si="34"/>
        <v>56</v>
      </c>
      <c r="AR115" s="160">
        <f t="shared" si="35"/>
        <v>4</v>
      </c>
      <c r="AS115" s="161">
        <f t="shared" si="36"/>
        <v>2</v>
      </c>
      <c r="AT115" s="160">
        <f t="shared" si="37"/>
        <v>6</v>
      </c>
      <c r="AU115" s="159">
        <f t="shared" si="38"/>
        <v>2</v>
      </c>
      <c r="AV115" s="162">
        <f t="shared" si="39"/>
        <v>11</v>
      </c>
      <c r="AW115" s="159">
        <f t="shared" si="40"/>
        <v>2</v>
      </c>
      <c r="AX115" s="162">
        <f t="shared" si="41"/>
        <v>7</v>
      </c>
      <c r="AY115" s="159">
        <f t="shared" si="42"/>
        <v>0</v>
      </c>
      <c r="AZ115" s="162">
        <f t="shared" si="43"/>
        <v>1</v>
      </c>
      <c r="BA115" s="159">
        <f t="shared" si="44"/>
        <v>0</v>
      </c>
      <c r="BB115" s="162">
        <f t="shared" si="45"/>
        <v>5</v>
      </c>
      <c r="BC115" s="159">
        <f t="shared" si="46"/>
        <v>0</v>
      </c>
      <c r="BD115" s="162">
        <f t="shared" si="47"/>
        <v>16</v>
      </c>
      <c r="BE115" s="161">
        <f t="shared" si="48"/>
        <v>0</v>
      </c>
      <c r="BF115" s="20">
        <f t="shared" si="53"/>
        <v>153</v>
      </c>
      <c r="BH115" s="21">
        <f t="shared" si="31"/>
        <v>58.928571428571431</v>
      </c>
      <c r="BI115" s="21">
        <f t="shared" si="49"/>
        <v>41.071428571428569</v>
      </c>
      <c r="BJ115" s="21">
        <f t="shared" si="50"/>
        <v>25</v>
      </c>
      <c r="BK115" s="21">
        <f t="shared" si="51"/>
        <v>10.714285714285714</v>
      </c>
      <c r="BL115" s="22">
        <f t="shared" si="54"/>
        <v>107.14285714285714</v>
      </c>
      <c r="BN115" s="143">
        <v>3</v>
      </c>
      <c r="BO115" s="143">
        <v>0</v>
      </c>
      <c r="BP115" s="143">
        <v>3</v>
      </c>
      <c r="BQ115" s="144">
        <v>0</v>
      </c>
      <c r="BR115" s="145">
        <v>0</v>
      </c>
      <c r="BS115" s="144">
        <v>0</v>
      </c>
      <c r="BT115" s="145">
        <v>0</v>
      </c>
      <c r="BU115" s="144">
        <v>0</v>
      </c>
      <c r="BV115" s="145">
        <v>0</v>
      </c>
      <c r="BW115" s="144">
        <v>0</v>
      </c>
      <c r="BX115" s="145">
        <v>0</v>
      </c>
      <c r="BY115" s="144">
        <v>0</v>
      </c>
      <c r="BZ115" s="145">
        <v>0</v>
      </c>
      <c r="CA115" s="144">
        <v>0</v>
      </c>
      <c r="CB115" s="145">
        <v>0</v>
      </c>
      <c r="CC115" s="144">
        <v>3</v>
      </c>
      <c r="CD115" s="145">
        <v>0</v>
      </c>
      <c r="CE115" s="19">
        <f t="shared" si="55"/>
        <v>12</v>
      </c>
    </row>
    <row r="116" spans="1:83" ht="12.75" customHeight="1" thickBot="1">
      <c r="A116" s="138" t="s">
        <v>221</v>
      </c>
      <c r="B116" s="143">
        <v>16</v>
      </c>
      <c r="C116" s="143">
        <v>1</v>
      </c>
      <c r="D116" s="143">
        <v>17</v>
      </c>
      <c r="E116" s="144">
        <v>0</v>
      </c>
      <c r="F116" s="145">
        <v>0</v>
      </c>
      <c r="G116" s="144">
        <v>0</v>
      </c>
      <c r="H116" s="145">
        <v>0</v>
      </c>
      <c r="I116" s="144">
        <v>0</v>
      </c>
      <c r="J116" s="145">
        <v>0</v>
      </c>
      <c r="K116" s="144">
        <v>2</v>
      </c>
      <c r="L116" s="145">
        <v>0</v>
      </c>
      <c r="M116" s="144">
        <v>3</v>
      </c>
      <c r="N116" s="145">
        <v>0</v>
      </c>
      <c r="O116" s="144">
        <v>3</v>
      </c>
      <c r="P116" s="145">
        <v>0</v>
      </c>
      <c r="Q116" s="144">
        <v>8</v>
      </c>
      <c r="R116" s="145">
        <v>1</v>
      </c>
      <c r="S116" s="29">
        <f t="shared" si="29"/>
        <v>0</v>
      </c>
      <c r="T116" s="73">
        <f t="shared" si="30"/>
        <v>38</v>
      </c>
      <c r="V116" s="143">
        <v>7</v>
      </c>
      <c r="W116" s="143">
        <v>1</v>
      </c>
      <c r="X116" s="143">
        <v>8</v>
      </c>
      <c r="Y116" s="144">
        <v>0</v>
      </c>
      <c r="Z116" s="145">
        <v>1</v>
      </c>
      <c r="AA116" s="144">
        <v>4</v>
      </c>
      <c r="AB116" s="145">
        <v>0</v>
      </c>
      <c r="AC116" s="144">
        <v>1</v>
      </c>
      <c r="AD116" s="145">
        <v>0</v>
      </c>
      <c r="AE116" s="144">
        <v>0</v>
      </c>
      <c r="AF116" s="145">
        <v>0</v>
      </c>
      <c r="AG116" s="144">
        <v>2</v>
      </c>
      <c r="AH116" s="145">
        <v>0</v>
      </c>
      <c r="AI116" s="144">
        <v>0</v>
      </c>
      <c r="AJ116" s="145">
        <v>0</v>
      </c>
      <c r="AK116" s="144">
        <v>0</v>
      </c>
      <c r="AL116" s="145">
        <v>0</v>
      </c>
      <c r="AM116" s="29">
        <f t="shared" si="52"/>
        <v>12</v>
      </c>
      <c r="AO116" s="143">
        <f t="shared" si="32"/>
        <v>23</v>
      </c>
      <c r="AP116" s="143">
        <f t="shared" si="33"/>
        <v>2</v>
      </c>
      <c r="AQ116" s="157">
        <f t="shared" si="34"/>
        <v>25</v>
      </c>
      <c r="AR116" s="160">
        <f t="shared" si="35"/>
        <v>0</v>
      </c>
      <c r="AS116" s="161">
        <f t="shared" si="36"/>
        <v>1</v>
      </c>
      <c r="AT116" s="160">
        <f t="shared" si="37"/>
        <v>4</v>
      </c>
      <c r="AU116" s="159">
        <f t="shared" si="38"/>
        <v>0</v>
      </c>
      <c r="AV116" s="162">
        <f t="shared" si="39"/>
        <v>1</v>
      </c>
      <c r="AW116" s="159">
        <f t="shared" si="40"/>
        <v>0</v>
      </c>
      <c r="AX116" s="162">
        <f t="shared" si="41"/>
        <v>2</v>
      </c>
      <c r="AY116" s="159">
        <f t="shared" si="42"/>
        <v>0</v>
      </c>
      <c r="AZ116" s="162">
        <f t="shared" si="43"/>
        <v>5</v>
      </c>
      <c r="BA116" s="159">
        <f t="shared" si="44"/>
        <v>0</v>
      </c>
      <c r="BB116" s="162">
        <f t="shared" si="45"/>
        <v>3</v>
      </c>
      <c r="BC116" s="159">
        <f t="shared" si="46"/>
        <v>0</v>
      </c>
      <c r="BD116" s="162">
        <f t="shared" si="47"/>
        <v>8</v>
      </c>
      <c r="BE116" s="161">
        <f t="shared" si="48"/>
        <v>1</v>
      </c>
      <c r="BF116" s="20">
        <f t="shared" si="53"/>
        <v>50</v>
      </c>
      <c r="BH116" s="21">
        <f t="shared" si="31"/>
        <v>68</v>
      </c>
      <c r="BI116" s="21">
        <f t="shared" si="49"/>
        <v>32</v>
      </c>
      <c r="BJ116" s="21">
        <f t="shared" si="50"/>
        <v>20</v>
      </c>
      <c r="BK116" s="21">
        <f t="shared" si="51"/>
        <v>8</v>
      </c>
      <c r="BL116" s="22">
        <f t="shared" si="54"/>
        <v>80</v>
      </c>
      <c r="BN116" s="143">
        <v>1</v>
      </c>
      <c r="BO116" s="143">
        <v>1</v>
      </c>
      <c r="BP116" s="143">
        <v>2</v>
      </c>
      <c r="BQ116" s="144">
        <v>0</v>
      </c>
      <c r="BR116" s="145">
        <v>0</v>
      </c>
      <c r="BS116" s="144">
        <v>0</v>
      </c>
      <c r="BT116" s="145">
        <v>0</v>
      </c>
      <c r="BU116" s="144">
        <v>0</v>
      </c>
      <c r="BV116" s="145">
        <v>0</v>
      </c>
      <c r="BW116" s="144">
        <v>0</v>
      </c>
      <c r="BX116" s="145">
        <v>0</v>
      </c>
      <c r="BY116" s="144">
        <v>0</v>
      </c>
      <c r="BZ116" s="145">
        <v>0</v>
      </c>
      <c r="CA116" s="144">
        <v>0</v>
      </c>
      <c r="CB116" s="145">
        <v>0</v>
      </c>
      <c r="CC116" s="144">
        <v>1</v>
      </c>
      <c r="CD116" s="145">
        <v>1</v>
      </c>
      <c r="CE116" s="19">
        <f t="shared" si="55"/>
        <v>8</v>
      </c>
    </row>
    <row r="117" spans="1:83" ht="12.75" customHeight="1" thickBot="1">
      <c r="A117" s="138" t="s">
        <v>222</v>
      </c>
      <c r="B117" s="143">
        <v>22</v>
      </c>
      <c r="C117" s="143">
        <v>0</v>
      </c>
      <c r="D117" s="143">
        <v>22</v>
      </c>
      <c r="E117" s="144">
        <v>0</v>
      </c>
      <c r="F117" s="145">
        <v>0</v>
      </c>
      <c r="G117" s="144">
        <v>1</v>
      </c>
      <c r="H117" s="145">
        <v>0</v>
      </c>
      <c r="I117" s="144">
        <v>1</v>
      </c>
      <c r="J117" s="145">
        <v>0</v>
      </c>
      <c r="K117" s="144">
        <v>4</v>
      </c>
      <c r="L117" s="145">
        <v>0</v>
      </c>
      <c r="M117" s="144">
        <v>1</v>
      </c>
      <c r="N117" s="145">
        <v>0</v>
      </c>
      <c r="O117" s="144">
        <v>4</v>
      </c>
      <c r="P117" s="145">
        <v>0</v>
      </c>
      <c r="Q117" s="144">
        <v>11</v>
      </c>
      <c r="R117" s="145">
        <v>0</v>
      </c>
      <c r="S117" s="29">
        <f t="shared" si="29"/>
        <v>10</v>
      </c>
      <c r="T117" s="73">
        <f t="shared" si="30"/>
        <v>44</v>
      </c>
      <c r="V117" s="143">
        <v>11</v>
      </c>
      <c r="W117" s="143">
        <v>0</v>
      </c>
      <c r="X117" s="143">
        <v>11</v>
      </c>
      <c r="Y117" s="144">
        <v>0</v>
      </c>
      <c r="Z117" s="145">
        <v>0</v>
      </c>
      <c r="AA117" s="144">
        <v>3</v>
      </c>
      <c r="AB117" s="145">
        <v>0</v>
      </c>
      <c r="AC117" s="144">
        <v>4</v>
      </c>
      <c r="AD117" s="145">
        <v>0</v>
      </c>
      <c r="AE117" s="144">
        <v>1</v>
      </c>
      <c r="AF117" s="145">
        <v>0</v>
      </c>
      <c r="AG117" s="144">
        <v>0</v>
      </c>
      <c r="AH117" s="145">
        <v>0</v>
      </c>
      <c r="AI117" s="144">
        <v>0</v>
      </c>
      <c r="AJ117" s="145">
        <v>0</v>
      </c>
      <c r="AK117" s="144">
        <v>3</v>
      </c>
      <c r="AL117" s="145">
        <v>0</v>
      </c>
      <c r="AM117" s="29">
        <f t="shared" si="52"/>
        <v>11</v>
      </c>
      <c r="AO117" s="143">
        <f t="shared" si="32"/>
        <v>33</v>
      </c>
      <c r="AP117" s="143">
        <f t="shared" si="33"/>
        <v>0</v>
      </c>
      <c r="AQ117" s="157">
        <f t="shared" si="34"/>
        <v>33</v>
      </c>
      <c r="AR117" s="160">
        <f t="shared" si="35"/>
        <v>0</v>
      </c>
      <c r="AS117" s="161">
        <f t="shared" si="36"/>
        <v>0</v>
      </c>
      <c r="AT117" s="160">
        <f t="shared" si="37"/>
        <v>4</v>
      </c>
      <c r="AU117" s="159">
        <f t="shared" si="38"/>
        <v>0</v>
      </c>
      <c r="AV117" s="162">
        <f t="shared" si="39"/>
        <v>5</v>
      </c>
      <c r="AW117" s="159">
        <f t="shared" si="40"/>
        <v>0</v>
      </c>
      <c r="AX117" s="162">
        <f t="shared" si="41"/>
        <v>5</v>
      </c>
      <c r="AY117" s="159">
        <f t="shared" si="42"/>
        <v>0</v>
      </c>
      <c r="AZ117" s="162">
        <f t="shared" si="43"/>
        <v>1</v>
      </c>
      <c r="BA117" s="159">
        <f t="shared" si="44"/>
        <v>0</v>
      </c>
      <c r="BB117" s="162">
        <f t="shared" si="45"/>
        <v>4</v>
      </c>
      <c r="BC117" s="159">
        <f t="shared" si="46"/>
        <v>0</v>
      </c>
      <c r="BD117" s="162">
        <f t="shared" si="47"/>
        <v>14</v>
      </c>
      <c r="BE117" s="161">
        <f t="shared" si="48"/>
        <v>0</v>
      </c>
      <c r="BF117" s="20">
        <f t="shared" si="53"/>
        <v>65</v>
      </c>
      <c r="BH117" s="21">
        <f t="shared" si="31"/>
        <v>66.666666666666657</v>
      </c>
      <c r="BI117" s="21">
        <f t="shared" si="49"/>
        <v>33.333333333333329</v>
      </c>
      <c r="BJ117" s="21">
        <f t="shared" si="50"/>
        <v>12.121212121212121</v>
      </c>
      <c r="BK117" s="21">
        <f t="shared" si="51"/>
        <v>0</v>
      </c>
      <c r="BL117" s="22">
        <f t="shared" si="54"/>
        <v>0</v>
      </c>
      <c r="BN117" s="143">
        <v>4</v>
      </c>
      <c r="BO117" s="143">
        <v>0</v>
      </c>
      <c r="BP117" s="143">
        <v>4</v>
      </c>
      <c r="BQ117" s="144">
        <v>0</v>
      </c>
      <c r="BR117" s="145">
        <v>0</v>
      </c>
      <c r="BS117" s="144">
        <v>0</v>
      </c>
      <c r="BT117" s="145">
        <v>0</v>
      </c>
      <c r="BU117" s="144">
        <v>0</v>
      </c>
      <c r="BV117" s="145">
        <v>0</v>
      </c>
      <c r="BW117" s="144">
        <v>1</v>
      </c>
      <c r="BX117" s="145">
        <v>0</v>
      </c>
      <c r="BY117" s="144">
        <v>0</v>
      </c>
      <c r="BZ117" s="145">
        <v>0</v>
      </c>
      <c r="CA117" s="144">
        <v>2</v>
      </c>
      <c r="CB117" s="145">
        <v>0</v>
      </c>
      <c r="CC117" s="144">
        <v>1</v>
      </c>
      <c r="CD117" s="145">
        <v>0</v>
      </c>
      <c r="CE117" s="19">
        <f t="shared" si="55"/>
        <v>16</v>
      </c>
    </row>
    <row r="118" spans="1:83" ht="12.75" customHeight="1" thickBot="1">
      <c r="A118" s="138" t="s">
        <v>223</v>
      </c>
      <c r="B118" s="143">
        <v>46</v>
      </c>
      <c r="C118" s="143">
        <v>2</v>
      </c>
      <c r="D118" s="143">
        <v>48</v>
      </c>
      <c r="E118" s="144">
        <v>0</v>
      </c>
      <c r="F118" s="145">
        <v>0</v>
      </c>
      <c r="G118" s="144">
        <v>1</v>
      </c>
      <c r="H118" s="145">
        <v>0</v>
      </c>
      <c r="I118" s="144">
        <v>3</v>
      </c>
      <c r="J118" s="145">
        <v>1</v>
      </c>
      <c r="K118" s="144">
        <v>1</v>
      </c>
      <c r="L118" s="145">
        <v>0</v>
      </c>
      <c r="M118" s="144">
        <v>7</v>
      </c>
      <c r="N118" s="145">
        <v>0</v>
      </c>
      <c r="O118" s="144">
        <v>11</v>
      </c>
      <c r="P118" s="145">
        <v>1</v>
      </c>
      <c r="Q118" s="144">
        <v>23</v>
      </c>
      <c r="R118" s="145">
        <v>0</v>
      </c>
      <c r="S118" s="29">
        <f t="shared" si="29"/>
        <v>25</v>
      </c>
      <c r="T118" s="73">
        <f t="shared" si="30"/>
        <v>104</v>
      </c>
      <c r="V118" s="143">
        <v>50</v>
      </c>
      <c r="W118" s="143">
        <v>20</v>
      </c>
      <c r="X118" s="143">
        <v>70</v>
      </c>
      <c r="Y118" s="144">
        <v>12</v>
      </c>
      <c r="Z118" s="145">
        <v>4</v>
      </c>
      <c r="AA118" s="144">
        <v>2</v>
      </c>
      <c r="AB118" s="145">
        <v>10</v>
      </c>
      <c r="AC118" s="144">
        <v>11</v>
      </c>
      <c r="AD118" s="145">
        <v>1</v>
      </c>
      <c r="AE118" s="144">
        <v>5</v>
      </c>
      <c r="AF118" s="145">
        <v>2</v>
      </c>
      <c r="AG118" s="144">
        <v>5</v>
      </c>
      <c r="AH118" s="145">
        <v>2</v>
      </c>
      <c r="AI118" s="144">
        <v>8</v>
      </c>
      <c r="AJ118" s="145">
        <v>0</v>
      </c>
      <c r="AK118" s="144">
        <v>7</v>
      </c>
      <c r="AL118" s="145">
        <v>1</v>
      </c>
      <c r="AM118" s="29">
        <f t="shared" si="52"/>
        <v>150</v>
      </c>
      <c r="AO118" s="143">
        <f t="shared" si="32"/>
        <v>96</v>
      </c>
      <c r="AP118" s="143">
        <f t="shared" si="33"/>
        <v>22</v>
      </c>
      <c r="AQ118" s="157">
        <f t="shared" si="34"/>
        <v>118</v>
      </c>
      <c r="AR118" s="160">
        <f t="shared" si="35"/>
        <v>12</v>
      </c>
      <c r="AS118" s="161">
        <f t="shared" si="36"/>
        <v>4</v>
      </c>
      <c r="AT118" s="160">
        <f t="shared" si="37"/>
        <v>3</v>
      </c>
      <c r="AU118" s="159">
        <f t="shared" si="38"/>
        <v>10</v>
      </c>
      <c r="AV118" s="162">
        <f t="shared" si="39"/>
        <v>14</v>
      </c>
      <c r="AW118" s="159">
        <f t="shared" si="40"/>
        <v>2</v>
      </c>
      <c r="AX118" s="162">
        <f t="shared" si="41"/>
        <v>6</v>
      </c>
      <c r="AY118" s="159">
        <f t="shared" si="42"/>
        <v>2</v>
      </c>
      <c r="AZ118" s="162">
        <f t="shared" si="43"/>
        <v>12</v>
      </c>
      <c r="BA118" s="159">
        <f t="shared" si="44"/>
        <v>2</v>
      </c>
      <c r="BB118" s="162">
        <f t="shared" si="45"/>
        <v>19</v>
      </c>
      <c r="BC118" s="159">
        <f t="shared" si="46"/>
        <v>1</v>
      </c>
      <c r="BD118" s="162">
        <f t="shared" si="47"/>
        <v>30</v>
      </c>
      <c r="BE118" s="161">
        <f t="shared" si="48"/>
        <v>1</v>
      </c>
      <c r="BF118" s="20">
        <f t="shared" si="53"/>
        <v>279</v>
      </c>
      <c r="BH118" s="21">
        <f t="shared" si="31"/>
        <v>40.677966101694921</v>
      </c>
      <c r="BI118" s="21">
        <f t="shared" si="49"/>
        <v>59.322033898305079</v>
      </c>
      <c r="BJ118" s="21">
        <f t="shared" si="50"/>
        <v>24.576271186440678</v>
      </c>
      <c r="BK118" s="21">
        <f t="shared" si="51"/>
        <v>18.64406779661017</v>
      </c>
      <c r="BL118" s="22">
        <f t="shared" si="54"/>
        <v>186.4406779661017</v>
      </c>
      <c r="BN118" s="143">
        <v>3</v>
      </c>
      <c r="BO118" s="143">
        <v>0</v>
      </c>
      <c r="BP118" s="143">
        <v>3</v>
      </c>
      <c r="BQ118" s="144">
        <v>0</v>
      </c>
      <c r="BR118" s="145">
        <v>0</v>
      </c>
      <c r="BS118" s="144">
        <v>0</v>
      </c>
      <c r="BT118" s="145">
        <v>0</v>
      </c>
      <c r="BU118" s="144">
        <v>0</v>
      </c>
      <c r="BV118" s="145">
        <v>0</v>
      </c>
      <c r="BW118" s="144">
        <v>1</v>
      </c>
      <c r="BX118" s="145">
        <v>0</v>
      </c>
      <c r="BY118" s="144">
        <v>0</v>
      </c>
      <c r="BZ118" s="145">
        <v>0</v>
      </c>
      <c r="CA118" s="144">
        <v>1</v>
      </c>
      <c r="CB118" s="145">
        <v>0</v>
      </c>
      <c r="CC118" s="144">
        <v>1</v>
      </c>
      <c r="CD118" s="145">
        <v>0</v>
      </c>
      <c r="CE118" s="19">
        <f t="shared" si="55"/>
        <v>12</v>
      </c>
    </row>
    <row r="119" spans="1:83" ht="12.75" customHeight="1" thickBot="1">
      <c r="A119" s="138" t="s">
        <v>224</v>
      </c>
      <c r="B119" s="143">
        <v>35</v>
      </c>
      <c r="C119" s="143">
        <v>4</v>
      </c>
      <c r="D119" s="143">
        <v>39</v>
      </c>
      <c r="E119" s="144">
        <v>0</v>
      </c>
      <c r="F119" s="145">
        <v>0</v>
      </c>
      <c r="G119" s="144">
        <v>10</v>
      </c>
      <c r="H119" s="145">
        <v>0</v>
      </c>
      <c r="I119" s="144">
        <v>3</v>
      </c>
      <c r="J119" s="145">
        <v>1</v>
      </c>
      <c r="K119" s="144">
        <v>5</v>
      </c>
      <c r="L119" s="145">
        <v>1</v>
      </c>
      <c r="M119" s="144">
        <v>2</v>
      </c>
      <c r="N119" s="145">
        <v>1</v>
      </c>
      <c r="O119" s="144">
        <v>7</v>
      </c>
      <c r="P119" s="145">
        <v>0</v>
      </c>
      <c r="Q119" s="144">
        <v>8</v>
      </c>
      <c r="R119" s="145">
        <v>1</v>
      </c>
      <c r="S119" s="29">
        <f t="shared" si="29"/>
        <v>70</v>
      </c>
      <c r="T119" s="73">
        <f t="shared" si="30"/>
        <v>94</v>
      </c>
      <c r="V119" s="143">
        <v>32</v>
      </c>
      <c r="W119" s="143">
        <v>4</v>
      </c>
      <c r="X119" s="143">
        <v>36</v>
      </c>
      <c r="Y119" s="144">
        <v>0</v>
      </c>
      <c r="Z119" s="145">
        <v>1</v>
      </c>
      <c r="AA119" s="144">
        <v>4</v>
      </c>
      <c r="AB119" s="145">
        <v>0</v>
      </c>
      <c r="AC119" s="144">
        <v>3</v>
      </c>
      <c r="AD119" s="145">
        <v>0</v>
      </c>
      <c r="AE119" s="144">
        <v>5</v>
      </c>
      <c r="AF119" s="145">
        <v>1</v>
      </c>
      <c r="AG119" s="144">
        <v>1</v>
      </c>
      <c r="AH119" s="145">
        <v>0</v>
      </c>
      <c r="AI119" s="144">
        <v>5</v>
      </c>
      <c r="AJ119" s="145">
        <v>0</v>
      </c>
      <c r="AK119" s="144">
        <v>14</v>
      </c>
      <c r="AL119" s="145">
        <v>2</v>
      </c>
      <c r="AM119" s="29">
        <f t="shared" si="52"/>
        <v>52</v>
      </c>
      <c r="AO119" s="143">
        <f t="shared" si="32"/>
        <v>67</v>
      </c>
      <c r="AP119" s="143">
        <f t="shared" si="33"/>
        <v>8</v>
      </c>
      <c r="AQ119" s="157">
        <f t="shared" si="34"/>
        <v>75</v>
      </c>
      <c r="AR119" s="160">
        <f t="shared" si="35"/>
        <v>0</v>
      </c>
      <c r="AS119" s="161">
        <f t="shared" si="36"/>
        <v>1</v>
      </c>
      <c r="AT119" s="160">
        <f t="shared" si="37"/>
        <v>14</v>
      </c>
      <c r="AU119" s="159">
        <f t="shared" si="38"/>
        <v>0</v>
      </c>
      <c r="AV119" s="162">
        <f t="shared" si="39"/>
        <v>6</v>
      </c>
      <c r="AW119" s="159">
        <f t="shared" si="40"/>
        <v>1</v>
      </c>
      <c r="AX119" s="162">
        <f t="shared" si="41"/>
        <v>10</v>
      </c>
      <c r="AY119" s="159">
        <f t="shared" si="42"/>
        <v>2</v>
      </c>
      <c r="AZ119" s="162">
        <f t="shared" si="43"/>
        <v>3</v>
      </c>
      <c r="BA119" s="159">
        <f t="shared" si="44"/>
        <v>1</v>
      </c>
      <c r="BB119" s="162">
        <f t="shared" si="45"/>
        <v>12</v>
      </c>
      <c r="BC119" s="159">
        <f t="shared" si="46"/>
        <v>0</v>
      </c>
      <c r="BD119" s="162">
        <f t="shared" si="47"/>
        <v>22</v>
      </c>
      <c r="BE119" s="161">
        <f t="shared" si="48"/>
        <v>3</v>
      </c>
      <c r="BF119" s="20">
        <f t="shared" si="53"/>
        <v>216</v>
      </c>
      <c r="BH119" s="21">
        <f t="shared" si="31"/>
        <v>52</v>
      </c>
      <c r="BI119" s="21">
        <f t="shared" si="49"/>
        <v>48</v>
      </c>
      <c r="BJ119" s="21">
        <f t="shared" si="50"/>
        <v>20</v>
      </c>
      <c r="BK119" s="21">
        <f t="shared" si="51"/>
        <v>10.666666666666668</v>
      </c>
      <c r="BL119" s="22">
        <f t="shared" si="54"/>
        <v>106.66666666666669</v>
      </c>
      <c r="BN119" s="143">
        <v>7</v>
      </c>
      <c r="BO119" s="143">
        <v>0</v>
      </c>
      <c r="BP119" s="143">
        <v>7</v>
      </c>
      <c r="BQ119" s="144">
        <v>0</v>
      </c>
      <c r="BR119" s="145">
        <v>0</v>
      </c>
      <c r="BS119" s="144">
        <v>1</v>
      </c>
      <c r="BT119" s="145">
        <v>0</v>
      </c>
      <c r="BU119" s="144">
        <v>0</v>
      </c>
      <c r="BV119" s="145">
        <v>0</v>
      </c>
      <c r="BW119" s="144">
        <v>2</v>
      </c>
      <c r="BX119" s="145">
        <v>0</v>
      </c>
      <c r="BY119" s="144">
        <v>1</v>
      </c>
      <c r="BZ119" s="145">
        <v>0</v>
      </c>
      <c r="CA119" s="144">
        <v>2</v>
      </c>
      <c r="CB119" s="145">
        <v>0</v>
      </c>
      <c r="CC119" s="144">
        <v>1</v>
      </c>
      <c r="CD119" s="145">
        <v>0</v>
      </c>
      <c r="CE119" s="19">
        <f t="shared" si="55"/>
        <v>28</v>
      </c>
    </row>
    <row r="120" spans="1:83" ht="12.75" customHeight="1" thickBot="1">
      <c r="A120" s="138" t="s">
        <v>225</v>
      </c>
      <c r="B120" s="143">
        <v>3</v>
      </c>
      <c r="C120" s="143">
        <v>1</v>
      </c>
      <c r="D120" s="143">
        <v>4</v>
      </c>
      <c r="E120" s="144">
        <v>0</v>
      </c>
      <c r="F120" s="145">
        <v>0</v>
      </c>
      <c r="G120" s="144">
        <v>0</v>
      </c>
      <c r="H120" s="145">
        <v>0</v>
      </c>
      <c r="I120" s="144">
        <v>0</v>
      </c>
      <c r="J120" s="145">
        <v>0</v>
      </c>
      <c r="K120" s="144">
        <v>0</v>
      </c>
      <c r="L120" s="145">
        <v>0</v>
      </c>
      <c r="M120" s="144">
        <v>0</v>
      </c>
      <c r="N120" s="145">
        <v>0</v>
      </c>
      <c r="O120" s="144">
        <v>0</v>
      </c>
      <c r="P120" s="145">
        <v>0</v>
      </c>
      <c r="Q120" s="144">
        <v>3</v>
      </c>
      <c r="R120" s="145">
        <v>1</v>
      </c>
      <c r="S120" s="29">
        <f t="shared" si="29"/>
        <v>0</v>
      </c>
      <c r="T120" s="73">
        <f t="shared" si="30"/>
        <v>12</v>
      </c>
      <c r="V120" s="143">
        <v>0</v>
      </c>
      <c r="W120" s="143">
        <v>0</v>
      </c>
      <c r="X120" s="143">
        <v>0</v>
      </c>
      <c r="Y120" s="144">
        <v>0</v>
      </c>
      <c r="Z120" s="145">
        <v>0</v>
      </c>
      <c r="AA120" s="144">
        <v>0</v>
      </c>
      <c r="AB120" s="145">
        <v>0</v>
      </c>
      <c r="AC120" s="144">
        <v>0</v>
      </c>
      <c r="AD120" s="145">
        <v>0</v>
      </c>
      <c r="AE120" s="144">
        <v>0</v>
      </c>
      <c r="AF120" s="145">
        <v>0</v>
      </c>
      <c r="AG120" s="144">
        <v>0</v>
      </c>
      <c r="AH120" s="145">
        <v>0</v>
      </c>
      <c r="AI120" s="144">
        <v>0</v>
      </c>
      <c r="AJ120" s="145">
        <v>0</v>
      </c>
      <c r="AK120" s="144">
        <v>0</v>
      </c>
      <c r="AL120" s="145">
        <v>0</v>
      </c>
      <c r="AM120" s="29">
        <f t="shared" si="52"/>
        <v>0</v>
      </c>
      <c r="AO120" s="143">
        <f t="shared" si="32"/>
        <v>3</v>
      </c>
      <c r="AP120" s="143">
        <f t="shared" si="33"/>
        <v>1</v>
      </c>
      <c r="AQ120" s="157">
        <f t="shared" si="34"/>
        <v>4</v>
      </c>
      <c r="AR120" s="160">
        <f t="shared" si="35"/>
        <v>0</v>
      </c>
      <c r="AS120" s="161">
        <f t="shared" si="36"/>
        <v>0</v>
      </c>
      <c r="AT120" s="160">
        <f t="shared" si="37"/>
        <v>0</v>
      </c>
      <c r="AU120" s="159">
        <f t="shared" si="38"/>
        <v>0</v>
      </c>
      <c r="AV120" s="162">
        <f t="shared" si="39"/>
        <v>0</v>
      </c>
      <c r="AW120" s="159">
        <f t="shared" si="40"/>
        <v>0</v>
      </c>
      <c r="AX120" s="162">
        <f t="shared" si="41"/>
        <v>0</v>
      </c>
      <c r="AY120" s="159">
        <f t="shared" si="42"/>
        <v>0</v>
      </c>
      <c r="AZ120" s="162">
        <f t="shared" si="43"/>
        <v>0</v>
      </c>
      <c r="BA120" s="159">
        <f t="shared" si="44"/>
        <v>0</v>
      </c>
      <c r="BB120" s="162">
        <f t="shared" si="45"/>
        <v>0</v>
      </c>
      <c r="BC120" s="159">
        <f t="shared" si="46"/>
        <v>0</v>
      </c>
      <c r="BD120" s="162">
        <f t="shared" si="47"/>
        <v>3</v>
      </c>
      <c r="BE120" s="161">
        <f t="shared" si="48"/>
        <v>1</v>
      </c>
      <c r="BF120" s="20">
        <f t="shared" si="53"/>
        <v>12</v>
      </c>
      <c r="BH120" s="21">
        <f t="shared" si="31"/>
        <v>100</v>
      </c>
      <c r="BI120" s="21">
        <f t="shared" si="49"/>
        <v>0</v>
      </c>
      <c r="BJ120" s="21">
        <f t="shared" si="50"/>
        <v>0</v>
      </c>
      <c r="BK120" s="21">
        <f t="shared" si="51"/>
        <v>25</v>
      </c>
      <c r="BL120" s="22">
        <f t="shared" si="54"/>
        <v>250</v>
      </c>
      <c r="BN120" s="143">
        <v>0</v>
      </c>
      <c r="BO120" s="143">
        <v>0</v>
      </c>
      <c r="BP120" s="143">
        <v>0</v>
      </c>
      <c r="BQ120" s="144">
        <v>0</v>
      </c>
      <c r="BR120" s="145">
        <v>0</v>
      </c>
      <c r="BS120" s="144">
        <v>0</v>
      </c>
      <c r="BT120" s="145">
        <v>0</v>
      </c>
      <c r="BU120" s="144">
        <v>0</v>
      </c>
      <c r="BV120" s="145">
        <v>0</v>
      </c>
      <c r="BW120" s="144">
        <v>0</v>
      </c>
      <c r="BX120" s="145">
        <v>0</v>
      </c>
      <c r="BY120" s="144">
        <v>0</v>
      </c>
      <c r="BZ120" s="145">
        <v>0</v>
      </c>
      <c r="CA120" s="144">
        <v>0</v>
      </c>
      <c r="CB120" s="145">
        <v>0</v>
      </c>
      <c r="CC120" s="144">
        <v>0</v>
      </c>
      <c r="CD120" s="145">
        <v>0</v>
      </c>
      <c r="CE120" s="19">
        <f t="shared" si="55"/>
        <v>0</v>
      </c>
    </row>
    <row r="121" spans="1:83" ht="12.75" customHeight="1" thickBot="1">
      <c r="A121" s="138" t="s">
        <v>226</v>
      </c>
      <c r="B121" s="143">
        <v>8</v>
      </c>
      <c r="C121" s="143">
        <v>1</v>
      </c>
      <c r="D121" s="143">
        <v>9</v>
      </c>
      <c r="E121" s="144">
        <v>0</v>
      </c>
      <c r="F121" s="145">
        <v>0</v>
      </c>
      <c r="G121" s="144">
        <v>0</v>
      </c>
      <c r="H121" s="145">
        <v>0</v>
      </c>
      <c r="I121" s="144">
        <v>0</v>
      </c>
      <c r="J121" s="145">
        <v>0</v>
      </c>
      <c r="K121" s="144">
        <v>0</v>
      </c>
      <c r="L121" s="145">
        <v>0</v>
      </c>
      <c r="M121" s="144">
        <v>0</v>
      </c>
      <c r="N121" s="145">
        <v>0</v>
      </c>
      <c r="O121" s="144">
        <v>0</v>
      </c>
      <c r="P121" s="145">
        <v>0</v>
      </c>
      <c r="Q121" s="144">
        <v>8</v>
      </c>
      <c r="R121" s="145">
        <v>1</v>
      </c>
      <c r="S121" s="29">
        <f t="shared" si="29"/>
        <v>0</v>
      </c>
      <c r="T121" s="73">
        <f t="shared" si="30"/>
        <v>22</v>
      </c>
      <c r="V121" s="143">
        <v>6</v>
      </c>
      <c r="W121" s="143">
        <v>0</v>
      </c>
      <c r="X121" s="143">
        <v>6</v>
      </c>
      <c r="Y121" s="144">
        <v>0</v>
      </c>
      <c r="Z121" s="145">
        <v>0</v>
      </c>
      <c r="AA121" s="144">
        <v>0</v>
      </c>
      <c r="AB121" s="145">
        <v>0</v>
      </c>
      <c r="AC121" s="144">
        <v>0</v>
      </c>
      <c r="AD121" s="145">
        <v>0</v>
      </c>
      <c r="AE121" s="144">
        <v>0</v>
      </c>
      <c r="AF121" s="145">
        <v>0</v>
      </c>
      <c r="AG121" s="144">
        <v>0</v>
      </c>
      <c r="AH121" s="145">
        <v>0</v>
      </c>
      <c r="AI121" s="144">
        <v>2</v>
      </c>
      <c r="AJ121" s="145">
        <v>0</v>
      </c>
      <c r="AK121" s="144">
        <v>4</v>
      </c>
      <c r="AL121" s="145">
        <v>0</v>
      </c>
      <c r="AM121" s="29">
        <f t="shared" si="52"/>
        <v>6</v>
      </c>
      <c r="AO121" s="143">
        <f t="shared" si="32"/>
        <v>14</v>
      </c>
      <c r="AP121" s="143">
        <f t="shared" si="33"/>
        <v>1</v>
      </c>
      <c r="AQ121" s="157">
        <f t="shared" si="34"/>
        <v>15</v>
      </c>
      <c r="AR121" s="160">
        <f t="shared" si="35"/>
        <v>0</v>
      </c>
      <c r="AS121" s="161">
        <f t="shared" si="36"/>
        <v>0</v>
      </c>
      <c r="AT121" s="160">
        <f t="shared" si="37"/>
        <v>0</v>
      </c>
      <c r="AU121" s="159">
        <f t="shared" si="38"/>
        <v>0</v>
      </c>
      <c r="AV121" s="162">
        <f t="shared" si="39"/>
        <v>0</v>
      </c>
      <c r="AW121" s="159">
        <f t="shared" si="40"/>
        <v>0</v>
      </c>
      <c r="AX121" s="162">
        <f t="shared" si="41"/>
        <v>0</v>
      </c>
      <c r="AY121" s="159">
        <f t="shared" si="42"/>
        <v>0</v>
      </c>
      <c r="AZ121" s="162">
        <f t="shared" si="43"/>
        <v>0</v>
      </c>
      <c r="BA121" s="159">
        <f t="shared" si="44"/>
        <v>0</v>
      </c>
      <c r="BB121" s="162">
        <f t="shared" si="45"/>
        <v>2</v>
      </c>
      <c r="BC121" s="159">
        <f t="shared" si="46"/>
        <v>0</v>
      </c>
      <c r="BD121" s="162">
        <f t="shared" si="47"/>
        <v>12</v>
      </c>
      <c r="BE121" s="161">
        <f t="shared" si="48"/>
        <v>1</v>
      </c>
      <c r="BF121" s="20">
        <f t="shared" si="53"/>
        <v>28</v>
      </c>
      <c r="BH121" s="21">
        <f t="shared" si="31"/>
        <v>60</v>
      </c>
      <c r="BI121" s="21">
        <f t="shared" si="49"/>
        <v>40</v>
      </c>
      <c r="BJ121" s="21">
        <f t="shared" si="50"/>
        <v>0</v>
      </c>
      <c r="BK121" s="21">
        <f t="shared" si="51"/>
        <v>6.666666666666667</v>
      </c>
      <c r="BL121" s="22">
        <f t="shared" si="54"/>
        <v>66.666666666666671</v>
      </c>
      <c r="BN121" s="143">
        <v>0</v>
      </c>
      <c r="BO121" s="143">
        <v>0</v>
      </c>
      <c r="BP121" s="143">
        <v>0</v>
      </c>
      <c r="BQ121" s="144">
        <v>0</v>
      </c>
      <c r="BR121" s="145">
        <v>0</v>
      </c>
      <c r="BS121" s="144">
        <v>0</v>
      </c>
      <c r="BT121" s="145">
        <v>0</v>
      </c>
      <c r="BU121" s="144">
        <v>0</v>
      </c>
      <c r="BV121" s="145">
        <v>0</v>
      </c>
      <c r="BW121" s="144">
        <v>0</v>
      </c>
      <c r="BX121" s="145">
        <v>0</v>
      </c>
      <c r="BY121" s="144">
        <v>0</v>
      </c>
      <c r="BZ121" s="145">
        <v>0</v>
      </c>
      <c r="CA121" s="144">
        <v>0</v>
      </c>
      <c r="CB121" s="145">
        <v>0</v>
      </c>
      <c r="CC121" s="144">
        <v>0</v>
      </c>
      <c r="CD121" s="145">
        <v>0</v>
      </c>
      <c r="CE121" s="19">
        <f t="shared" si="55"/>
        <v>0</v>
      </c>
    </row>
    <row r="122" spans="1:83" ht="12.75" customHeight="1" thickBot="1">
      <c r="A122" s="138" t="s">
        <v>227</v>
      </c>
      <c r="B122" s="143">
        <v>0</v>
      </c>
      <c r="C122" s="143">
        <v>0</v>
      </c>
      <c r="D122" s="143">
        <v>0</v>
      </c>
      <c r="E122" s="144">
        <v>0</v>
      </c>
      <c r="F122" s="145">
        <v>0</v>
      </c>
      <c r="G122" s="144">
        <v>0</v>
      </c>
      <c r="H122" s="145">
        <v>0</v>
      </c>
      <c r="I122" s="144">
        <v>0</v>
      </c>
      <c r="J122" s="145">
        <v>0</v>
      </c>
      <c r="K122" s="144">
        <v>0</v>
      </c>
      <c r="L122" s="145">
        <v>0</v>
      </c>
      <c r="M122" s="144">
        <v>0</v>
      </c>
      <c r="N122" s="145">
        <v>0</v>
      </c>
      <c r="O122" s="144">
        <v>0</v>
      </c>
      <c r="P122" s="145">
        <v>0</v>
      </c>
      <c r="Q122" s="144">
        <v>0</v>
      </c>
      <c r="R122" s="145">
        <v>0</v>
      </c>
      <c r="S122" s="29">
        <f t="shared" si="29"/>
        <v>0</v>
      </c>
      <c r="T122" s="73">
        <f t="shared" si="30"/>
        <v>0</v>
      </c>
      <c r="V122" s="143">
        <v>0</v>
      </c>
      <c r="W122" s="143">
        <v>0</v>
      </c>
      <c r="X122" s="143">
        <v>0</v>
      </c>
      <c r="Y122" s="144">
        <v>0</v>
      </c>
      <c r="Z122" s="145">
        <v>0</v>
      </c>
      <c r="AA122" s="144">
        <v>0</v>
      </c>
      <c r="AB122" s="145">
        <v>0</v>
      </c>
      <c r="AC122" s="144">
        <v>0</v>
      </c>
      <c r="AD122" s="145">
        <v>0</v>
      </c>
      <c r="AE122" s="144">
        <v>0</v>
      </c>
      <c r="AF122" s="145">
        <v>0</v>
      </c>
      <c r="AG122" s="144">
        <v>0</v>
      </c>
      <c r="AH122" s="145">
        <v>0</v>
      </c>
      <c r="AI122" s="144">
        <v>0</v>
      </c>
      <c r="AJ122" s="145">
        <v>0</v>
      </c>
      <c r="AK122" s="144">
        <v>0</v>
      </c>
      <c r="AL122" s="145">
        <v>0</v>
      </c>
      <c r="AM122" s="29">
        <f t="shared" si="52"/>
        <v>0</v>
      </c>
      <c r="AO122" s="143">
        <f t="shared" si="32"/>
        <v>0</v>
      </c>
      <c r="AP122" s="143">
        <f t="shared" si="33"/>
        <v>0</v>
      </c>
      <c r="AQ122" s="157">
        <f t="shared" si="34"/>
        <v>0</v>
      </c>
      <c r="AR122" s="160">
        <f t="shared" si="35"/>
        <v>0</v>
      </c>
      <c r="AS122" s="161">
        <f t="shared" si="36"/>
        <v>0</v>
      </c>
      <c r="AT122" s="160">
        <f t="shared" si="37"/>
        <v>0</v>
      </c>
      <c r="AU122" s="159">
        <f t="shared" si="38"/>
        <v>0</v>
      </c>
      <c r="AV122" s="162">
        <f t="shared" si="39"/>
        <v>0</v>
      </c>
      <c r="AW122" s="159">
        <f t="shared" si="40"/>
        <v>0</v>
      </c>
      <c r="AX122" s="162">
        <f t="shared" si="41"/>
        <v>0</v>
      </c>
      <c r="AY122" s="159">
        <f t="shared" si="42"/>
        <v>0</v>
      </c>
      <c r="AZ122" s="162">
        <f t="shared" si="43"/>
        <v>0</v>
      </c>
      <c r="BA122" s="159">
        <f t="shared" si="44"/>
        <v>0</v>
      </c>
      <c r="BB122" s="162">
        <f t="shared" si="45"/>
        <v>0</v>
      </c>
      <c r="BC122" s="159">
        <f t="shared" si="46"/>
        <v>0</v>
      </c>
      <c r="BD122" s="162">
        <f t="shared" si="47"/>
        <v>0</v>
      </c>
      <c r="BE122" s="161">
        <f t="shared" si="48"/>
        <v>0</v>
      </c>
      <c r="BF122" s="20">
        <f t="shared" si="53"/>
        <v>0</v>
      </c>
      <c r="BH122" s="21" t="e">
        <f t="shared" si="31"/>
        <v>#DIV/0!</v>
      </c>
      <c r="BI122" s="21" t="e">
        <f t="shared" si="49"/>
        <v>#DIV/0!</v>
      </c>
      <c r="BJ122" s="21" t="e">
        <f t="shared" si="50"/>
        <v>#DIV/0!</v>
      </c>
      <c r="BK122" s="21" t="e">
        <f t="shared" si="51"/>
        <v>#DIV/0!</v>
      </c>
      <c r="BL122" s="22" t="e">
        <f t="shared" si="54"/>
        <v>#DIV/0!</v>
      </c>
      <c r="BN122" s="143">
        <v>0</v>
      </c>
      <c r="BO122" s="143">
        <v>0</v>
      </c>
      <c r="BP122" s="143">
        <v>0</v>
      </c>
      <c r="BQ122" s="144">
        <v>0</v>
      </c>
      <c r="BR122" s="145">
        <v>0</v>
      </c>
      <c r="BS122" s="144">
        <v>0</v>
      </c>
      <c r="BT122" s="145">
        <v>0</v>
      </c>
      <c r="BU122" s="144">
        <v>0</v>
      </c>
      <c r="BV122" s="145">
        <v>0</v>
      </c>
      <c r="BW122" s="144">
        <v>0</v>
      </c>
      <c r="BX122" s="145">
        <v>0</v>
      </c>
      <c r="BY122" s="144">
        <v>0</v>
      </c>
      <c r="BZ122" s="145">
        <v>0</v>
      </c>
      <c r="CA122" s="144">
        <v>0</v>
      </c>
      <c r="CB122" s="145">
        <v>0</v>
      </c>
      <c r="CC122" s="144">
        <v>0</v>
      </c>
      <c r="CD122" s="145">
        <v>0</v>
      </c>
      <c r="CE122" s="19">
        <f t="shared" si="55"/>
        <v>0</v>
      </c>
    </row>
    <row r="123" spans="1:83" ht="12.75" customHeight="1" thickBot="1">
      <c r="A123" s="138" t="s">
        <v>228</v>
      </c>
      <c r="B123" s="143">
        <v>5</v>
      </c>
      <c r="C123" s="143">
        <v>2</v>
      </c>
      <c r="D123" s="143">
        <v>7</v>
      </c>
      <c r="E123" s="144">
        <v>0</v>
      </c>
      <c r="F123" s="145">
        <v>0</v>
      </c>
      <c r="G123" s="144">
        <v>0</v>
      </c>
      <c r="H123" s="145">
        <v>0</v>
      </c>
      <c r="I123" s="144">
        <v>0</v>
      </c>
      <c r="J123" s="145">
        <v>0</v>
      </c>
      <c r="K123" s="144">
        <v>0</v>
      </c>
      <c r="L123" s="145">
        <v>0</v>
      </c>
      <c r="M123" s="144">
        <v>0</v>
      </c>
      <c r="N123" s="145">
        <v>0</v>
      </c>
      <c r="O123" s="144">
        <v>0</v>
      </c>
      <c r="P123" s="145">
        <v>0</v>
      </c>
      <c r="Q123" s="144">
        <v>5</v>
      </c>
      <c r="R123" s="145">
        <v>2</v>
      </c>
      <c r="S123" s="29">
        <f t="shared" si="29"/>
        <v>0</v>
      </c>
      <c r="T123" s="73">
        <f t="shared" si="30"/>
        <v>22</v>
      </c>
      <c r="V123" s="143">
        <v>1</v>
      </c>
      <c r="W123" s="143">
        <v>0</v>
      </c>
      <c r="X123" s="143">
        <v>1</v>
      </c>
      <c r="Y123" s="144">
        <v>0</v>
      </c>
      <c r="Z123" s="145">
        <v>0</v>
      </c>
      <c r="AA123" s="144">
        <v>0</v>
      </c>
      <c r="AB123" s="145">
        <v>0</v>
      </c>
      <c r="AC123" s="144">
        <v>0</v>
      </c>
      <c r="AD123" s="145">
        <v>0</v>
      </c>
      <c r="AE123" s="144">
        <v>0</v>
      </c>
      <c r="AF123" s="145">
        <v>0</v>
      </c>
      <c r="AG123" s="144">
        <v>0</v>
      </c>
      <c r="AH123" s="145">
        <v>0</v>
      </c>
      <c r="AI123" s="144">
        <v>0</v>
      </c>
      <c r="AJ123" s="145">
        <v>0</v>
      </c>
      <c r="AK123" s="144">
        <v>1</v>
      </c>
      <c r="AL123" s="145">
        <v>0</v>
      </c>
      <c r="AM123" s="29">
        <f t="shared" si="52"/>
        <v>1</v>
      </c>
      <c r="AO123" s="143">
        <f t="shared" si="32"/>
        <v>6</v>
      </c>
      <c r="AP123" s="143">
        <f t="shared" si="33"/>
        <v>2</v>
      </c>
      <c r="AQ123" s="157">
        <f t="shared" si="34"/>
        <v>8</v>
      </c>
      <c r="AR123" s="160">
        <f t="shared" si="35"/>
        <v>0</v>
      </c>
      <c r="AS123" s="161">
        <f t="shared" si="36"/>
        <v>0</v>
      </c>
      <c r="AT123" s="160">
        <f t="shared" si="37"/>
        <v>0</v>
      </c>
      <c r="AU123" s="159">
        <f t="shared" si="38"/>
        <v>0</v>
      </c>
      <c r="AV123" s="162">
        <f t="shared" si="39"/>
        <v>0</v>
      </c>
      <c r="AW123" s="159">
        <f t="shared" si="40"/>
        <v>0</v>
      </c>
      <c r="AX123" s="162">
        <f t="shared" si="41"/>
        <v>0</v>
      </c>
      <c r="AY123" s="159">
        <f t="shared" si="42"/>
        <v>0</v>
      </c>
      <c r="AZ123" s="162">
        <f t="shared" si="43"/>
        <v>0</v>
      </c>
      <c r="BA123" s="159">
        <f t="shared" si="44"/>
        <v>0</v>
      </c>
      <c r="BB123" s="162">
        <f t="shared" si="45"/>
        <v>0</v>
      </c>
      <c r="BC123" s="159">
        <f t="shared" si="46"/>
        <v>0</v>
      </c>
      <c r="BD123" s="162">
        <f t="shared" si="47"/>
        <v>6</v>
      </c>
      <c r="BE123" s="161">
        <f t="shared" si="48"/>
        <v>2</v>
      </c>
      <c r="BF123" s="20">
        <f t="shared" si="53"/>
        <v>23</v>
      </c>
      <c r="BH123" s="21">
        <f t="shared" si="31"/>
        <v>87.5</v>
      </c>
      <c r="BI123" s="21">
        <f t="shared" si="49"/>
        <v>12.5</v>
      </c>
      <c r="BJ123" s="21">
        <f t="shared" si="50"/>
        <v>0</v>
      </c>
      <c r="BK123" s="21">
        <f t="shared" si="51"/>
        <v>25</v>
      </c>
      <c r="BL123" s="22">
        <f t="shared" si="54"/>
        <v>250</v>
      </c>
      <c r="BN123" s="143">
        <v>0</v>
      </c>
      <c r="BO123" s="143">
        <v>0</v>
      </c>
      <c r="BP123" s="143">
        <v>0</v>
      </c>
      <c r="BQ123" s="144">
        <v>0</v>
      </c>
      <c r="BR123" s="145">
        <v>0</v>
      </c>
      <c r="BS123" s="144">
        <v>0</v>
      </c>
      <c r="BT123" s="145">
        <v>0</v>
      </c>
      <c r="BU123" s="144">
        <v>0</v>
      </c>
      <c r="BV123" s="145">
        <v>0</v>
      </c>
      <c r="BW123" s="144">
        <v>0</v>
      </c>
      <c r="BX123" s="145">
        <v>0</v>
      </c>
      <c r="BY123" s="144">
        <v>0</v>
      </c>
      <c r="BZ123" s="145">
        <v>0</v>
      </c>
      <c r="CA123" s="144">
        <v>0</v>
      </c>
      <c r="CB123" s="145">
        <v>0</v>
      </c>
      <c r="CC123" s="144">
        <v>0</v>
      </c>
      <c r="CD123" s="145">
        <v>0</v>
      </c>
      <c r="CE123" s="19">
        <f t="shared" si="55"/>
        <v>0</v>
      </c>
    </row>
    <row r="124" spans="1:83" ht="12.75" customHeight="1" thickBot="1">
      <c r="A124" s="138" t="s">
        <v>229</v>
      </c>
      <c r="B124" s="143">
        <v>0</v>
      </c>
      <c r="C124" s="143">
        <v>0</v>
      </c>
      <c r="D124" s="143">
        <v>0</v>
      </c>
      <c r="E124" s="144">
        <v>0</v>
      </c>
      <c r="F124" s="145">
        <v>0</v>
      </c>
      <c r="G124" s="144">
        <v>0</v>
      </c>
      <c r="H124" s="145">
        <v>0</v>
      </c>
      <c r="I124" s="144">
        <v>0</v>
      </c>
      <c r="J124" s="145">
        <v>0</v>
      </c>
      <c r="K124" s="144">
        <v>0</v>
      </c>
      <c r="L124" s="145">
        <v>0</v>
      </c>
      <c r="M124" s="144">
        <v>0</v>
      </c>
      <c r="N124" s="145">
        <v>0</v>
      </c>
      <c r="O124" s="144">
        <v>0</v>
      </c>
      <c r="P124" s="145">
        <v>0</v>
      </c>
      <c r="Q124" s="144">
        <v>0</v>
      </c>
      <c r="R124" s="145">
        <v>0</v>
      </c>
      <c r="S124" s="29">
        <f t="shared" si="29"/>
        <v>0</v>
      </c>
      <c r="T124" s="73">
        <f t="shared" si="30"/>
        <v>0</v>
      </c>
      <c r="V124" s="143">
        <v>3</v>
      </c>
      <c r="W124" s="143">
        <v>1</v>
      </c>
      <c r="X124" s="143">
        <v>4</v>
      </c>
      <c r="Y124" s="144">
        <v>0</v>
      </c>
      <c r="Z124" s="145">
        <v>0</v>
      </c>
      <c r="AA124" s="144">
        <v>0</v>
      </c>
      <c r="AB124" s="145">
        <v>0</v>
      </c>
      <c r="AC124" s="144">
        <v>0</v>
      </c>
      <c r="AD124" s="145">
        <v>0</v>
      </c>
      <c r="AE124" s="144">
        <v>0</v>
      </c>
      <c r="AF124" s="145">
        <v>0</v>
      </c>
      <c r="AG124" s="144">
        <v>1</v>
      </c>
      <c r="AH124" s="145">
        <v>0</v>
      </c>
      <c r="AI124" s="144">
        <v>1</v>
      </c>
      <c r="AJ124" s="145">
        <v>0</v>
      </c>
      <c r="AK124" s="144">
        <v>1</v>
      </c>
      <c r="AL124" s="145">
        <v>1</v>
      </c>
      <c r="AM124" s="29">
        <f t="shared" si="52"/>
        <v>8</v>
      </c>
      <c r="AO124" s="143">
        <f t="shared" si="32"/>
        <v>3</v>
      </c>
      <c r="AP124" s="143">
        <f t="shared" si="33"/>
        <v>1</v>
      </c>
      <c r="AQ124" s="157">
        <f t="shared" si="34"/>
        <v>4</v>
      </c>
      <c r="AR124" s="160">
        <f t="shared" si="35"/>
        <v>0</v>
      </c>
      <c r="AS124" s="161">
        <f t="shared" si="36"/>
        <v>0</v>
      </c>
      <c r="AT124" s="160">
        <f t="shared" si="37"/>
        <v>0</v>
      </c>
      <c r="AU124" s="159">
        <f t="shared" si="38"/>
        <v>0</v>
      </c>
      <c r="AV124" s="162">
        <f t="shared" si="39"/>
        <v>0</v>
      </c>
      <c r="AW124" s="159">
        <f t="shared" si="40"/>
        <v>0</v>
      </c>
      <c r="AX124" s="162">
        <f t="shared" si="41"/>
        <v>0</v>
      </c>
      <c r="AY124" s="159">
        <f t="shared" si="42"/>
        <v>0</v>
      </c>
      <c r="AZ124" s="162">
        <f t="shared" si="43"/>
        <v>1</v>
      </c>
      <c r="BA124" s="159">
        <f t="shared" si="44"/>
        <v>0</v>
      </c>
      <c r="BB124" s="162">
        <f t="shared" si="45"/>
        <v>1</v>
      </c>
      <c r="BC124" s="159">
        <f t="shared" si="46"/>
        <v>0</v>
      </c>
      <c r="BD124" s="162">
        <f t="shared" si="47"/>
        <v>1</v>
      </c>
      <c r="BE124" s="161">
        <f t="shared" si="48"/>
        <v>1</v>
      </c>
      <c r="BF124" s="20">
        <f t="shared" si="53"/>
        <v>8</v>
      </c>
      <c r="BH124" s="21">
        <f t="shared" si="31"/>
        <v>0</v>
      </c>
      <c r="BI124" s="21">
        <f t="shared" si="49"/>
        <v>100</v>
      </c>
      <c r="BJ124" s="21">
        <f t="shared" si="50"/>
        <v>0</v>
      </c>
      <c r="BK124" s="21">
        <f t="shared" si="51"/>
        <v>25</v>
      </c>
      <c r="BL124" s="22">
        <f t="shared" si="54"/>
        <v>250</v>
      </c>
      <c r="BN124" s="143">
        <v>0</v>
      </c>
      <c r="BO124" s="143">
        <v>0</v>
      </c>
      <c r="BP124" s="143">
        <v>0</v>
      </c>
      <c r="BQ124" s="144">
        <v>0</v>
      </c>
      <c r="BR124" s="145">
        <v>0</v>
      </c>
      <c r="BS124" s="144">
        <v>0</v>
      </c>
      <c r="BT124" s="145">
        <v>0</v>
      </c>
      <c r="BU124" s="144">
        <v>0</v>
      </c>
      <c r="BV124" s="145">
        <v>0</v>
      </c>
      <c r="BW124" s="144">
        <v>0</v>
      </c>
      <c r="BX124" s="145">
        <v>0</v>
      </c>
      <c r="BY124" s="144">
        <v>0</v>
      </c>
      <c r="BZ124" s="145">
        <v>0</v>
      </c>
      <c r="CA124" s="144">
        <v>0</v>
      </c>
      <c r="CB124" s="145">
        <v>0</v>
      </c>
      <c r="CC124" s="144">
        <v>0</v>
      </c>
      <c r="CD124" s="145">
        <v>0</v>
      </c>
      <c r="CE124" s="19">
        <f t="shared" si="55"/>
        <v>0</v>
      </c>
    </row>
    <row r="125" spans="1:83" ht="12.75" customHeight="1" thickBot="1">
      <c r="A125" s="138" t="s">
        <v>230</v>
      </c>
      <c r="B125" s="143">
        <v>12</v>
      </c>
      <c r="C125" s="143">
        <v>0</v>
      </c>
      <c r="D125" s="143">
        <v>12</v>
      </c>
      <c r="E125" s="144">
        <v>0</v>
      </c>
      <c r="F125" s="145">
        <v>0</v>
      </c>
      <c r="G125" s="144">
        <v>0</v>
      </c>
      <c r="H125" s="145">
        <v>0</v>
      </c>
      <c r="I125" s="144">
        <v>0</v>
      </c>
      <c r="J125" s="145">
        <v>0</v>
      </c>
      <c r="K125" s="144">
        <v>0</v>
      </c>
      <c r="L125" s="145">
        <v>0</v>
      </c>
      <c r="M125" s="144">
        <v>1</v>
      </c>
      <c r="N125" s="145">
        <v>0</v>
      </c>
      <c r="O125" s="144">
        <v>1</v>
      </c>
      <c r="P125" s="145">
        <v>0</v>
      </c>
      <c r="Q125" s="144">
        <v>10</v>
      </c>
      <c r="R125" s="145">
        <v>0</v>
      </c>
      <c r="S125" s="29">
        <f t="shared" si="29"/>
        <v>0</v>
      </c>
      <c r="T125" s="73">
        <f t="shared" si="30"/>
        <v>24</v>
      </c>
      <c r="V125" s="143">
        <v>9</v>
      </c>
      <c r="W125" s="143">
        <v>2</v>
      </c>
      <c r="X125" s="143">
        <v>11</v>
      </c>
      <c r="Y125" s="144">
        <v>1</v>
      </c>
      <c r="Z125" s="145">
        <v>0</v>
      </c>
      <c r="AA125" s="144">
        <v>0</v>
      </c>
      <c r="AB125" s="145">
        <v>0</v>
      </c>
      <c r="AC125" s="144">
        <v>4</v>
      </c>
      <c r="AD125" s="145">
        <v>1</v>
      </c>
      <c r="AE125" s="144">
        <v>2</v>
      </c>
      <c r="AF125" s="145">
        <v>0</v>
      </c>
      <c r="AG125" s="144">
        <v>0</v>
      </c>
      <c r="AH125" s="145">
        <v>1</v>
      </c>
      <c r="AI125" s="144">
        <v>1</v>
      </c>
      <c r="AJ125" s="145">
        <v>0</v>
      </c>
      <c r="AK125" s="144">
        <v>1</v>
      </c>
      <c r="AL125" s="145">
        <v>0</v>
      </c>
      <c r="AM125" s="29">
        <f t="shared" si="52"/>
        <v>19</v>
      </c>
      <c r="AO125" s="143">
        <f t="shared" si="32"/>
        <v>21</v>
      </c>
      <c r="AP125" s="143">
        <f t="shared" si="33"/>
        <v>2</v>
      </c>
      <c r="AQ125" s="157">
        <f t="shared" si="34"/>
        <v>23</v>
      </c>
      <c r="AR125" s="160">
        <f t="shared" si="35"/>
        <v>1</v>
      </c>
      <c r="AS125" s="161">
        <f t="shared" si="36"/>
        <v>0</v>
      </c>
      <c r="AT125" s="160">
        <f t="shared" si="37"/>
        <v>0</v>
      </c>
      <c r="AU125" s="159">
        <f t="shared" si="38"/>
        <v>0</v>
      </c>
      <c r="AV125" s="162">
        <f t="shared" si="39"/>
        <v>4</v>
      </c>
      <c r="AW125" s="159">
        <f t="shared" si="40"/>
        <v>1</v>
      </c>
      <c r="AX125" s="162">
        <f t="shared" si="41"/>
        <v>2</v>
      </c>
      <c r="AY125" s="159">
        <f t="shared" si="42"/>
        <v>0</v>
      </c>
      <c r="AZ125" s="162">
        <f t="shared" si="43"/>
        <v>1</v>
      </c>
      <c r="BA125" s="159">
        <f t="shared" si="44"/>
        <v>1</v>
      </c>
      <c r="BB125" s="162">
        <f t="shared" si="45"/>
        <v>2</v>
      </c>
      <c r="BC125" s="159">
        <f t="shared" si="46"/>
        <v>0</v>
      </c>
      <c r="BD125" s="162">
        <f t="shared" si="47"/>
        <v>11</v>
      </c>
      <c r="BE125" s="161">
        <f t="shared" si="48"/>
        <v>0</v>
      </c>
      <c r="BF125" s="20">
        <f t="shared" si="53"/>
        <v>43</v>
      </c>
      <c r="BH125" s="21">
        <f t="shared" si="31"/>
        <v>52.173913043478258</v>
      </c>
      <c r="BI125" s="21">
        <f t="shared" si="49"/>
        <v>47.826086956521742</v>
      </c>
      <c r="BJ125" s="21">
        <f t="shared" si="50"/>
        <v>4.3478260869565215</v>
      </c>
      <c r="BK125" s="21">
        <f t="shared" si="51"/>
        <v>8.695652173913043</v>
      </c>
      <c r="BL125" s="22">
        <f t="shared" si="54"/>
        <v>86.956521739130437</v>
      </c>
      <c r="BN125" s="143">
        <v>0</v>
      </c>
      <c r="BO125" s="143">
        <v>0</v>
      </c>
      <c r="BP125" s="143">
        <v>0</v>
      </c>
      <c r="BQ125" s="144">
        <v>0</v>
      </c>
      <c r="BR125" s="145">
        <v>0</v>
      </c>
      <c r="BS125" s="144">
        <v>0</v>
      </c>
      <c r="BT125" s="145">
        <v>0</v>
      </c>
      <c r="BU125" s="144">
        <v>0</v>
      </c>
      <c r="BV125" s="145">
        <v>0</v>
      </c>
      <c r="BW125" s="144">
        <v>0</v>
      </c>
      <c r="BX125" s="145">
        <v>0</v>
      </c>
      <c r="BY125" s="144">
        <v>0</v>
      </c>
      <c r="BZ125" s="145">
        <v>0</v>
      </c>
      <c r="CA125" s="144">
        <v>0</v>
      </c>
      <c r="CB125" s="145">
        <v>0</v>
      </c>
      <c r="CC125" s="144">
        <v>0</v>
      </c>
      <c r="CD125" s="145">
        <v>0</v>
      </c>
      <c r="CE125" s="19">
        <f t="shared" si="55"/>
        <v>0</v>
      </c>
    </row>
    <row r="126" spans="1:83" ht="12.75" customHeight="1" thickBot="1">
      <c r="A126" s="138" t="s">
        <v>231</v>
      </c>
      <c r="B126" s="143">
        <v>8</v>
      </c>
      <c r="C126" s="143">
        <v>0</v>
      </c>
      <c r="D126" s="143">
        <v>8</v>
      </c>
      <c r="E126" s="144">
        <v>0</v>
      </c>
      <c r="F126" s="145">
        <v>0</v>
      </c>
      <c r="G126" s="144">
        <v>0</v>
      </c>
      <c r="H126" s="145">
        <v>0</v>
      </c>
      <c r="I126" s="144">
        <v>0</v>
      </c>
      <c r="J126" s="145">
        <v>0</v>
      </c>
      <c r="K126" s="144">
        <v>0</v>
      </c>
      <c r="L126" s="145">
        <v>0</v>
      </c>
      <c r="M126" s="144">
        <v>0</v>
      </c>
      <c r="N126" s="145">
        <v>0</v>
      </c>
      <c r="O126" s="144">
        <v>1</v>
      </c>
      <c r="P126" s="145">
        <v>0</v>
      </c>
      <c r="Q126" s="144">
        <v>7</v>
      </c>
      <c r="R126" s="145">
        <v>0</v>
      </c>
      <c r="S126" s="29">
        <f t="shared" si="29"/>
        <v>0</v>
      </c>
      <c r="T126" s="73">
        <f t="shared" si="30"/>
        <v>16</v>
      </c>
      <c r="V126" s="143">
        <v>4</v>
      </c>
      <c r="W126" s="143">
        <v>2</v>
      </c>
      <c r="X126" s="143">
        <v>6</v>
      </c>
      <c r="Y126" s="144">
        <v>0</v>
      </c>
      <c r="Z126" s="145">
        <v>0</v>
      </c>
      <c r="AA126" s="144">
        <v>0</v>
      </c>
      <c r="AB126" s="145">
        <v>0</v>
      </c>
      <c r="AC126" s="144">
        <v>0</v>
      </c>
      <c r="AD126" s="145">
        <v>0</v>
      </c>
      <c r="AE126" s="144">
        <v>0</v>
      </c>
      <c r="AF126" s="145">
        <v>0</v>
      </c>
      <c r="AG126" s="144">
        <v>0</v>
      </c>
      <c r="AH126" s="145">
        <v>0</v>
      </c>
      <c r="AI126" s="144">
        <v>1</v>
      </c>
      <c r="AJ126" s="145">
        <v>0</v>
      </c>
      <c r="AK126" s="144">
        <v>3</v>
      </c>
      <c r="AL126" s="145">
        <v>2</v>
      </c>
      <c r="AM126" s="29">
        <f t="shared" si="52"/>
        <v>14</v>
      </c>
      <c r="AO126" s="143">
        <f t="shared" si="32"/>
        <v>12</v>
      </c>
      <c r="AP126" s="143">
        <f t="shared" si="33"/>
        <v>2</v>
      </c>
      <c r="AQ126" s="157">
        <f t="shared" si="34"/>
        <v>14</v>
      </c>
      <c r="AR126" s="160">
        <f t="shared" si="35"/>
        <v>0</v>
      </c>
      <c r="AS126" s="161">
        <f t="shared" si="36"/>
        <v>0</v>
      </c>
      <c r="AT126" s="160">
        <f t="shared" si="37"/>
        <v>0</v>
      </c>
      <c r="AU126" s="159">
        <f t="shared" si="38"/>
        <v>0</v>
      </c>
      <c r="AV126" s="162">
        <f t="shared" si="39"/>
        <v>0</v>
      </c>
      <c r="AW126" s="159">
        <f t="shared" si="40"/>
        <v>0</v>
      </c>
      <c r="AX126" s="162">
        <f t="shared" si="41"/>
        <v>0</v>
      </c>
      <c r="AY126" s="159">
        <f t="shared" si="42"/>
        <v>0</v>
      </c>
      <c r="AZ126" s="162">
        <f t="shared" si="43"/>
        <v>0</v>
      </c>
      <c r="BA126" s="159">
        <f t="shared" si="44"/>
        <v>0</v>
      </c>
      <c r="BB126" s="162">
        <f t="shared" si="45"/>
        <v>2</v>
      </c>
      <c r="BC126" s="159">
        <f t="shared" si="46"/>
        <v>0</v>
      </c>
      <c r="BD126" s="162">
        <f t="shared" si="47"/>
        <v>10</v>
      </c>
      <c r="BE126" s="161">
        <f t="shared" si="48"/>
        <v>2</v>
      </c>
      <c r="BF126" s="20">
        <f t="shared" si="53"/>
        <v>30</v>
      </c>
      <c r="BH126" s="21">
        <f t="shared" si="31"/>
        <v>57.142857142857139</v>
      </c>
      <c r="BI126" s="21">
        <f t="shared" si="49"/>
        <v>42.857142857142854</v>
      </c>
      <c r="BJ126" s="21">
        <f t="shared" si="50"/>
        <v>0</v>
      </c>
      <c r="BK126" s="21">
        <f t="shared" si="51"/>
        <v>14.285714285714285</v>
      </c>
      <c r="BL126" s="22">
        <f t="shared" si="54"/>
        <v>142.85714285714283</v>
      </c>
      <c r="BN126" s="143">
        <v>0</v>
      </c>
      <c r="BO126" s="143">
        <v>0</v>
      </c>
      <c r="BP126" s="143">
        <v>0</v>
      </c>
      <c r="BQ126" s="144">
        <v>0</v>
      </c>
      <c r="BR126" s="145">
        <v>0</v>
      </c>
      <c r="BS126" s="144">
        <v>0</v>
      </c>
      <c r="BT126" s="145">
        <v>0</v>
      </c>
      <c r="BU126" s="144">
        <v>0</v>
      </c>
      <c r="BV126" s="145">
        <v>0</v>
      </c>
      <c r="BW126" s="144">
        <v>0</v>
      </c>
      <c r="BX126" s="145">
        <v>0</v>
      </c>
      <c r="BY126" s="144">
        <v>0</v>
      </c>
      <c r="BZ126" s="145">
        <v>0</v>
      </c>
      <c r="CA126" s="144">
        <v>0</v>
      </c>
      <c r="CB126" s="145">
        <v>0</v>
      </c>
      <c r="CC126" s="144">
        <v>0</v>
      </c>
      <c r="CD126" s="145">
        <v>0</v>
      </c>
      <c r="CE126" s="19">
        <f t="shared" si="55"/>
        <v>0</v>
      </c>
    </row>
    <row r="127" spans="1:83" ht="12.75" customHeight="1" thickBot="1">
      <c r="A127" s="138" t="s">
        <v>232</v>
      </c>
      <c r="B127" s="143">
        <v>9</v>
      </c>
      <c r="C127" s="143">
        <v>2</v>
      </c>
      <c r="D127" s="143">
        <v>11</v>
      </c>
      <c r="E127" s="144">
        <v>0</v>
      </c>
      <c r="F127" s="145">
        <v>0</v>
      </c>
      <c r="G127" s="144">
        <v>0</v>
      </c>
      <c r="H127" s="145">
        <v>0</v>
      </c>
      <c r="I127" s="144">
        <v>0</v>
      </c>
      <c r="J127" s="145">
        <v>0</v>
      </c>
      <c r="K127" s="144">
        <v>0</v>
      </c>
      <c r="L127" s="145">
        <v>0</v>
      </c>
      <c r="M127" s="144">
        <v>0</v>
      </c>
      <c r="N127" s="145">
        <v>0</v>
      </c>
      <c r="O127" s="144">
        <v>6</v>
      </c>
      <c r="P127" s="145">
        <v>1</v>
      </c>
      <c r="Q127" s="144">
        <v>3</v>
      </c>
      <c r="R127" s="145">
        <v>1</v>
      </c>
      <c r="S127" s="29">
        <f t="shared" si="29"/>
        <v>0</v>
      </c>
      <c r="T127" s="73">
        <f t="shared" si="30"/>
        <v>30</v>
      </c>
      <c r="V127" s="143">
        <v>2</v>
      </c>
      <c r="W127" s="143">
        <v>3</v>
      </c>
      <c r="X127" s="143">
        <v>5</v>
      </c>
      <c r="Y127" s="144">
        <v>0</v>
      </c>
      <c r="Z127" s="145">
        <v>0</v>
      </c>
      <c r="AA127" s="144">
        <v>0</v>
      </c>
      <c r="AB127" s="145">
        <v>0</v>
      </c>
      <c r="AC127" s="144">
        <v>0</v>
      </c>
      <c r="AD127" s="145">
        <v>1</v>
      </c>
      <c r="AE127" s="144">
        <v>1</v>
      </c>
      <c r="AF127" s="145">
        <v>0</v>
      </c>
      <c r="AG127" s="144">
        <v>0</v>
      </c>
      <c r="AH127" s="145">
        <v>1</v>
      </c>
      <c r="AI127" s="144">
        <v>1</v>
      </c>
      <c r="AJ127" s="145">
        <v>0</v>
      </c>
      <c r="AK127" s="144">
        <v>0</v>
      </c>
      <c r="AL127" s="145">
        <v>1</v>
      </c>
      <c r="AM127" s="29">
        <f t="shared" si="52"/>
        <v>17</v>
      </c>
      <c r="AO127" s="143">
        <f t="shared" si="32"/>
        <v>11</v>
      </c>
      <c r="AP127" s="143">
        <f t="shared" si="33"/>
        <v>5</v>
      </c>
      <c r="AQ127" s="157">
        <f t="shared" si="34"/>
        <v>16</v>
      </c>
      <c r="AR127" s="160">
        <f t="shared" si="35"/>
        <v>0</v>
      </c>
      <c r="AS127" s="161">
        <f t="shared" si="36"/>
        <v>0</v>
      </c>
      <c r="AT127" s="160">
        <f t="shared" si="37"/>
        <v>0</v>
      </c>
      <c r="AU127" s="159">
        <f t="shared" si="38"/>
        <v>0</v>
      </c>
      <c r="AV127" s="162">
        <f t="shared" si="39"/>
        <v>0</v>
      </c>
      <c r="AW127" s="159">
        <f t="shared" si="40"/>
        <v>1</v>
      </c>
      <c r="AX127" s="162">
        <f t="shared" si="41"/>
        <v>1</v>
      </c>
      <c r="AY127" s="159">
        <f t="shared" si="42"/>
        <v>0</v>
      </c>
      <c r="AZ127" s="162">
        <f t="shared" si="43"/>
        <v>0</v>
      </c>
      <c r="BA127" s="159">
        <f t="shared" si="44"/>
        <v>1</v>
      </c>
      <c r="BB127" s="162">
        <f t="shared" si="45"/>
        <v>7</v>
      </c>
      <c r="BC127" s="159">
        <f t="shared" si="46"/>
        <v>1</v>
      </c>
      <c r="BD127" s="162">
        <f t="shared" si="47"/>
        <v>3</v>
      </c>
      <c r="BE127" s="161">
        <f t="shared" si="48"/>
        <v>2</v>
      </c>
      <c r="BF127" s="20">
        <f t="shared" si="53"/>
        <v>47</v>
      </c>
      <c r="BH127" s="21">
        <f t="shared" si="31"/>
        <v>68.75</v>
      </c>
      <c r="BI127" s="21">
        <f t="shared" si="49"/>
        <v>31.25</v>
      </c>
      <c r="BJ127" s="21">
        <f t="shared" si="50"/>
        <v>0</v>
      </c>
      <c r="BK127" s="21">
        <f t="shared" si="51"/>
        <v>31.25</v>
      </c>
      <c r="BL127" s="22">
        <f t="shared" si="54"/>
        <v>312.5</v>
      </c>
      <c r="BN127" s="143">
        <v>4</v>
      </c>
      <c r="BO127" s="143">
        <v>0</v>
      </c>
      <c r="BP127" s="143">
        <v>4</v>
      </c>
      <c r="BQ127" s="144">
        <v>0</v>
      </c>
      <c r="BR127" s="145">
        <v>0</v>
      </c>
      <c r="BS127" s="144">
        <v>0</v>
      </c>
      <c r="BT127" s="145">
        <v>0</v>
      </c>
      <c r="BU127" s="144">
        <v>0</v>
      </c>
      <c r="BV127" s="145">
        <v>0</v>
      </c>
      <c r="BW127" s="144">
        <v>0</v>
      </c>
      <c r="BX127" s="145">
        <v>0</v>
      </c>
      <c r="BY127" s="144">
        <v>0</v>
      </c>
      <c r="BZ127" s="145">
        <v>0</v>
      </c>
      <c r="CA127" s="144">
        <v>3</v>
      </c>
      <c r="CB127" s="145">
        <v>0</v>
      </c>
      <c r="CC127" s="144">
        <v>1</v>
      </c>
      <c r="CD127" s="145">
        <v>0</v>
      </c>
      <c r="CE127" s="19">
        <f t="shared" si="55"/>
        <v>16</v>
      </c>
    </row>
    <row r="128" spans="1:83" ht="12.75" customHeight="1" thickBot="1">
      <c r="A128" s="138" t="s">
        <v>233</v>
      </c>
      <c r="B128" s="143">
        <v>15</v>
      </c>
      <c r="C128" s="143">
        <v>3</v>
      </c>
      <c r="D128" s="143">
        <v>18</v>
      </c>
      <c r="E128" s="144">
        <v>0</v>
      </c>
      <c r="F128" s="145">
        <v>0</v>
      </c>
      <c r="G128" s="144">
        <v>0</v>
      </c>
      <c r="H128" s="145">
        <v>1</v>
      </c>
      <c r="I128" s="144">
        <v>2</v>
      </c>
      <c r="J128" s="145">
        <v>0</v>
      </c>
      <c r="K128" s="144">
        <v>1</v>
      </c>
      <c r="L128" s="145">
        <v>0</v>
      </c>
      <c r="M128" s="144">
        <v>0</v>
      </c>
      <c r="N128" s="145">
        <v>0</v>
      </c>
      <c r="O128" s="144">
        <v>4</v>
      </c>
      <c r="P128" s="145">
        <v>2</v>
      </c>
      <c r="Q128" s="144">
        <v>8</v>
      </c>
      <c r="R128" s="145">
        <v>0</v>
      </c>
      <c r="S128" s="29">
        <f t="shared" si="29"/>
        <v>15</v>
      </c>
      <c r="T128" s="73">
        <f t="shared" si="30"/>
        <v>48</v>
      </c>
      <c r="V128" s="143">
        <v>4</v>
      </c>
      <c r="W128" s="143">
        <v>3</v>
      </c>
      <c r="X128" s="143">
        <v>7</v>
      </c>
      <c r="Y128" s="144">
        <v>1</v>
      </c>
      <c r="Z128" s="145">
        <v>0</v>
      </c>
      <c r="AA128" s="144">
        <v>0</v>
      </c>
      <c r="AB128" s="145">
        <v>1</v>
      </c>
      <c r="AC128" s="144">
        <v>3</v>
      </c>
      <c r="AD128" s="145">
        <v>0</v>
      </c>
      <c r="AE128" s="144">
        <v>0</v>
      </c>
      <c r="AF128" s="145">
        <v>0</v>
      </c>
      <c r="AG128" s="144">
        <v>0</v>
      </c>
      <c r="AH128" s="145">
        <v>0</v>
      </c>
      <c r="AI128" s="144">
        <v>0</v>
      </c>
      <c r="AJ128" s="145">
        <v>1</v>
      </c>
      <c r="AK128" s="144">
        <v>0</v>
      </c>
      <c r="AL128" s="145">
        <v>1</v>
      </c>
      <c r="AM128" s="29">
        <f t="shared" si="52"/>
        <v>19</v>
      </c>
      <c r="AO128" s="143">
        <f t="shared" si="32"/>
        <v>19</v>
      </c>
      <c r="AP128" s="143">
        <f t="shared" si="33"/>
        <v>6</v>
      </c>
      <c r="AQ128" s="157">
        <f t="shared" si="34"/>
        <v>25</v>
      </c>
      <c r="AR128" s="160">
        <f t="shared" si="35"/>
        <v>1</v>
      </c>
      <c r="AS128" s="161">
        <f t="shared" si="36"/>
        <v>0</v>
      </c>
      <c r="AT128" s="160">
        <f t="shared" si="37"/>
        <v>0</v>
      </c>
      <c r="AU128" s="159">
        <f t="shared" si="38"/>
        <v>2</v>
      </c>
      <c r="AV128" s="162">
        <f t="shared" si="39"/>
        <v>5</v>
      </c>
      <c r="AW128" s="159">
        <f t="shared" si="40"/>
        <v>0</v>
      </c>
      <c r="AX128" s="162">
        <f t="shared" si="41"/>
        <v>1</v>
      </c>
      <c r="AY128" s="159">
        <f t="shared" si="42"/>
        <v>0</v>
      </c>
      <c r="AZ128" s="162">
        <f t="shared" si="43"/>
        <v>0</v>
      </c>
      <c r="BA128" s="159">
        <f t="shared" si="44"/>
        <v>0</v>
      </c>
      <c r="BB128" s="162">
        <f t="shared" si="45"/>
        <v>4</v>
      </c>
      <c r="BC128" s="159">
        <f t="shared" si="46"/>
        <v>3</v>
      </c>
      <c r="BD128" s="162">
        <f t="shared" si="47"/>
        <v>8</v>
      </c>
      <c r="BE128" s="161">
        <f t="shared" si="48"/>
        <v>1</v>
      </c>
      <c r="BF128" s="20">
        <f t="shared" si="53"/>
        <v>82</v>
      </c>
      <c r="BH128" s="21">
        <f t="shared" si="31"/>
        <v>72</v>
      </c>
      <c r="BI128" s="21">
        <f t="shared" si="49"/>
        <v>28.000000000000004</v>
      </c>
      <c r="BJ128" s="21">
        <f t="shared" si="50"/>
        <v>12</v>
      </c>
      <c r="BK128" s="21">
        <f t="shared" si="51"/>
        <v>24</v>
      </c>
      <c r="BL128" s="22">
        <f t="shared" si="54"/>
        <v>240</v>
      </c>
      <c r="BN128" s="143">
        <v>2</v>
      </c>
      <c r="BO128" s="143">
        <v>0</v>
      </c>
      <c r="BP128" s="143">
        <v>2</v>
      </c>
      <c r="BQ128" s="144">
        <v>0</v>
      </c>
      <c r="BR128" s="145">
        <v>0</v>
      </c>
      <c r="BS128" s="144">
        <v>0</v>
      </c>
      <c r="BT128" s="145">
        <v>0</v>
      </c>
      <c r="BU128" s="144">
        <v>0</v>
      </c>
      <c r="BV128" s="145">
        <v>0</v>
      </c>
      <c r="BW128" s="144">
        <v>0</v>
      </c>
      <c r="BX128" s="145">
        <v>0</v>
      </c>
      <c r="BY128" s="144">
        <v>0</v>
      </c>
      <c r="BZ128" s="145">
        <v>0</v>
      </c>
      <c r="CA128" s="144">
        <v>2</v>
      </c>
      <c r="CB128" s="145">
        <v>0</v>
      </c>
      <c r="CC128" s="144">
        <v>0</v>
      </c>
      <c r="CD128" s="145">
        <v>0</v>
      </c>
      <c r="CE128" s="19">
        <f t="shared" si="55"/>
        <v>8</v>
      </c>
    </row>
    <row r="129" spans="1:83" ht="12.75" customHeight="1" thickBot="1">
      <c r="A129" s="138" t="s">
        <v>234</v>
      </c>
      <c r="B129" s="143">
        <v>33</v>
      </c>
      <c r="C129" s="143">
        <v>7</v>
      </c>
      <c r="D129" s="143">
        <v>40</v>
      </c>
      <c r="E129" s="144">
        <v>1</v>
      </c>
      <c r="F129" s="145">
        <v>0</v>
      </c>
      <c r="G129" s="144">
        <v>2</v>
      </c>
      <c r="H129" s="145">
        <v>0</v>
      </c>
      <c r="I129" s="144">
        <v>3</v>
      </c>
      <c r="J129" s="145">
        <v>1</v>
      </c>
      <c r="K129" s="144">
        <v>8</v>
      </c>
      <c r="L129" s="145">
        <v>2</v>
      </c>
      <c r="M129" s="144">
        <v>6</v>
      </c>
      <c r="N129" s="145">
        <v>2</v>
      </c>
      <c r="O129" s="144">
        <v>6</v>
      </c>
      <c r="P129" s="145">
        <v>2</v>
      </c>
      <c r="Q129" s="144">
        <v>7</v>
      </c>
      <c r="R129" s="145">
        <v>0</v>
      </c>
      <c r="S129" s="29">
        <f t="shared" si="29"/>
        <v>35</v>
      </c>
      <c r="T129" s="73">
        <f t="shared" si="30"/>
        <v>108</v>
      </c>
      <c r="V129" s="143">
        <v>41</v>
      </c>
      <c r="W129" s="143">
        <v>17</v>
      </c>
      <c r="X129" s="143">
        <v>58</v>
      </c>
      <c r="Y129" s="144">
        <v>16</v>
      </c>
      <c r="Z129" s="145">
        <v>5</v>
      </c>
      <c r="AA129" s="144">
        <v>7</v>
      </c>
      <c r="AB129" s="145">
        <v>3</v>
      </c>
      <c r="AC129" s="144">
        <v>5</v>
      </c>
      <c r="AD129" s="145">
        <v>1</v>
      </c>
      <c r="AE129" s="144">
        <v>2</v>
      </c>
      <c r="AF129" s="145">
        <v>3</v>
      </c>
      <c r="AG129" s="144">
        <v>0</v>
      </c>
      <c r="AH129" s="145">
        <v>1</v>
      </c>
      <c r="AI129" s="144">
        <v>1</v>
      </c>
      <c r="AJ129" s="145">
        <v>1</v>
      </c>
      <c r="AK129" s="144">
        <v>10</v>
      </c>
      <c r="AL129" s="145">
        <v>3</v>
      </c>
      <c r="AM129" s="29">
        <f t="shared" si="52"/>
        <v>126</v>
      </c>
      <c r="AO129" s="143">
        <f t="shared" si="32"/>
        <v>74</v>
      </c>
      <c r="AP129" s="143">
        <f t="shared" si="33"/>
        <v>24</v>
      </c>
      <c r="AQ129" s="157">
        <f t="shared" si="34"/>
        <v>98</v>
      </c>
      <c r="AR129" s="160">
        <f t="shared" si="35"/>
        <v>17</v>
      </c>
      <c r="AS129" s="161">
        <f t="shared" si="36"/>
        <v>5</v>
      </c>
      <c r="AT129" s="160">
        <f t="shared" si="37"/>
        <v>9</v>
      </c>
      <c r="AU129" s="159">
        <f t="shared" si="38"/>
        <v>3</v>
      </c>
      <c r="AV129" s="162">
        <f t="shared" si="39"/>
        <v>8</v>
      </c>
      <c r="AW129" s="159">
        <f t="shared" si="40"/>
        <v>2</v>
      </c>
      <c r="AX129" s="162">
        <f t="shared" si="41"/>
        <v>10</v>
      </c>
      <c r="AY129" s="159">
        <f t="shared" si="42"/>
        <v>5</v>
      </c>
      <c r="AZ129" s="162">
        <f t="shared" si="43"/>
        <v>6</v>
      </c>
      <c r="BA129" s="159">
        <f t="shared" si="44"/>
        <v>3</v>
      </c>
      <c r="BB129" s="162">
        <f t="shared" si="45"/>
        <v>7</v>
      </c>
      <c r="BC129" s="159">
        <f t="shared" si="46"/>
        <v>3</v>
      </c>
      <c r="BD129" s="162">
        <f t="shared" si="47"/>
        <v>17</v>
      </c>
      <c r="BE129" s="161">
        <f t="shared" si="48"/>
        <v>3</v>
      </c>
      <c r="BF129" s="20">
        <f t="shared" si="53"/>
        <v>269</v>
      </c>
      <c r="BH129" s="21">
        <f t="shared" si="31"/>
        <v>40.816326530612244</v>
      </c>
      <c r="BI129" s="21">
        <f t="shared" si="49"/>
        <v>59.183673469387756</v>
      </c>
      <c r="BJ129" s="21">
        <f t="shared" si="50"/>
        <v>34.693877551020407</v>
      </c>
      <c r="BK129" s="21">
        <f t="shared" si="51"/>
        <v>24.489795918367346</v>
      </c>
      <c r="BL129" s="22">
        <f t="shared" si="54"/>
        <v>244.89795918367346</v>
      </c>
      <c r="BN129" s="143">
        <v>21</v>
      </c>
      <c r="BO129" s="143">
        <v>3</v>
      </c>
      <c r="BP129" s="143">
        <v>24</v>
      </c>
      <c r="BQ129" s="144">
        <v>1</v>
      </c>
      <c r="BR129" s="145">
        <v>0</v>
      </c>
      <c r="BS129" s="144">
        <v>2</v>
      </c>
      <c r="BT129" s="145">
        <v>0</v>
      </c>
      <c r="BU129" s="144">
        <v>2</v>
      </c>
      <c r="BV129" s="145">
        <v>1</v>
      </c>
      <c r="BW129" s="144">
        <v>7</v>
      </c>
      <c r="BX129" s="145">
        <v>2</v>
      </c>
      <c r="BY129" s="144">
        <v>4</v>
      </c>
      <c r="BZ129" s="145">
        <v>0</v>
      </c>
      <c r="CA129" s="144">
        <v>4</v>
      </c>
      <c r="CB129" s="145">
        <v>0</v>
      </c>
      <c r="CC129" s="144">
        <v>1</v>
      </c>
      <c r="CD129" s="145">
        <v>0</v>
      </c>
      <c r="CE129" s="19">
        <f t="shared" si="55"/>
        <v>96</v>
      </c>
    </row>
    <row r="130" spans="1:83" ht="12.75" customHeight="1" thickBot="1">
      <c r="A130" s="138" t="s">
        <v>235</v>
      </c>
      <c r="B130" s="143">
        <v>13</v>
      </c>
      <c r="C130" s="143">
        <v>2</v>
      </c>
      <c r="D130" s="143">
        <v>15</v>
      </c>
      <c r="E130" s="144">
        <v>0</v>
      </c>
      <c r="F130" s="145">
        <v>0</v>
      </c>
      <c r="G130" s="144">
        <v>0</v>
      </c>
      <c r="H130" s="145">
        <v>0</v>
      </c>
      <c r="I130" s="144">
        <v>0</v>
      </c>
      <c r="J130" s="145">
        <v>0</v>
      </c>
      <c r="K130" s="144">
        <v>0</v>
      </c>
      <c r="L130" s="145">
        <v>0</v>
      </c>
      <c r="M130" s="144">
        <v>0</v>
      </c>
      <c r="N130" s="145">
        <v>0</v>
      </c>
      <c r="O130" s="144">
        <v>6</v>
      </c>
      <c r="P130" s="145">
        <v>0</v>
      </c>
      <c r="Q130" s="144">
        <v>7</v>
      </c>
      <c r="R130" s="145">
        <v>2</v>
      </c>
      <c r="S130" s="29">
        <f t="shared" si="29"/>
        <v>0</v>
      </c>
      <c r="T130" s="73">
        <f t="shared" si="30"/>
        <v>38</v>
      </c>
      <c r="V130" s="143">
        <v>12</v>
      </c>
      <c r="W130" s="143">
        <v>3</v>
      </c>
      <c r="X130" s="143">
        <v>15</v>
      </c>
      <c r="Y130" s="144">
        <v>0</v>
      </c>
      <c r="Z130" s="145">
        <v>0</v>
      </c>
      <c r="AA130" s="144">
        <v>3</v>
      </c>
      <c r="AB130" s="145">
        <v>0</v>
      </c>
      <c r="AC130" s="144">
        <v>2</v>
      </c>
      <c r="AD130" s="145">
        <v>0</v>
      </c>
      <c r="AE130" s="144">
        <v>1</v>
      </c>
      <c r="AF130" s="145">
        <v>0</v>
      </c>
      <c r="AG130" s="144">
        <v>0</v>
      </c>
      <c r="AH130" s="145">
        <v>0</v>
      </c>
      <c r="AI130" s="144">
        <v>2</v>
      </c>
      <c r="AJ130" s="145">
        <v>1</v>
      </c>
      <c r="AK130" s="144">
        <v>4</v>
      </c>
      <c r="AL130" s="145">
        <v>2</v>
      </c>
      <c r="AM130" s="29">
        <f t="shared" si="52"/>
        <v>27</v>
      </c>
      <c r="AO130" s="143">
        <f t="shared" si="32"/>
        <v>25</v>
      </c>
      <c r="AP130" s="143">
        <f t="shared" si="33"/>
        <v>5</v>
      </c>
      <c r="AQ130" s="157">
        <f t="shared" si="34"/>
        <v>30</v>
      </c>
      <c r="AR130" s="160">
        <f t="shared" si="35"/>
        <v>0</v>
      </c>
      <c r="AS130" s="161">
        <f t="shared" si="36"/>
        <v>0</v>
      </c>
      <c r="AT130" s="160">
        <f t="shared" si="37"/>
        <v>3</v>
      </c>
      <c r="AU130" s="159">
        <f t="shared" si="38"/>
        <v>0</v>
      </c>
      <c r="AV130" s="162">
        <f t="shared" si="39"/>
        <v>2</v>
      </c>
      <c r="AW130" s="159">
        <f t="shared" si="40"/>
        <v>0</v>
      </c>
      <c r="AX130" s="162">
        <f t="shared" si="41"/>
        <v>1</v>
      </c>
      <c r="AY130" s="159">
        <f t="shared" si="42"/>
        <v>0</v>
      </c>
      <c r="AZ130" s="162">
        <f t="shared" si="43"/>
        <v>0</v>
      </c>
      <c r="BA130" s="159">
        <f t="shared" si="44"/>
        <v>0</v>
      </c>
      <c r="BB130" s="162">
        <f t="shared" si="45"/>
        <v>8</v>
      </c>
      <c r="BC130" s="159">
        <f t="shared" si="46"/>
        <v>1</v>
      </c>
      <c r="BD130" s="162">
        <f t="shared" si="47"/>
        <v>11</v>
      </c>
      <c r="BE130" s="161">
        <f t="shared" si="48"/>
        <v>4</v>
      </c>
      <c r="BF130" s="20">
        <f t="shared" si="53"/>
        <v>65</v>
      </c>
      <c r="BH130" s="21">
        <f t="shared" si="31"/>
        <v>50</v>
      </c>
      <c r="BI130" s="21">
        <f t="shared" si="49"/>
        <v>50</v>
      </c>
      <c r="BJ130" s="21">
        <f t="shared" si="50"/>
        <v>10</v>
      </c>
      <c r="BK130" s="21">
        <f t="shared" si="51"/>
        <v>16.666666666666664</v>
      </c>
      <c r="BL130" s="22">
        <f t="shared" si="54"/>
        <v>166.66666666666663</v>
      </c>
      <c r="BN130" s="143">
        <v>4</v>
      </c>
      <c r="BO130" s="143">
        <v>1</v>
      </c>
      <c r="BP130" s="143">
        <v>5</v>
      </c>
      <c r="BQ130" s="144">
        <v>0</v>
      </c>
      <c r="BR130" s="145">
        <v>0</v>
      </c>
      <c r="BS130" s="144">
        <v>0</v>
      </c>
      <c r="BT130" s="145">
        <v>0</v>
      </c>
      <c r="BU130" s="144">
        <v>0</v>
      </c>
      <c r="BV130" s="145">
        <v>0</v>
      </c>
      <c r="BW130" s="144">
        <v>0</v>
      </c>
      <c r="BX130" s="145">
        <v>0</v>
      </c>
      <c r="BY130" s="144">
        <v>0</v>
      </c>
      <c r="BZ130" s="145">
        <v>0</v>
      </c>
      <c r="CA130" s="144">
        <v>4</v>
      </c>
      <c r="CB130" s="145">
        <v>0</v>
      </c>
      <c r="CC130" s="144">
        <v>0</v>
      </c>
      <c r="CD130" s="145">
        <v>1</v>
      </c>
      <c r="CE130" s="19">
        <f t="shared" si="55"/>
        <v>20</v>
      </c>
    </row>
    <row r="131" spans="1:83" ht="12.75" customHeight="1" thickBot="1">
      <c r="A131" s="138" t="s">
        <v>236</v>
      </c>
      <c r="B131" s="143">
        <v>20</v>
      </c>
      <c r="C131" s="143">
        <v>6</v>
      </c>
      <c r="D131" s="143">
        <v>26</v>
      </c>
      <c r="E131" s="144">
        <v>0</v>
      </c>
      <c r="F131" s="145">
        <v>0</v>
      </c>
      <c r="G131" s="144">
        <v>1</v>
      </c>
      <c r="H131" s="145">
        <v>0</v>
      </c>
      <c r="I131" s="144">
        <v>5</v>
      </c>
      <c r="J131" s="145">
        <v>5</v>
      </c>
      <c r="K131" s="144">
        <v>3</v>
      </c>
      <c r="L131" s="145">
        <v>0</v>
      </c>
      <c r="M131" s="144">
        <v>0</v>
      </c>
      <c r="N131" s="145">
        <v>1</v>
      </c>
      <c r="O131" s="144">
        <v>3</v>
      </c>
      <c r="P131" s="145">
        <v>0</v>
      </c>
      <c r="Q131" s="144">
        <v>8</v>
      </c>
      <c r="R131" s="145">
        <v>0</v>
      </c>
      <c r="S131" s="29">
        <f t="shared" ref="S131:S194" si="56">(E131+F131+G131+H131+I131+J131)*5</f>
        <v>55</v>
      </c>
      <c r="T131" s="73">
        <f t="shared" ref="T131:T194" si="57">(B131*2)+(C131*6)</f>
        <v>76</v>
      </c>
      <c r="V131" s="143">
        <v>45</v>
      </c>
      <c r="W131" s="143">
        <v>26</v>
      </c>
      <c r="X131" s="143">
        <v>71</v>
      </c>
      <c r="Y131" s="144">
        <v>8</v>
      </c>
      <c r="Z131" s="145">
        <v>6</v>
      </c>
      <c r="AA131" s="144">
        <v>18</v>
      </c>
      <c r="AB131" s="145">
        <v>11</v>
      </c>
      <c r="AC131" s="144">
        <v>5</v>
      </c>
      <c r="AD131" s="145">
        <v>4</v>
      </c>
      <c r="AE131" s="144">
        <v>3</v>
      </c>
      <c r="AF131" s="145">
        <v>1</v>
      </c>
      <c r="AG131" s="144">
        <v>0</v>
      </c>
      <c r="AH131" s="145">
        <v>1</v>
      </c>
      <c r="AI131" s="144">
        <v>5</v>
      </c>
      <c r="AJ131" s="145">
        <v>2</v>
      </c>
      <c r="AK131" s="144">
        <v>6</v>
      </c>
      <c r="AL131" s="145">
        <v>1</v>
      </c>
      <c r="AM131" s="29">
        <f t="shared" si="52"/>
        <v>175</v>
      </c>
      <c r="AO131" s="143">
        <f t="shared" si="32"/>
        <v>65</v>
      </c>
      <c r="AP131" s="143">
        <f t="shared" si="33"/>
        <v>32</v>
      </c>
      <c r="AQ131" s="157">
        <f t="shared" si="34"/>
        <v>97</v>
      </c>
      <c r="AR131" s="160">
        <f t="shared" si="35"/>
        <v>8</v>
      </c>
      <c r="AS131" s="161">
        <f t="shared" si="36"/>
        <v>6</v>
      </c>
      <c r="AT131" s="160">
        <f t="shared" si="37"/>
        <v>19</v>
      </c>
      <c r="AU131" s="159">
        <f t="shared" si="38"/>
        <v>11</v>
      </c>
      <c r="AV131" s="162">
        <f t="shared" si="39"/>
        <v>10</v>
      </c>
      <c r="AW131" s="159">
        <f t="shared" si="40"/>
        <v>9</v>
      </c>
      <c r="AX131" s="162">
        <f t="shared" si="41"/>
        <v>6</v>
      </c>
      <c r="AY131" s="159">
        <f t="shared" si="42"/>
        <v>1</v>
      </c>
      <c r="AZ131" s="162">
        <f t="shared" si="43"/>
        <v>0</v>
      </c>
      <c r="BA131" s="159">
        <f t="shared" si="44"/>
        <v>2</v>
      </c>
      <c r="BB131" s="162">
        <f t="shared" si="45"/>
        <v>8</v>
      </c>
      <c r="BC131" s="159">
        <f t="shared" si="46"/>
        <v>2</v>
      </c>
      <c r="BD131" s="162">
        <f t="shared" si="47"/>
        <v>14</v>
      </c>
      <c r="BE131" s="161">
        <f t="shared" si="48"/>
        <v>1</v>
      </c>
      <c r="BF131" s="20">
        <f t="shared" si="53"/>
        <v>306</v>
      </c>
      <c r="BH131" s="21">
        <f t="shared" ref="BH131:BH194" si="58">D131/AQ131*100</f>
        <v>26.804123711340207</v>
      </c>
      <c r="BI131" s="21">
        <f t="shared" si="49"/>
        <v>73.19587628865979</v>
      </c>
      <c r="BJ131" s="21">
        <f t="shared" si="50"/>
        <v>45.360824742268044</v>
      </c>
      <c r="BK131" s="21">
        <f t="shared" si="51"/>
        <v>32.989690721649481</v>
      </c>
      <c r="BL131" s="22">
        <f t="shared" si="54"/>
        <v>329.89690721649481</v>
      </c>
      <c r="BN131" s="143">
        <v>12</v>
      </c>
      <c r="BO131" s="143">
        <v>6</v>
      </c>
      <c r="BP131" s="143">
        <v>18</v>
      </c>
      <c r="BQ131" s="144">
        <v>0</v>
      </c>
      <c r="BR131" s="145">
        <v>0</v>
      </c>
      <c r="BS131" s="144">
        <v>1</v>
      </c>
      <c r="BT131" s="145">
        <v>0</v>
      </c>
      <c r="BU131" s="144">
        <v>4</v>
      </c>
      <c r="BV131" s="145">
        <v>5</v>
      </c>
      <c r="BW131" s="144">
        <v>3</v>
      </c>
      <c r="BX131" s="145">
        <v>0</v>
      </c>
      <c r="BY131" s="144">
        <v>0</v>
      </c>
      <c r="BZ131" s="145">
        <v>1</v>
      </c>
      <c r="CA131" s="144">
        <v>1</v>
      </c>
      <c r="CB131" s="145">
        <v>0</v>
      </c>
      <c r="CC131" s="144">
        <v>3</v>
      </c>
      <c r="CD131" s="145">
        <v>0</v>
      </c>
      <c r="CE131" s="19">
        <f t="shared" si="55"/>
        <v>72</v>
      </c>
    </row>
    <row r="132" spans="1:83" ht="12.75" customHeight="1" thickBot="1">
      <c r="A132" s="138" t="s">
        <v>237</v>
      </c>
      <c r="B132" s="143">
        <v>77</v>
      </c>
      <c r="C132" s="143">
        <v>29</v>
      </c>
      <c r="D132" s="143">
        <v>106</v>
      </c>
      <c r="E132" s="144">
        <v>2</v>
      </c>
      <c r="F132" s="145">
        <v>0</v>
      </c>
      <c r="G132" s="144">
        <v>4</v>
      </c>
      <c r="H132" s="145">
        <v>5</v>
      </c>
      <c r="I132" s="144">
        <v>11</v>
      </c>
      <c r="J132" s="145">
        <v>7</v>
      </c>
      <c r="K132" s="144">
        <v>4</v>
      </c>
      <c r="L132" s="145">
        <v>0</v>
      </c>
      <c r="M132" s="144">
        <v>11</v>
      </c>
      <c r="N132" s="145">
        <v>2</v>
      </c>
      <c r="O132" s="144">
        <v>14</v>
      </c>
      <c r="P132" s="145">
        <v>6</v>
      </c>
      <c r="Q132" s="144">
        <v>31</v>
      </c>
      <c r="R132" s="145">
        <v>9</v>
      </c>
      <c r="S132" s="29">
        <f t="shared" si="56"/>
        <v>145</v>
      </c>
      <c r="T132" s="73">
        <f t="shared" si="57"/>
        <v>328</v>
      </c>
      <c r="V132" s="143">
        <v>63</v>
      </c>
      <c r="W132" s="143">
        <v>34</v>
      </c>
      <c r="X132" s="143">
        <v>97</v>
      </c>
      <c r="Y132" s="144">
        <v>27</v>
      </c>
      <c r="Z132" s="145">
        <v>19</v>
      </c>
      <c r="AA132" s="144">
        <v>14</v>
      </c>
      <c r="AB132" s="145">
        <v>12</v>
      </c>
      <c r="AC132" s="144">
        <v>2</v>
      </c>
      <c r="AD132" s="145">
        <v>2</v>
      </c>
      <c r="AE132" s="144">
        <v>3</v>
      </c>
      <c r="AF132" s="145">
        <v>1</v>
      </c>
      <c r="AG132" s="144">
        <v>1</v>
      </c>
      <c r="AH132" s="145">
        <v>0</v>
      </c>
      <c r="AI132" s="144">
        <v>3</v>
      </c>
      <c r="AJ132" s="145">
        <v>0</v>
      </c>
      <c r="AK132" s="144">
        <v>13</v>
      </c>
      <c r="AL132" s="145">
        <v>0</v>
      </c>
      <c r="AM132" s="29">
        <f t="shared" si="52"/>
        <v>233</v>
      </c>
      <c r="AO132" s="143">
        <f t="shared" ref="AO132:AO195" si="59">B132+V132</f>
        <v>140</v>
      </c>
      <c r="AP132" s="143">
        <f t="shared" ref="AP132:AP195" si="60">C132+W132</f>
        <v>63</v>
      </c>
      <c r="AQ132" s="157">
        <f t="shared" ref="AQ132:AQ195" si="61">D132+X132</f>
        <v>203</v>
      </c>
      <c r="AR132" s="160">
        <f t="shared" ref="AR132:AR195" si="62">E132+Y132</f>
        <v>29</v>
      </c>
      <c r="AS132" s="161">
        <f t="shared" ref="AS132:AS195" si="63">F132+Z132</f>
        <v>19</v>
      </c>
      <c r="AT132" s="160">
        <f t="shared" ref="AT132:AT195" si="64">G132+AA132</f>
        <v>18</v>
      </c>
      <c r="AU132" s="159">
        <f t="shared" ref="AU132:AU195" si="65">H132+AB132</f>
        <v>17</v>
      </c>
      <c r="AV132" s="162">
        <f t="shared" ref="AV132:AV195" si="66">I132+AC132</f>
        <v>13</v>
      </c>
      <c r="AW132" s="159">
        <f t="shared" ref="AW132:AW195" si="67">J132+AD132</f>
        <v>9</v>
      </c>
      <c r="AX132" s="162">
        <f t="shared" ref="AX132:AX195" si="68">K132+AE132</f>
        <v>7</v>
      </c>
      <c r="AY132" s="159">
        <f t="shared" ref="AY132:AY195" si="69">L132+AF132</f>
        <v>1</v>
      </c>
      <c r="AZ132" s="162">
        <f t="shared" ref="AZ132:AZ195" si="70">M132+AG132</f>
        <v>12</v>
      </c>
      <c r="BA132" s="159">
        <f t="shared" ref="BA132:BA195" si="71">N132+AH132</f>
        <v>2</v>
      </c>
      <c r="BB132" s="162">
        <f t="shared" ref="BB132:BB195" si="72">O132+AI132</f>
        <v>17</v>
      </c>
      <c r="BC132" s="159">
        <f t="shared" ref="BC132:BC195" si="73">P132+AJ132</f>
        <v>6</v>
      </c>
      <c r="BD132" s="162">
        <f t="shared" ref="BD132:BD195" si="74">Q132+AK132</f>
        <v>44</v>
      </c>
      <c r="BE132" s="161">
        <f t="shared" ref="BE132:BE195" si="75">R132+AL132</f>
        <v>9</v>
      </c>
      <c r="BF132" s="20">
        <f t="shared" si="53"/>
        <v>706</v>
      </c>
      <c r="BH132" s="21">
        <f t="shared" si="58"/>
        <v>52.216748768472911</v>
      </c>
      <c r="BI132" s="21">
        <f t="shared" ref="BI132:BI195" si="76">X132/AQ132*100</f>
        <v>47.783251231527096</v>
      </c>
      <c r="BJ132" s="21">
        <f t="shared" ref="BJ132:BJ195" si="77">(AR132+AS132+AT132+AU132)/AQ132*100</f>
        <v>40.88669950738916</v>
      </c>
      <c r="BK132" s="21">
        <f t="shared" ref="BK132:BK195" si="78">AP132/AQ132*100</f>
        <v>31.03448275862069</v>
      </c>
      <c r="BL132" s="22">
        <f t="shared" si="54"/>
        <v>310.34482758620692</v>
      </c>
      <c r="BN132" s="143">
        <v>30</v>
      </c>
      <c r="BO132" s="143">
        <v>13</v>
      </c>
      <c r="BP132" s="143">
        <v>43</v>
      </c>
      <c r="BQ132" s="144">
        <v>1</v>
      </c>
      <c r="BR132" s="145">
        <v>0</v>
      </c>
      <c r="BS132" s="144">
        <v>2</v>
      </c>
      <c r="BT132" s="145">
        <v>2</v>
      </c>
      <c r="BU132" s="144">
        <v>8</v>
      </c>
      <c r="BV132" s="145">
        <v>4</v>
      </c>
      <c r="BW132" s="144">
        <v>2</v>
      </c>
      <c r="BX132" s="145">
        <v>0</v>
      </c>
      <c r="BY132" s="144">
        <v>9</v>
      </c>
      <c r="BZ132" s="145">
        <v>2</v>
      </c>
      <c r="CA132" s="144">
        <v>7</v>
      </c>
      <c r="CB132" s="145">
        <v>2</v>
      </c>
      <c r="CC132" s="144">
        <v>1</v>
      </c>
      <c r="CD132" s="145">
        <v>3</v>
      </c>
      <c r="CE132" s="19">
        <f t="shared" si="55"/>
        <v>172</v>
      </c>
    </row>
    <row r="133" spans="1:83" ht="12.75" customHeight="1" thickBot="1">
      <c r="A133" s="138" t="s">
        <v>238</v>
      </c>
      <c r="B133" s="143">
        <v>39</v>
      </c>
      <c r="C133" s="143">
        <v>1</v>
      </c>
      <c r="D133" s="143">
        <v>40</v>
      </c>
      <c r="E133" s="144">
        <v>1</v>
      </c>
      <c r="F133" s="145">
        <v>0</v>
      </c>
      <c r="G133" s="144">
        <v>0</v>
      </c>
      <c r="H133" s="145">
        <v>0</v>
      </c>
      <c r="I133" s="144">
        <v>5</v>
      </c>
      <c r="J133" s="145">
        <v>0</v>
      </c>
      <c r="K133" s="144">
        <v>2</v>
      </c>
      <c r="L133" s="145">
        <v>0</v>
      </c>
      <c r="M133" s="144">
        <v>3</v>
      </c>
      <c r="N133" s="145">
        <v>0</v>
      </c>
      <c r="O133" s="144">
        <v>8</v>
      </c>
      <c r="P133" s="145">
        <v>0</v>
      </c>
      <c r="Q133" s="144">
        <v>20</v>
      </c>
      <c r="R133" s="145">
        <v>1</v>
      </c>
      <c r="S133" s="29">
        <f t="shared" si="56"/>
        <v>30</v>
      </c>
      <c r="T133" s="73">
        <f t="shared" si="57"/>
        <v>84</v>
      </c>
      <c r="V133" s="143">
        <v>8</v>
      </c>
      <c r="W133" s="143">
        <v>2</v>
      </c>
      <c r="X133" s="143">
        <v>10</v>
      </c>
      <c r="Y133" s="144">
        <v>2</v>
      </c>
      <c r="Z133" s="145">
        <v>0</v>
      </c>
      <c r="AA133" s="144">
        <v>0</v>
      </c>
      <c r="AB133" s="145">
        <v>0</v>
      </c>
      <c r="AC133" s="144">
        <v>2</v>
      </c>
      <c r="AD133" s="145">
        <v>0</v>
      </c>
      <c r="AE133" s="144">
        <v>1</v>
      </c>
      <c r="AF133" s="145">
        <v>0</v>
      </c>
      <c r="AG133" s="144">
        <v>0</v>
      </c>
      <c r="AH133" s="145">
        <v>0</v>
      </c>
      <c r="AI133" s="144">
        <v>0</v>
      </c>
      <c r="AJ133" s="145">
        <v>1</v>
      </c>
      <c r="AK133" s="144">
        <v>3</v>
      </c>
      <c r="AL133" s="145">
        <v>1</v>
      </c>
      <c r="AM133" s="29">
        <f t="shared" si="52"/>
        <v>18</v>
      </c>
      <c r="AO133" s="143">
        <f t="shared" si="59"/>
        <v>47</v>
      </c>
      <c r="AP133" s="143">
        <f t="shared" si="60"/>
        <v>3</v>
      </c>
      <c r="AQ133" s="157">
        <f t="shared" si="61"/>
        <v>50</v>
      </c>
      <c r="AR133" s="160">
        <f t="shared" si="62"/>
        <v>3</v>
      </c>
      <c r="AS133" s="161">
        <f t="shared" si="63"/>
        <v>0</v>
      </c>
      <c r="AT133" s="160">
        <f t="shared" si="64"/>
        <v>0</v>
      </c>
      <c r="AU133" s="159">
        <f t="shared" si="65"/>
        <v>0</v>
      </c>
      <c r="AV133" s="162">
        <f t="shared" si="66"/>
        <v>7</v>
      </c>
      <c r="AW133" s="159">
        <f t="shared" si="67"/>
        <v>0</v>
      </c>
      <c r="AX133" s="162">
        <f t="shared" si="68"/>
        <v>3</v>
      </c>
      <c r="AY133" s="159">
        <f t="shared" si="69"/>
        <v>0</v>
      </c>
      <c r="AZ133" s="162">
        <f t="shared" si="70"/>
        <v>3</v>
      </c>
      <c r="BA133" s="159">
        <f t="shared" si="71"/>
        <v>0</v>
      </c>
      <c r="BB133" s="162">
        <f t="shared" si="72"/>
        <v>8</v>
      </c>
      <c r="BC133" s="159">
        <f t="shared" si="73"/>
        <v>1</v>
      </c>
      <c r="BD133" s="162">
        <f t="shared" si="74"/>
        <v>23</v>
      </c>
      <c r="BE133" s="161">
        <f t="shared" si="75"/>
        <v>2</v>
      </c>
      <c r="BF133" s="20">
        <f t="shared" si="53"/>
        <v>132</v>
      </c>
      <c r="BH133" s="21">
        <f t="shared" si="58"/>
        <v>80</v>
      </c>
      <c r="BI133" s="21">
        <f t="shared" si="76"/>
        <v>20</v>
      </c>
      <c r="BJ133" s="21">
        <f t="shared" si="77"/>
        <v>6</v>
      </c>
      <c r="BK133" s="21">
        <f t="shared" si="78"/>
        <v>6</v>
      </c>
      <c r="BL133" s="22">
        <f t="shared" si="54"/>
        <v>60</v>
      </c>
      <c r="BN133" s="143">
        <v>11</v>
      </c>
      <c r="BO133" s="143">
        <v>0</v>
      </c>
      <c r="BP133" s="143">
        <v>11</v>
      </c>
      <c r="BQ133" s="144">
        <v>1</v>
      </c>
      <c r="BR133" s="145">
        <v>0</v>
      </c>
      <c r="BS133" s="144">
        <v>0</v>
      </c>
      <c r="BT133" s="145">
        <v>0</v>
      </c>
      <c r="BU133" s="144">
        <v>0</v>
      </c>
      <c r="BV133" s="145">
        <v>0</v>
      </c>
      <c r="BW133" s="144">
        <v>2</v>
      </c>
      <c r="BX133" s="145">
        <v>0</v>
      </c>
      <c r="BY133" s="144">
        <v>2</v>
      </c>
      <c r="BZ133" s="145">
        <v>0</v>
      </c>
      <c r="CA133" s="144">
        <v>1</v>
      </c>
      <c r="CB133" s="145">
        <v>0</v>
      </c>
      <c r="CC133" s="144">
        <v>5</v>
      </c>
      <c r="CD133" s="145">
        <v>0</v>
      </c>
      <c r="CE133" s="19">
        <f t="shared" si="55"/>
        <v>44</v>
      </c>
    </row>
    <row r="134" spans="1:83" ht="12.75" customHeight="1" thickBot="1">
      <c r="A134" s="138" t="s">
        <v>239</v>
      </c>
      <c r="B134" s="143">
        <v>21</v>
      </c>
      <c r="C134" s="143">
        <v>1</v>
      </c>
      <c r="D134" s="143">
        <v>22</v>
      </c>
      <c r="E134" s="144">
        <v>0</v>
      </c>
      <c r="F134" s="145">
        <v>0</v>
      </c>
      <c r="G134" s="144">
        <v>0</v>
      </c>
      <c r="H134" s="145">
        <v>0</v>
      </c>
      <c r="I134" s="144">
        <v>0</v>
      </c>
      <c r="J134" s="145">
        <v>0</v>
      </c>
      <c r="K134" s="144">
        <v>2</v>
      </c>
      <c r="L134" s="145">
        <v>0</v>
      </c>
      <c r="M134" s="144">
        <v>1</v>
      </c>
      <c r="N134" s="145">
        <v>1</v>
      </c>
      <c r="O134" s="144">
        <v>7</v>
      </c>
      <c r="P134" s="145">
        <v>0</v>
      </c>
      <c r="Q134" s="144">
        <v>11</v>
      </c>
      <c r="R134" s="145">
        <v>0</v>
      </c>
      <c r="S134" s="29">
        <f t="shared" si="56"/>
        <v>0</v>
      </c>
      <c r="T134" s="73">
        <f t="shared" si="57"/>
        <v>48</v>
      </c>
      <c r="V134" s="143">
        <v>9</v>
      </c>
      <c r="W134" s="143">
        <v>3</v>
      </c>
      <c r="X134" s="143">
        <v>12</v>
      </c>
      <c r="Y134" s="144">
        <v>0</v>
      </c>
      <c r="Z134" s="145">
        <v>0</v>
      </c>
      <c r="AA134" s="144">
        <v>4</v>
      </c>
      <c r="AB134" s="145">
        <v>2</v>
      </c>
      <c r="AC134" s="144">
        <v>2</v>
      </c>
      <c r="AD134" s="145">
        <v>1</v>
      </c>
      <c r="AE134" s="144">
        <v>1</v>
      </c>
      <c r="AF134" s="145">
        <v>0</v>
      </c>
      <c r="AG134" s="144">
        <v>0</v>
      </c>
      <c r="AH134" s="145">
        <v>0</v>
      </c>
      <c r="AI134" s="144">
        <v>0</v>
      </c>
      <c r="AJ134" s="145">
        <v>0</v>
      </c>
      <c r="AK134" s="144">
        <v>2</v>
      </c>
      <c r="AL134" s="145">
        <v>0</v>
      </c>
      <c r="AM134" s="29">
        <f t="shared" ref="AM134:AM197" si="79">V134+(W134*5)</f>
        <v>24</v>
      </c>
      <c r="AO134" s="143">
        <f t="shared" si="59"/>
        <v>30</v>
      </c>
      <c r="AP134" s="143">
        <f t="shared" si="60"/>
        <v>4</v>
      </c>
      <c r="AQ134" s="157">
        <f t="shared" si="61"/>
        <v>34</v>
      </c>
      <c r="AR134" s="160">
        <f t="shared" si="62"/>
        <v>0</v>
      </c>
      <c r="AS134" s="161">
        <f t="shared" si="63"/>
        <v>0</v>
      </c>
      <c r="AT134" s="160">
        <f t="shared" si="64"/>
        <v>4</v>
      </c>
      <c r="AU134" s="159">
        <f t="shared" si="65"/>
        <v>2</v>
      </c>
      <c r="AV134" s="162">
        <f t="shared" si="66"/>
        <v>2</v>
      </c>
      <c r="AW134" s="159">
        <f t="shared" si="67"/>
        <v>1</v>
      </c>
      <c r="AX134" s="162">
        <f t="shared" si="68"/>
        <v>3</v>
      </c>
      <c r="AY134" s="159">
        <f t="shared" si="69"/>
        <v>0</v>
      </c>
      <c r="AZ134" s="162">
        <f t="shared" si="70"/>
        <v>1</v>
      </c>
      <c r="BA134" s="159">
        <f t="shared" si="71"/>
        <v>1</v>
      </c>
      <c r="BB134" s="162">
        <f t="shared" si="72"/>
        <v>7</v>
      </c>
      <c r="BC134" s="159">
        <f t="shared" si="73"/>
        <v>0</v>
      </c>
      <c r="BD134" s="162">
        <f t="shared" si="74"/>
        <v>13</v>
      </c>
      <c r="BE134" s="161">
        <f t="shared" si="75"/>
        <v>0</v>
      </c>
      <c r="BF134" s="20">
        <f t="shared" ref="BF134:BF197" si="80">S134+T134+AM134</f>
        <v>72</v>
      </c>
      <c r="BH134" s="21">
        <f t="shared" si="58"/>
        <v>64.705882352941174</v>
      </c>
      <c r="BI134" s="21">
        <f t="shared" si="76"/>
        <v>35.294117647058826</v>
      </c>
      <c r="BJ134" s="21">
        <f t="shared" si="77"/>
        <v>17.647058823529413</v>
      </c>
      <c r="BK134" s="21">
        <f t="shared" si="78"/>
        <v>11.76470588235294</v>
      </c>
      <c r="BL134" s="22">
        <f t="shared" ref="BL134:BL197" si="81">BK134*10</f>
        <v>117.64705882352941</v>
      </c>
      <c r="BN134" s="143">
        <v>4</v>
      </c>
      <c r="BO134" s="143">
        <v>0</v>
      </c>
      <c r="BP134" s="143">
        <v>4</v>
      </c>
      <c r="BQ134" s="144">
        <v>0</v>
      </c>
      <c r="BR134" s="145">
        <v>0</v>
      </c>
      <c r="BS134" s="144">
        <v>0</v>
      </c>
      <c r="BT134" s="145">
        <v>0</v>
      </c>
      <c r="BU134" s="144">
        <v>0</v>
      </c>
      <c r="BV134" s="145">
        <v>0</v>
      </c>
      <c r="BW134" s="144">
        <v>0</v>
      </c>
      <c r="BX134" s="145">
        <v>0</v>
      </c>
      <c r="BY134" s="144">
        <v>0</v>
      </c>
      <c r="BZ134" s="145">
        <v>0</v>
      </c>
      <c r="CA134" s="144">
        <v>2</v>
      </c>
      <c r="CB134" s="145">
        <v>0</v>
      </c>
      <c r="CC134" s="144">
        <v>2</v>
      </c>
      <c r="CD134" s="145">
        <v>0</v>
      </c>
      <c r="CE134" s="19">
        <f t="shared" si="55"/>
        <v>16</v>
      </c>
    </row>
    <row r="135" spans="1:83" ht="12.75" customHeight="1" thickBot="1">
      <c r="A135" s="138" t="s">
        <v>240</v>
      </c>
      <c r="B135" s="143">
        <v>15</v>
      </c>
      <c r="C135" s="143">
        <v>0</v>
      </c>
      <c r="D135" s="143">
        <v>15</v>
      </c>
      <c r="E135" s="144">
        <v>0</v>
      </c>
      <c r="F135" s="145">
        <v>0</v>
      </c>
      <c r="G135" s="144">
        <v>1</v>
      </c>
      <c r="H135" s="145">
        <v>0</v>
      </c>
      <c r="I135" s="144">
        <v>0</v>
      </c>
      <c r="J135" s="145">
        <v>0</v>
      </c>
      <c r="K135" s="144">
        <v>1</v>
      </c>
      <c r="L135" s="145">
        <v>0</v>
      </c>
      <c r="M135" s="144">
        <v>0</v>
      </c>
      <c r="N135" s="145">
        <v>0</v>
      </c>
      <c r="O135" s="144">
        <v>4</v>
      </c>
      <c r="P135" s="145">
        <v>0</v>
      </c>
      <c r="Q135" s="144">
        <v>9</v>
      </c>
      <c r="R135" s="145">
        <v>0</v>
      </c>
      <c r="S135" s="29">
        <f t="shared" si="56"/>
        <v>5</v>
      </c>
      <c r="T135" s="73">
        <f t="shared" si="57"/>
        <v>30</v>
      </c>
      <c r="V135" s="143">
        <v>10</v>
      </c>
      <c r="W135" s="143">
        <v>2</v>
      </c>
      <c r="X135" s="143">
        <v>12</v>
      </c>
      <c r="Y135" s="144">
        <v>0</v>
      </c>
      <c r="Z135" s="145">
        <v>0</v>
      </c>
      <c r="AA135" s="144">
        <v>2</v>
      </c>
      <c r="AB135" s="145">
        <v>0</v>
      </c>
      <c r="AC135" s="144">
        <v>2</v>
      </c>
      <c r="AD135" s="145">
        <v>0</v>
      </c>
      <c r="AE135" s="144">
        <v>0</v>
      </c>
      <c r="AF135" s="145">
        <v>0</v>
      </c>
      <c r="AG135" s="144">
        <v>1</v>
      </c>
      <c r="AH135" s="145">
        <v>0</v>
      </c>
      <c r="AI135" s="144">
        <v>3</v>
      </c>
      <c r="AJ135" s="145">
        <v>1</v>
      </c>
      <c r="AK135" s="144">
        <v>2</v>
      </c>
      <c r="AL135" s="145">
        <v>1</v>
      </c>
      <c r="AM135" s="29">
        <f t="shared" si="79"/>
        <v>20</v>
      </c>
      <c r="AO135" s="143">
        <f t="shared" si="59"/>
        <v>25</v>
      </c>
      <c r="AP135" s="143">
        <f t="shared" si="60"/>
        <v>2</v>
      </c>
      <c r="AQ135" s="157">
        <f t="shared" si="61"/>
        <v>27</v>
      </c>
      <c r="AR135" s="160">
        <f t="shared" si="62"/>
        <v>0</v>
      </c>
      <c r="AS135" s="161">
        <f t="shared" si="63"/>
        <v>0</v>
      </c>
      <c r="AT135" s="160">
        <f t="shared" si="64"/>
        <v>3</v>
      </c>
      <c r="AU135" s="159">
        <f t="shared" si="65"/>
        <v>0</v>
      </c>
      <c r="AV135" s="162">
        <f t="shared" si="66"/>
        <v>2</v>
      </c>
      <c r="AW135" s="159">
        <f t="shared" si="67"/>
        <v>0</v>
      </c>
      <c r="AX135" s="162">
        <f t="shared" si="68"/>
        <v>1</v>
      </c>
      <c r="AY135" s="159">
        <f t="shared" si="69"/>
        <v>0</v>
      </c>
      <c r="AZ135" s="162">
        <f t="shared" si="70"/>
        <v>1</v>
      </c>
      <c r="BA135" s="159">
        <f t="shared" si="71"/>
        <v>0</v>
      </c>
      <c r="BB135" s="162">
        <f t="shared" si="72"/>
        <v>7</v>
      </c>
      <c r="BC135" s="159">
        <f t="shared" si="73"/>
        <v>1</v>
      </c>
      <c r="BD135" s="162">
        <f t="shared" si="74"/>
        <v>11</v>
      </c>
      <c r="BE135" s="161">
        <f t="shared" si="75"/>
        <v>1</v>
      </c>
      <c r="BF135" s="20">
        <f t="shared" si="80"/>
        <v>55</v>
      </c>
      <c r="BH135" s="21">
        <f t="shared" si="58"/>
        <v>55.555555555555557</v>
      </c>
      <c r="BI135" s="21">
        <f t="shared" si="76"/>
        <v>44.444444444444443</v>
      </c>
      <c r="BJ135" s="21">
        <f t="shared" si="77"/>
        <v>11.111111111111111</v>
      </c>
      <c r="BK135" s="21">
        <f t="shared" si="78"/>
        <v>7.4074074074074066</v>
      </c>
      <c r="BL135" s="22">
        <f t="shared" si="81"/>
        <v>74.074074074074062</v>
      </c>
      <c r="BN135" s="143">
        <v>2</v>
      </c>
      <c r="BO135" s="143">
        <v>0</v>
      </c>
      <c r="BP135" s="143">
        <v>2</v>
      </c>
      <c r="BQ135" s="144">
        <v>0</v>
      </c>
      <c r="BR135" s="145">
        <v>0</v>
      </c>
      <c r="BS135" s="144">
        <v>1</v>
      </c>
      <c r="BT135" s="145">
        <v>0</v>
      </c>
      <c r="BU135" s="144">
        <v>0</v>
      </c>
      <c r="BV135" s="145">
        <v>0</v>
      </c>
      <c r="BW135" s="144">
        <v>0</v>
      </c>
      <c r="BX135" s="145">
        <v>0</v>
      </c>
      <c r="BY135" s="144">
        <v>0</v>
      </c>
      <c r="BZ135" s="145">
        <v>0</v>
      </c>
      <c r="CA135" s="144">
        <v>1</v>
      </c>
      <c r="CB135" s="145">
        <v>0</v>
      </c>
      <c r="CC135" s="144">
        <v>0</v>
      </c>
      <c r="CD135" s="145">
        <v>0</v>
      </c>
      <c r="CE135" s="19">
        <f t="shared" ref="CE135:CE155" si="82">BP135*4</f>
        <v>8</v>
      </c>
    </row>
    <row r="136" spans="1:83" ht="12.75" customHeight="1" thickBot="1">
      <c r="A136" s="138" t="s">
        <v>241</v>
      </c>
      <c r="B136" s="143">
        <v>2</v>
      </c>
      <c r="C136" s="143">
        <v>0</v>
      </c>
      <c r="D136" s="143">
        <v>2</v>
      </c>
      <c r="E136" s="144">
        <v>0</v>
      </c>
      <c r="F136" s="145">
        <v>0</v>
      </c>
      <c r="G136" s="144">
        <v>0</v>
      </c>
      <c r="H136" s="145">
        <v>0</v>
      </c>
      <c r="I136" s="144">
        <v>0</v>
      </c>
      <c r="J136" s="145">
        <v>0</v>
      </c>
      <c r="K136" s="144">
        <v>0</v>
      </c>
      <c r="L136" s="145">
        <v>0</v>
      </c>
      <c r="M136" s="144">
        <v>0</v>
      </c>
      <c r="N136" s="145">
        <v>0</v>
      </c>
      <c r="O136" s="144">
        <v>0</v>
      </c>
      <c r="P136" s="145">
        <v>0</v>
      </c>
      <c r="Q136" s="144">
        <v>2</v>
      </c>
      <c r="R136" s="145">
        <v>0</v>
      </c>
      <c r="S136" s="29">
        <f t="shared" si="56"/>
        <v>0</v>
      </c>
      <c r="T136" s="73">
        <f t="shared" si="57"/>
        <v>4</v>
      </c>
      <c r="V136" s="143">
        <v>0</v>
      </c>
      <c r="W136" s="143">
        <v>1</v>
      </c>
      <c r="X136" s="143">
        <v>1</v>
      </c>
      <c r="Y136" s="144">
        <v>0</v>
      </c>
      <c r="Z136" s="145">
        <v>0</v>
      </c>
      <c r="AA136" s="144">
        <v>0</v>
      </c>
      <c r="AB136" s="145">
        <v>0</v>
      </c>
      <c r="AC136" s="144">
        <v>0</v>
      </c>
      <c r="AD136" s="145">
        <v>0</v>
      </c>
      <c r="AE136" s="144">
        <v>0</v>
      </c>
      <c r="AF136" s="145">
        <v>0</v>
      </c>
      <c r="AG136" s="144">
        <v>0</v>
      </c>
      <c r="AH136" s="145">
        <v>0</v>
      </c>
      <c r="AI136" s="144">
        <v>0</v>
      </c>
      <c r="AJ136" s="145">
        <v>0</v>
      </c>
      <c r="AK136" s="144">
        <v>0</v>
      </c>
      <c r="AL136" s="145">
        <v>1</v>
      </c>
      <c r="AM136" s="29">
        <f t="shared" si="79"/>
        <v>5</v>
      </c>
      <c r="AO136" s="143">
        <f t="shared" si="59"/>
        <v>2</v>
      </c>
      <c r="AP136" s="143">
        <f t="shared" si="60"/>
        <v>1</v>
      </c>
      <c r="AQ136" s="157">
        <f t="shared" si="61"/>
        <v>3</v>
      </c>
      <c r="AR136" s="160">
        <f t="shared" si="62"/>
        <v>0</v>
      </c>
      <c r="AS136" s="161">
        <f t="shared" si="63"/>
        <v>0</v>
      </c>
      <c r="AT136" s="160">
        <f t="shared" si="64"/>
        <v>0</v>
      </c>
      <c r="AU136" s="159">
        <f t="shared" si="65"/>
        <v>0</v>
      </c>
      <c r="AV136" s="162">
        <f t="shared" si="66"/>
        <v>0</v>
      </c>
      <c r="AW136" s="159">
        <f t="shared" si="67"/>
        <v>0</v>
      </c>
      <c r="AX136" s="162">
        <f t="shared" si="68"/>
        <v>0</v>
      </c>
      <c r="AY136" s="159">
        <f t="shared" si="69"/>
        <v>0</v>
      </c>
      <c r="AZ136" s="162">
        <f t="shared" si="70"/>
        <v>0</v>
      </c>
      <c r="BA136" s="159">
        <f t="shared" si="71"/>
        <v>0</v>
      </c>
      <c r="BB136" s="162">
        <f t="shared" si="72"/>
        <v>0</v>
      </c>
      <c r="BC136" s="159">
        <f t="shared" si="73"/>
        <v>0</v>
      </c>
      <c r="BD136" s="162">
        <f t="shared" si="74"/>
        <v>2</v>
      </c>
      <c r="BE136" s="161">
        <f t="shared" si="75"/>
        <v>1</v>
      </c>
      <c r="BF136" s="20">
        <f t="shared" si="80"/>
        <v>9</v>
      </c>
      <c r="BH136" s="21">
        <f t="shared" si="58"/>
        <v>66.666666666666657</v>
      </c>
      <c r="BI136" s="21">
        <f t="shared" si="76"/>
        <v>33.333333333333329</v>
      </c>
      <c r="BJ136" s="21">
        <f t="shared" si="77"/>
        <v>0</v>
      </c>
      <c r="BK136" s="21">
        <f t="shared" si="78"/>
        <v>33.333333333333329</v>
      </c>
      <c r="BL136" s="22">
        <f t="shared" si="81"/>
        <v>333.33333333333326</v>
      </c>
      <c r="BN136" s="143">
        <v>0</v>
      </c>
      <c r="BO136" s="143">
        <v>0</v>
      </c>
      <c r="BP136" s="143">
        <v>0</v>
      </c>
      <c r="BQ136" s="144">
        <v>0</v>
      </c>
      <c r="BR136" s="145">
        <v>0</v>
      </c>
      <c r="BS136" s="144">
        <v>0</v>
      </c>
      <c r="BT136" s="145">
        <v>0</v>
      </c>
      <c r="BU136" s="144">
        <v>0</v>
      </c>
      <c r="BV136" s="145">
        <v>0</v>
      </c>
      <c r="BW136" s="144">
        <v>0</v>
      </c>
      <c r="BX136" s="145">
        <v>0</v>
      </c>
      <c r="BY136" s="144">
        <v>0</v>
      </c>
      <c r="BZ136" s="145">
        <v>0</v>
      </c>
      <c r="CA136" s="144">
        <v>0</v>
      </c>
      <c r="CB136" s="145">
        <v>0</v>
      </c>
      <c r="CC136" s="144">
        <v>0</v>
      </c>
      <c r="CD136" s="145">
        <v>0</v>
      </c>
      <c r="CE136" s="19">
        <f t="shared" si="82"/>
        <v>0</v>
      </c>
    </row>
    <row r="137" spans="1:83" ht="12.75" customHeight="1" thickBot="1">
      <c r="A137" s="138" t="s">
        <v>242</v>
      </c>
      <c r="B137" s="143">
        <v>53</v>
      </c>
      <c r="C137" s="143">
        <v>5</v>
      </c>
      <c r="D137" s="143">
        <v>58</v>
      </c>
      <c r="E137" s="144">
        <v>1</v>
      </c>
      <c r="F137" s="145">
        <v>0</v>
      </c>
      <c r="G137" s="144">
        <v>3</v>
      </c>
      <c r="H137" s="145">
        <v>0</v>
      </c>
      <c r="I137" s="144">
        <v>3</v>
      </c>
      <c r="J137" s="145">
        <v>0</v>
      </c>
      <c r="K137" s="144">
        <v>9</v>
      </c>
      <c r="L137" s="145">
        <v>0</v>
      </c>
      <c r="M137" s="144">
        <v>9</v>
      </c>
      <c r="N137" s="145">
        <v>1</v>
      </c>
      <c r="O137" s="144">
        <v>17</v>
      </c>
      <c r="P137" s="145">
        <v>0</v>
      </c>
      <c r="Q137" s="144">
        <v>11</v>
      </c>
      <c r="R137" s="145">
        <v>4</v>
      </c>
      <c r="S137" s="29">
        <f t="shared" si="56"/>
        <v>35</v>
      </c>
      <c r="T137" s="73">
        <f t="shared" si="57"/>
        <v>136</v>
      </c>
      <c r="V137" s="143">
        <v>39</v>
      </c>
      <c r="W137" s="143">
        <v>8</v>
      </c>
      <c r="X137" s="143">
        <v>47</v>
      </c>
      <c r="Y137" s="144">
        <v>7</v>
      </c>
      <c r="Z137" s="145">
        <v>3</v>
      </c>
      <c r="AA137" s="144">
        <v>7</v>
      </c>
      <c r="AB137" s="145">
        <v>0</v>
      </c>
      <c r="AC137" s="144">
        <v>8</v>
      </c>
      <c r="AD137" s="145">
        <v>0</v>
      </c>
      <c r="AE137" s="144">
        <v>7</v>
      </c>
      <c r="AF137" s="145">
        <v>1</v>
      </c>
      <c r="AG137" s="144">
        <v>1</v>
      </c>
      <c r="AH137" s="145">
        <v>0</v>
      </c>
      <c r="AI137" s="144">
        <v>4</v>
      </c>
      <c r="AJ137" s="145">
        <v>3</v>
      </c>
      <c r="AK137" s="144">
        <v>5</v>
      </c>
      <c r="AL137" s="145">
        <v>1</v>
      </c>
      <c r="AM137" s="29">
        <f t="shared" si="79"/>
        <v>79</v>
      </c>
      <c r="AO137" s="143">
        <f t="shared" si="59"/>
        <v>92</v>
      </c>
      <c r="AP137" s="143">
        <f t="shared" si="60"/>
        <v>13</v>
      </c>
      <c r="AQ137" s="157">
        <f t="shared" si="61"/>
        <v>105</v>
      </c>
      <c r="AR137" s="160">
        <f t="shared" si="62"/>
        <v>8</v>
      </c>
      <c r="AS137" s="161">
        <f t="shared" si="63"/>
        <v>3</v>
      </c>
      <c r="AT137" s="160">
        <f t="shared" si="64"/>
        <v>10</v>
      </c>
      <c r="AU137" s="159">
        <f t="shared" si="65"/>
        <v>0</v>
      </c>
      <c r="AV137" s="162">
        <f t="shared" si="66"/>
        <v>11</v>
      </c>
      <c r="AW137" s="159">
        <f t="shared" si="67"/>
        <v>0</v>
      </c>
      <c r="AX137" s="162">
        <f t="shared" si="68"/>
        <v>16</v>
      </c>
      <c r="AY137" s="159">
        <f t="shared" si="69"/>
        <v>1</v>
      </c>
      <c r="AZ137" s="162">
        <f t="shared" si="70"/>
        <v>10</v>
      </c>
      <c r="BA137" s="159">
        <f t="shared" si="71"/>
        <v>1</v>
      </c>
      <c r="BB137" s="162">
        <f t="shared" si="72"/>
        <v>21</v>
      </c>
      <c r="BC137" s="159">
        <f t="shared" si="73"/>
        <v>3</v>
      </c>
      <c r="BD137" s="162">
        <f t="shared" si="74"/>
        <v>16</v>
      </c>
      <c r="BE137" s="161">
        <f t="shared" si="75"/>
        <v>5</v>
      </c>
      <c r="BF137" s="20">
        <f t="shared" si="80"/>
        <v>250</v>
      </c>
      <c r="BH137" s="21">
        <f t="shared" si="58"/>
        <v>55.238095238095241</v>
      </c>
      <c r="BI137" s="21">
        <f t="shared" si="76"/>
        <v>44.761904761904766</v>
      </c>
      <c r="BJ137" s="21">
        <f t="shared" si="77"/>
        <v>20</v>
      </c>
      <c r="BK137" s="21">
        <f t="shared" si="78"/>
        <v>12.380952380952381</v>
      </c>
      <c r="BL137" s="22">
        <f t="shared" si="81"/>
        <v>123.80952380952381</v>
      </c>
      <c r="BN137" s="143">
        <v>19</v>
      </c>
      <c r="BO137" s="143">
        <v>1</v>
      </c>
      <c r="BP137" s="143">
        <v>20</v>
      </c>
      <c r="BQ137" s="144">
        <v>0</v>
      </c>
      <c r="BR137" s="145">
        <v>0</v>
      </c>
      <c r="BS137" s="144">
        <v>1</v>
      </c>
      <c r="BT137" s="145">
        <v>0</v>
      </c>
      <c r="BU137" s="144">
        <v>1</v>
      </c>
      <c r="BV137" s="145">
        <v>0</v>
      </c>
      <c r="BW137" s="144">
        <v>3</v>
      </c>
      <c r="BX137" s="145">
        <v>0</v>
      </c>
      <c r="BY137" s="144">
        <v>7</v>
      </c>
      <c r="BZ137" s="145">
        <v>1</v>
      </c>
      <c r="CA137" s="144">
        <v>5</v>
      </c>
      <c r="CB137" s="145">
        <v>0</v>
      </c>
      <c r="CC137" s="144">
        <v>2</v>
      </c>
      <c r="CD137" s="145">
        <v>0</v>
      </c>
      <c r="CE137" s="19">
        <f t="shared" si="82"/>
        <v>80</v>
      </c>
    </row>
    <row r="138" spans="1:83" ht="12.75" customHeight="1" thickBot="1">
      <c r="A138" s="138" t="s">
        <v>243</v>
      </c>
      <c r="B138" s="143">
        <v>8</v>
      </c>
      <c r="C138" s="143">
        <v>0</v>
      </c>
      <c r="D138" s="143">
        <v>8</v>
      </c>
      <c r="E138" s="144">
        <v>0</v>
      </c>
      <c r="F138" s="145">
        <v>0</v>
      </c>
      <c r="G138" s="144">
        <v>0</v>
      </c>
      <c r="H138" s="145">
        <v>0</v>
      </c>
      <c r="I138" s="144">
        <v>0</v>
      </c>
      <c r="J138" s="145">
        <v>0</v>
      </c>
      <c r="K138" s="144">
        <v>0</v>
      </c>
      <c r="L138" s="145">
        <v>0</v>
      </c>
      <c r="M138" s="144">
        <v>0</v>
      </c>
      <c r="N138" s="145">
        <v>0</v>
      </c>
      <c r="O138" s="144">
        <v>3</v>
      </c>
      <c r="P138" s="145">
        <v>0</v>
      </c>
      <c r="Q138" s="144">
        <v>5</v>
      </c>
      <c r="R138" s="145">
        <v>0</v>
      </c>
      <c r="S138" s="29">
        <f t="shared" si="56"/>
        <v>0</v>
      </c>
      <c r="T138" s="73">
        <f t="shared" si="57"/>
        <v>16</v>
      </c>
      <c r="V138" s="143">
        <v>8</v>
      </c>
      <c r="W138" s="143">
        <v>0</v>
      </c>
      <c r="X138" s="143">
        <v>8</v>
      </c>
      <c r="Y138" s="144">
        <v>0</v>
      </c>
      <c r="Z138" s="145">
        <v>0</v>
      </c>
      <c r="AA138" s="144">
        <v>0</v>
      </c>
      <c r="AB138" s="145">
        <v>0</v>
      </c>
      <c r="AC138" s="144">
        <v>2</v>
      </c>
      <c r="AD138" s="145">
        <v>0</v>
      </c>
      <c r="AE138" s="144">
        <v>0</v>
      </c>
      <c r="AF138" s="145">
        <v>0</v>
      </c>
      <c r="AG138" s="144">
        <v>0</v>
      </c>
      <c r="AH138" s="145">
        <v>0</v>
      </c>
      <c r="AI138" s="144">
        <v>1</v>
      </c>
      <c r="AJ138" s="145">
        <v>0</v>
      </c>
      <c r="AK138" s="144">
        <v>5</v>
      </c>
      <c r="AL138" s="145">
        <v>0</v>
      </c>
      <c r="AM138" s="29">
        <f t="shared" si="79"/>
        <v>8</v>
      </c>
      <c r="AO138" s="143">
        <f t="shared" si="59"/>
        <v>16</v>
      </c>
      <c r="AP138" s="143">
        <f t="shared" si="60"/>
        <v>0</v>
      </c>
      <c r="AQ138" s="157">
        <f t="shared" si="61"/>
        <v>16</v>
      </c>
      <c r="AR138" s="160">
        <f t="shared" si="62"/>
        <v>0</v>
      </c>
      <c r="AS138" s="161">
        <f t="shared" si="63"/>
        <v>0</v>
      </c>
      <c r="AT138" s="160">
        <f t="shared" si="64"/>
        <v>0</v>
      </c>
      <c r="AU138" s="159">
        <f t="shared" si="65"/>
        <v>0</v>
      </c>
      <c r="AV138" s="162">
        <f t="shared" si="66"/>
        <v>2</v>
      </c>
      <c r="AW138" s="159">
        <f t="shared" si="67"/>
        <v>0</v>
      </c>
      <c r="AX138" s="162">
        <f t="shared" si="68"/>
        <v>0</v>
      </c>
      <c r="AY138" s="159">
        <f t="shared" si="69"/>
        <v>0</v>
      </c>
      <c r="AZ138" s="162">
        <f t="shared" si="70"/>
        <v>0</v>
      </c>
      <c r="BA138" s="159">
        <f t="shared" si="71"/>
        <v>0</v>
      </c>
      <c r="BB138" s="162">
        <f t="shared" si="72"/>
        <v>4</v>
      </c>
      <c r="BC138" s="159">
        <f t="shared" si="73"/>
        <v>0</v>
      </c>
      <c r="BD138" s="162">
        <f t="shared" si="74"/>
        <v>10</v>
      </c>
      <c r="BE138" s="161">
        <f t="shared" si="75"/>
        <v>0</v>
      </c>
      <c r="BF138" s="20">
        <f t="shared" si="80"/>
        <v>24</v>
      </c>
      <c r="BH138" s="21">
        <f t="shared" si="58"/>
        <v>50</v>
      </c>
      <c r="BI138" s="21">
        <f t="shared" si="76"/>
        <v>50</v>
      </c>
      <c r="BJ138" s="21">
        <f t="shared" si="77"/>
        <v>0</v>
      </c>
      <c r="BK138" s="21">
        <f t="shared" si="78"/>
        <v>0</v>
      </c>
      <c r="BL138" s="22">
        <f t="shared" si="81"/>
        <v>0</v>
      </c>
      <c r="BN138" s="143">
        <v>0</v>
      </c>
      <c r="BO138" s="143">
        <v>0</v>
      </c>
      <c r="BP138" s="143">
        <v>0</v>
      </c>
      <c r="BQ138" s="144">
        <v>0</v>
      </c>
      <c r="BR138" s="145">
        <v>0</v>
      </c>
      <c r="BS138" s="144">
        <v>0</v>
      </c>
      <c r="BT138" s="145">
        <v>0</v>
      </c>
      <c r="BU138" s="144">
        <v>0</v>
      </c>
      <c r="BV138" s="145">
        <v>0</v>
      </c>
      <c r="BW138" s="144">
        <v>0</v>
      </c>
      <c r="BX138" s="145">
        <v>0</v>
      </c>
      <c r="BY138" s="144">
        <v>0</v>
      </c>
      <c r="BZ138" s="145">
        <v>0</v>
      </c>
      <c r="CA138" s="144">
        <v>0</v>
      </c>
      <c r="CB138" s="145">
        <v>0</v>
      </c>
      <c r="CC138" s="144">
        <v>0</v>
      </c>
      <c r="CD138" s="145">
        <v>0</v>
      </c>
      <c r="CE138" s="19">
        <f t="shared" si="82"/>
        <v>0</v>
      </c>
    </row>
    <row r="139" spans="1:83" ht="12.75" customHeight="1" thickBot="1">
      <c r="A139" s="138" t="s">
        <v>244</v>
      </c>
      <c r="B139" s="143">
        <v>3</v>
      </c>
      <c r="C139" s="143">
        <v>0</v>
      </c>
      <c r="D139" s="143">
        <v>3</v>
      </c>
      <c r="E139" s="144">
        <v>0</v>
      </c>
      <c r="F139" s="145">
        <v>0</v>
      </c>
      <c r="G139" s="144">
        <v>0</v>
      </c>
      <c r="H139" s="145">
        <v>0</v>
      </c>
      <c r="I139" s="144">
        <v>0</v>
      </c>
      <c r="J139" s="145">
        <v>0</v>
      </c>
      <c r="K139" s="144">
        <v>0</v>
      </c>
      <c r="L139" s="145">
        <v>0</v>
      </c>
      <c r="M139" s="144">
        <v>0</v>
      </c>
      <c r="N139" s="145">
        <v>0</v>
      </c>
      <c r="O139" s="144">
        <v>1</v>
      </c>
      <c r="P139" s="145">
        <v>0</v>
      </c>
      <c r="Q139" s="144">
        <v>2</v>
      </c>
      <c r="R139" s="145">
        <v>0</v>
      </c>
      <c r="S139" s="29">
        <f t="shared" si="56"/>
        <v>0</v>
      </c>
      <c r="T139" s="73">
        <f t="shared" si="57"/>
        <v>6</v>
      </c>
      <c r="V139" s="143">
        <v>4</v>
      </c>
      <c r="W139" s="143">
        <v>0</v>
      </c>
      <c r="X139" s="143">
        <v>4</v>
      </c>
      <c r="Y139" s="144">
        <v>0</v>
      </c>
      <c r="Z139" s="145">
        <v>0</v>
      </c>
      <c r="AA139" s="144">
        <v>0</v>
      </c>
      <c r="AB139" s="145">
        <v>0</v>
      </c>
      <c r="AC139" s="144">
        <v>0</v>
      </c>
      <c r="AD139" s="145">
        <v>0</v>
      </c>
      <c r="AE139" s="144">
        <v>0</v>
      </c>
      <c r="AF139" s="145">
        <v>0</v>
      </c>
      <c r="AG139" s="144">
        <v>0</v>
      </c>
      <c r="AH139" s="145">
        <v>0</v>
      </c>
      <c r="AI139" s="144">
        <v>0</v>
      </c>
      <c r="AJ139" s="145">
        <v>0</v>
      </c>
      <c r="AK139" s="144">
        <v>4</v>
      </c>
      <c r="AL139" s="145">
        <v>0</v>
      </c>
      <c r="AM139" s="29">
        <f t="shared" si="79"/>
        <v>4</v>
      </c>
      <c r="AO139" s="143">
        <f t="shared" si="59"/>
        <v>7</v>
      </c>
      <c r="AP139" s="143">
        <f t="shared" si="60"/>
        <v>0</v>
      </c>
      <c r="AQ139" s="157">
        <f t="shared" si="61"/>
        <v>7</v>
      </c>
      <c r="AR139" s="160">
        <f t="shared" si="62"/>
        <v>0</v>
      </c>
      <c r="AS139" s="161">
        <f t="shared" si="63"/>
        <v>0</v>
      </c>
      <c r="AT139" s="160">
        <f t="shared" si="64"/>
        <v>0</v>
      </c>
      <c r="AU139" s="159">
        <f t="shared" si="65"/>
        <v>0</v>
      </c>
      <c r="AV139" s="162">
        <f t="shared" si="66"/>
        <v>0</v>
      </c>
      <c r="AW139" s="159">
        <f t="shared" si="67"/>
        <v>0</v>
      </c>
      <c r="AX139" s="162">
        <f t="shared" si="68"/>
        <v>0</v>
      </c>
      <c r="AY139" s="159">
        <f t="shared" si="69"/>
        <v>0</v>
      </c>
      <c r="AZ139" s="162">
        <f t="shared" si="70"/>
        <v>0</v>
      </c>
      <c r="BA139" s="159">
        <f t="shared" si="71"/>
        <v>0</v>
      </c>
      <c r="BB139" s="162">
        <f t="shared" si="72"/>
        <v>1</v>
      </c>
      <c r="BC139" s="159">
        <f t="shared" si="73"/>
        <v>0</v>
      </c>
      <c r="BD139" s="162">
        <f t="shared" si="74"/>
        <v>6</v>
      </c>
      <c r="BE139" s="161">
        <f t="shared" si="75"/>
        <v>0</v>
      </c>
      <c r="BF139" s="20">
        <f t="shared" si="80"/>
        <v>10</v>
      </c>
      <c r="BH139" s="21">
        <f t="shared" si="58"/>
        <v>42.857142857142854</v>
      </c>
      <c r="BI139" s="21">
        <f t="shared" si="76"/>
        <v>57.142857142857139</v>
      </c>
      <c r="BJ139" s="21">
        <f t="shared" si="77"/>
        <v>0</v>
      </c>
      <c r="BK139" s="21">
        <f t="shared" si="78"/>
        <v>0</v>
      </c>
      <c r="BL139" s="22">
        <f t="shared" si="81"/>
        <v>0</v>
      </c>
      <c r="BN139" s="143">
        <v>0</v>
      </c>
      <c r="BO139" s="143">
        <v>0</v>
      </c>
      <c r="BP139" s="143">
        <v>0</v>
      </c>
      <c r="BQ139" s="144">
        <v>0</v>
      </c>
      <c r="BR139" s="145">
        <v>0</v>
      </c>
      <c r="BS139" s="144">
        <v>0</v>
      </c>
      <c r="BT139" s="145">
        <v>0</v>
      </c>
      <c r="BU139" s="144">
        <v>0</v>
      </c>
      <c r="BV139" s="145">
        <v>0</v>
      </c>
      <c r="BW139" s="144">
        <v>0</v>
      </c>
      <c r="BX139" s="145">
        <v>0</v>
      </c>
      <c r="BY139" s="144">
        <v>0</v>
      </c>
      <c r="BZ139" s="145">
        <v>0</v>
      </c>
      <c r="CA139" s="144">
        <v>0</v>
      </c>
      <c r="CB139" s="145">
        <v>0</v>
      </c>
      <c r="CC139" s="144">
        <v>0</v>
      </c>
      <c r="CD139" s="145">
        <v>0</v>
      </c>
      <c r="CE139" s="19">
        <f t="shared" si="82"/>
        <v>0</v>
      </c>
    </row>
    <row r="140" spans="1:83" ht="12.75" customHeight="1" thickBot="1">
      <c r="A140" s="138" t="s">
        <v>245</v>
      </c>
      <c r="B140" s="143">
        <v>31</v>
      </c>
      <c r="C140" s="143">
        <v>1</v>
      </c>
      <c r="D140" s="143">
        <v>32</v>
      </c>
      <c r="E140" s="144">
        <v>1</v>
      </c>
      <c r="F140" s="145">
        <v>0</v>
      </c>
      <c r="G140" s="144">
        <v>4</v>
      </c>
      <c r="H140" s="145">
        <v>0</v>
      </c>
      <c r="I140" s="144">
        <v>3</v>
      </c>
      <c r="J140" s="145">
        <v>0</v>
      </c>
      <c r="K140" s="144">
        <v>4</v>
      </c>
      <c r="L140" s="145">
        <v>0</v>
      </c>
      <c r="M140" s="144">
        <v>0</v>
      </c>
      <c r="N140" s="145">
        <v>1</v>
      </c>
      <c r="O140" s="144">
        <v>9</v>
      </c>
      <c r="P140" s="145">
        <v>0</v>
      </c>
      <c r="Q140" s="144">
        <v>10</v>
      </c>
      <c r="R140" s="145">
        <v>0</v>
      </c>
      <c r="S140" s="29">
        <f t="shared" si="56"/>
        <v>40</v>
      </c>
      <c r="T140" s="73">
        <f t="shared" si="57"/>
        <v>68</v>
      </c>
      <c r="V140" s="143">
        <v>15</v>
      </c>
      <c r="W140" s="143">
        <v>1</v>
      </c>
      <c r="X140" s="143">
        <v>16</v>
      </c>
      <c r="Y140" s="144">
        <v>0</v>
      </c>
      <c r="Z140" s="145">
        <v>0</v>
      </c>
      <c r="AA140" s="144">
        <v>0</v>
      </c>
      <c r="AB140" s="145">
        <v>0</v>
      </c>
      <c r="AC140" s="144">
        <v>0</v>
      </c>
      <c r="AD140" s="145">
        <v>0</v>
      </c>
      <c r="AE140" s="144">
        <v>0</v>
      </c>
      <c r="AF140" s="145">
        <v>0</v>
      </c>
      <c r="AG140" s="144">
        <v>0</v>
      </c>
      <c r="AH140" s="145">
        <v>0</v>
      </c>
      <c r="AI140" s="144">
        <v>0</v>
      </c>
      <c r="AJ140" s="145">
        <v>0</v>
      </c>
      <c r="AK140" s="144">
        <v>15</v>
      </c>
      <c r="AL140" s="145">
        <v>1</v>
      </c>
      <c r="AM140" s="29">
        <f t="shared" si="79"/>
        <v>20</v>
      </c>
      <c r="AO140" s="143">
        <f t="shared" si="59"/>
        <v>46</v>
      </c>
      <c r="AP140" s="143">
        <f t="shared" si="60"/>
        <v>2</v>
      </c>
      <c r="AQ140" s="157">
        <f t="shared" si="61"/>
        <v>48</v>
      </c>
      <c r="AR140" s="160">
        <f t="shared" si="62"/>
        <v>1</v>
      </c>
      <c r="AS140" s="161">
        <f t="shared" si="63"/>
        <v>0</v>
      </c>
      <c r="AT140" s="160">
        <f t="shared" si="64"/>
        <v>4</v>
      </c>
      <c r="AU140" s="159">
        <f t="shared" si="65"/>
        <v>0</v>
      </c>
      <c r="AV140" s="162">
        <f t="shared" si="66"/>
        <v>3</v>
      </c>
      <c r="AW140" s="159">
        <f t="shared" si="67"/>
        <v>0</v>
      </c>
      <c r="AX140" s="162">
        <f t="shared" si="68"/>
        <v>4</v>
      </c>
      <c r="AY140" s="159">
        <f t="shared" si="69"/>
        <v>0</v>
      </c>
      <c r="AZ140" s="162">
        <f t="shared" si="70"/>
        <v>0</v>
      </c>
      <c r="BA140" s="159">
        <f t="shared" si="71"/>
        <v>1</v>
      </c>
      <c r="BB140" s="162">
        <f t="shared" si="72"/>
        <v>9</v>
      </c>
      <c r="BC140" s="159">
        <f t="shared" si="73"/>
        <v>0</v>
      </c>
      <c r="BD140" s="162">
        <f t="shared" si="74"/>
        <v>25</v>
      </c>
      <c r="BE140" s="161">
        <f t="shared" si="75"/>
        <v>1</v>
      </c>
      <c r="BF140" s="20">
        <f t="shared" si="80"/>
        <v>128</v>
      </c>
      <c r="BH140" s="21">
        <f t="shared" si="58"/>
        <v>66.666666666666657</v>
      </c>
      <c r="BI140" s="21">
        <f t="shared" si="76"/>
        <v>33.333333333333329</v>
      </c>
      <c r="BJ140" s="21">
        <f t="shared" si="77"/>
        <v>10.416666666666668</v>
      </c>
      <c r="BK140" s="21">
        <f t="shared" si="78"/>
        <v>4.1666666666666661</v>
      </c>
      <c r="BL140" s="22">
        <f t="shared" si="81"/>
        <v>41.666666666666657</v>
      </c>
      <c r="BN140" s="143">
        <v>3</v>
      </c>
      <c r="BO140" s="143">
        <v>0</v>
      </c>
      <c r="BP140" s="143">
        <v>3</v>
      </c>
      <c r="BQ140" s="144">
        <v>0</v>
      </c>
      <c r="BR140" s="145">
        <v>0</v>
      </c>
      <c r="BS140" s="144">
        <v>0</v>
      </c>
      <c r="BT140" s="145">
        <v>0</v>
      </c>
      <c r="BU140" s="144">
        <v>0</v>
      </c>
      <c r="BV140" s="145">
        <v>0</v>
      </c>
      <c r="BW140" s="144">
        <v>2</v>
      </c>
      <c r="BX140" s="145">
        <v>0</v>
      </c>
      <c r="BY140" s="144">
        <v>0</v>
      </c>
      <c r="BZ140" s="145">
        <v>0</v>
      </c>
      <c r="CA140" s="144">
        <v>1</v>
      </c>
      <c r="CB140" s="145">
        <v>0</v>
      </c>
      <c r="CC140" s="144">
        <v>0</v>
      </c>
      <c r="CD140" s="145">
        <v>0</v>
      </c>
      <c r="CE140" s="19">
        <f t="shared" si="82"/>
        <v>12</v>
      </c>
    </row>
    <row r="141" spans="1:83" ht="12.75" customHeight="1" thickBot="1">
      <c r="A141" s="138" t="s">
        <v>246</v>
      </c>
      <c r="B141" s="143">
        <v>24</v>
      </c>
      <c r="C141" s="143">
        <v>2</v>
      </c>
      <c r="D141" s="143">
        <v>26</v>
      </c>
      <c r="E141" s="144">
        <v>1</v>
      </c>
      <c r="F141" s="145">
        <v>0</v>
      </c>
      <c r="G141" s="144">
        <v>0</v>
      </c>
      <c r="H141" s="145">
        <v>1</v>
      </c>
      <c r="I141" s="144">
        <v>2</v>
      </c>
      <c r="J141" s="145">
        <v>0</v>
      </c>
      <c r="K141" s="144">
        <v>0</v>
      </c>
      <c r="L141" s="145">
        <v>0</v>
      </c>
      <c r="M141" s="144">
        <v>7</v>
      </c>
      <c r="N141" s="145">
        <v>0</v>
      </c>
      <c r="O141" s="144">
        <v>6</v>
      </c>
      <c r="P141" s="145">
        <v>1</v>
      </c>
      <c r="Q141" s="144">
        <v>8</v>
      </c>
      <c r="R141" s="145">
        <v>0</v>
      </c>
      <c r="S141" s="29">
        <f t="shared" si="56"/>
        <v>20</v>
      </c>
      <c r="T141" s="73">
        <f t="shared" si="57"/>
        <v>60</v>
      </c>
      <c r="V141" s="143">
        <v>10</v>
      </c>
      <c r="W141" s="143">
        <v>3</v>
      </c>
      <c r="X141" s="143">
        <v>13</v>
      </c>
      <c r="Y141" s="144">
        <v>2</v>
      </c>
      <c r="Z141" s="145">
        <v>2</v>
      </c>
      <c r="AA141" s="144">
        <v>0</v>
      </c>
      <c r="AB141" s="145">
        <v>1</v>
      </c>
      <c r="AC141" s="144">
        <v>4</v>
      </c>
      <c r="AD141" s="145">
        <v>0</v>
      </c>
      <c r="AE141" s="144">
        <v>0</v>
      </c>
      <c r="AF141" s="145">
        <v>0</v>
      </c>
      <c r="AG141" s="144">
        <v>0</v>
      </c>
      <c r="AH141" s="145">
        <v>0</v>
      </c>
      <c r="AI141" s="144">
        <v>1</v>
      </c>
      <c r="AJ141" s="145">
        <v>0</v>
      </c>
      <c r="AK141" s="144">
        <v>3</v>
      </c>
      <c r="AL141" s="145">
        <v>0</v>
      </c>
      <c r="AM141" s="29">
        <f t="shared" si="79"/>
        <v>25</v>
      </c>
      <c r="AO141" s="143">
        <f t="shared" si="59"/>
        <v>34</v>
      </c>
      <c r="AP141" s="143">
        <f t="shared" si="60"/>
        <v>5</v>
      </c>
      <c r="AQ141" s="157">
        <f t="shared" si="61"/>
        <v>39</v>
      </c>
      <c r="AR141" s="160">
        <f t="shared" si="62"/>
        <v>3</v>
      </c>
      <c r="AS141" s="161">
        <f t="shared" si="63"/>
        <v>2</v>
      </c>
      <c r="AT141" s="160">
        <f t="shared" si="64"/>
        <v>0</v>
      </c>
      <c r="AU141" s="159">
        <f t="shared" si="65"/>
        <v>2</v>
      </c>
      <c r="AV141" s="162">
        <f t="shared" si="66"/>
        <v>6</v>
      </c>
      <c r="AW141" s="159">
        <f t="shared" si="67"/>
        <v>0</v>
      </c>
      <c r="AX141" s="162">
        <f t="shared" si="68"/>
        <v>0</v>
      </c>
      <c r="AY141" s="159">
        <f t="shared" si="69"/>
        <v>0</v>
      </c>
      <c r="AZ141" s="162">
        <f t="shared" si="70"/>
        <v>7</v>
      </c>
      <c r="BA141" s="159">
        <f t="shared" si="71"/>
        <v>0</v>
      </c>
      <c r="BB141" s="162">
        <f t="shared" si="72"/>
        <v>7</v>
      </c>
      <c r="BC141" s="159">
        <f t="shared" si="73"/>
        <v>1</v>
      </c>
      <c r="BD141" s="162">
        <f t="shared" si="74"/>
        <v>11</v>
      </c>
      <c r="BE141" s="161">
        <f t="shared" si="75"/>
        <v>0</v>
      </c>
      <c r="BF141" s="20">
        <f t="shared" si="80"/>
        <v>105</v>
      </c>
      <c r="BH141" s="21">
        <f t="shared" si="58"/>
        <v>66.666666666666657</v>
      </c>
      <c r="BI141" s="21">
        <f t="shared" si="76"/>
        <v>33.333333333333329</v>
      </c>
      <c r="BJ141" s="21">
        <f t="shared" si="77"/>
        <v>17.948717948717949</v>
      </c>
      <c r="BK141" s="21">
        <f t="shared" si="78"/>
        <v>12.820512820512819</v>
      </c>
      <c r="BL141" s="22">
        <f>BK141*10</f>
        <v>128.2051282051282</v>
      </c>
      <c r="BN141" s="143">
        <v>6</v>
      </c>
      <c r="BO141" s="143">
        <v>1</v>
      </c>
      <c r="BP141" s="143">
        <v>7</v>
      </c>
      <c r="BQ141" s="144">
        <v>0</v>
      </c>
      <c r="BR141" s="145">
        <v>0</v>
      </c>
      <c r="BS141" s="144">
        <v>0</v>
      </c>
      <c r="BT141" s="145">
        <v>1</v>
      </c>
      <c r="BU141" s="144">
        <v>1</v>
      </c>
      <c r="BV141" s="145">
        <v>0</v>
      </c>
      <c r="BW141" s="144">
        <v>0</v>
      </c>
      <c r="BX141" s="145">
        <v>0</v>
      </c>
      <c r="BY141" s="144">
        <v>2</v>
      </c>
      <c r="BZ141" s="145">
        <v>0</v>
      </c>
      <c r="CA141" s="144">
        <v>1</v>
      </c>
      <c r="CB141" s="145">
        <v>0</v>
      </c>
      <c r="CC141" s="144">
        <v>2</v>
      </c>
      <c r="CD141" s="145">
        <v>0</v>
      </c>
      <c r="CE141" s="19">
        <f t="shared" si="82"/>
        <v>28</v>
      </c>
    </row>
    <row r="142" spans="1:83" ht="12.75" customHeight="1" thickBot="1">
      <c r="A142" s="138" t="s">
        <v>247</v>
      </c>
      <c r="B142" s="143">
        <v>25</v>
      </c>
      <c r="C142" s="143">
        <v>2</v>
      </c>
      <c r="D142" s="143">
        <v>27</v>
      </c>
      <c r="E142" s="144">
        <v>0</v>
      </c>
      <c r="F142" s="145">
        <v>0</v>
      </c>
      <c r="G142" s="144">
        <v>2</v>
      </c>
      <c r="H142" s="145">
        <v>0</v>
      </c>
      <c r="I142" s="144">
        <v>1</v>
      </c>
      <c r="J142" s="145">
        <v>0</v>
      </c>
      <c r="K142" s="144">
        <v>2</v>
      </c>
      <c r="L142" s="145">
        <v>0</v>
      </c>
      <c r="M142" s="144">
        <v>0</v>
      </c>
      <c r="N142" s="145">
        <v>0</v>
      </c>
      <c r="O142" s="144">
        <v>6</v>
      </c>
      <c r="P142" s="145">
        <v>1</v>
      </c>
      <c r="Q142" s="144">
        <v>14</v>
      </c>
      <c r="R142" s="145">
        <v>1</v>
      </c>
      <c r="S142" s="29">
        <f t="shared" si="56"/>
        <v>15</v>
      </c>
      <c r="T142" s="73">
        <f t="shared" si="57"/>
        <v>62</v>
      </c>
      <c r="V142" s="143">
        <v>13</v>
      </c>
      <c r="W142" s="143">
        <v>1</v>
      </c>
      <c r="X142" s="143">
        <v>14</v>
      </c>
      <c r="Y142" s="144">
        <v>1</v>
      </c>
      <c r="Z142" s="145">
        <v>0</v>
      </c>
      <c r="AA142" s="144">
        <v>3</v>
      </c>
      <c r="AB142" s="145">
        <v>0</v>
      </c>
      <c r="AC142" s="144">
        <v>0</v>
      </c>
      <c r="AD142" s="145">
        <v>0</v>
      </c>
      <c r="AE142" s="144">
        <v>1</v>
      </c>
      <c r="AF142" s="145">
        <v>0</v>
      </c>
      <c r="AG142" s="144">
        <v>2</v>
      </c>
      <c r="AH142" s="145">
        <v>0</v>
      </c>
      <c r="AI142" s="144">
        <v>1</v>
      </c>
      <c r="AJ142" s="145">
        <v>1</v>
      </c>
      <c r="AK142" s="144">
        <v>5</v>
      </c>
      <c r="AL142" s="145">
        <v>0</v>
      </c>
      <c r="AM142" s="29">
        <f t="shared" si="79"/>
        <v>18</v>
      </c>
      <c r="AO142" s="143">
        <f t="shared" si="59"/>
        <v>38</v>
      </c>
      <c r="AP142" s="143">
        <f t="shared" si="60"/>
        <v>3</v>
      </c>
      <c r="AQ142" s="157">
        <f t="shared" si="61"/>
        <v>41</v>
      </c>
      <c r="AR142" s="160">
        <f t="shared" si="62"/>
        <v>1</v>
      </c>
      <c r="AS142" s="161">
        <f t="shared" si="63"/>
        <v>0</v>
      </c>
      <c r="AT142" s="160">
        <f t="shared" si="64"/>
        <v>5</v>
      </c>
      <c r="AU142" s="159">
        <f t="shared" si="65"/>
        <v>0</v>
      </c>
      <c r="AV142" s="162">
        <f t="shared" si="66"/>
        <v>1</v>
      </c>
      <c r="AW142" s="159">
        <f t="shared" si="67"/>
        <v>0</v>
      </c>
      <c r="AX142" s="162">
        <f t="shared" si="68"/>
        <v>3</v>
      </c>
      <c r="AY142" s="159">
        <f t="shared" si="69"/>
        <v>0</v>
      </c>
      <c r="AZ142" s="162">
        <f t="shared" si="70"/>
        <v>2</v>
      </c>
      <c r="BA142" s="159">
        <f t="shared" si="71"/>
        <v>0</v>
      </c>
      <c r="BB142" s="162">
        <f t="shared" si="72"/>
        <v>7</v>
      </c>
      <c r="BC142" s="159">
        <f t="shared" si="73"/>
        <v>2</v>
      </c>
      <c r="BD142" s="162">
        <f t="shared" si="74"/>
        <v>19</v>
      </c>
      <c r="BE142" s="161">
        <f t="shared" si="75"/>
        <v>1</v>
      </c>
      <c r="BF142" s="20">
        <f t="shared" si="80"/>
        <v>95</v>
      </c>
      <c r="BH142" s="21">
        <f t="shared" si="58"/>
        <v>65.853658536585371</v>
      </c>
      <c r="BI142" s="21">
        <f t="shared" si="76"/>
        <v>34.146341463414636</v>
      </c>
      <c r="BJ142" s="21">
        <f t="shared" si="77"/>
        <v>14.634146341463413</v>
      </c>
      <c r="BK142" s="21">
        <f t="shared" si="78"/>
        <v>7.3170731707317067</v>
      </c>
      <c r="BL142" s="22">
        <f>BK142*10</f>
        <v>73.17073170731706</v>
      </c>
      <c r="BN142" s="143">
        <v>10</v>
      </c>
      <c r="BO142" s="143">
        <v>2</v>
      </c>
      <c r="BP142" s="143">
        <v>12</v>
      </c>
      <c r="BQ142" s="144">
        <v>0</v>
      </c>
      <c r="BR142" s="145">
        <v>0</v>
      </c>
      <c r="BS142" s="144">
        <v>1</v>
      </c>
      <c r="BT142" s="145">
        <v>0</v>
      </c>
      <c r="BU142" s="144">
        <v>1</v>
      </c>
      <c r="BV142" s="145">
        <v>0</v>
      </c>
      <c r="BW142" s="144">
        <v>2</v>
      </c>
      <c r="BX142" s="145">
        <v>0</v>
      </c>
      <c r="BY142" s="144">
        <v>0</v>
      </c>
      <c r="BZ142" s="145">
        <v>0</v>
      </c>
      <c r="CA142" s="144">
        <v>3</v>
      </c>
      <c r="CB142" s="145">
        <v>1</v>
      </c>
      <c r="CC142" s="144">
        <v>3</v>
      </c>
      <c r="CD142" s="145">
        <v>1</v>
      </c>
      <c r="CE142" s="19">
        <f t="shared" si="82"/>
        <v>48</v>
      </c>
    </row>
    <row r="143" spans="1:83" ht="12.75" customHeight="1" thickBot="1">
      <c r="A143" s="138" t="s">
        <v>248</v>
      </c>
      <c r="B143" s="143">
        <v>14</v>
      </c>
      <c r="C143" s="143">
        <v>3</v>
      </c>
      <c r="D143" s="143">
        <v>17</v>
      </c>
      <c r="E143" s="144">
        <v>0</v>
      </c>
      <c r="F143" s="145">
        <v>0</v>
      </c>
      <c r="G143" s="144">
        <v>0</v>
      </c>
      <c r="H143" s="145">
        <v>0</v>
      </c>
      <c r="I143" s="144">
        <v>1</v>
      </c>
      <c r="J143" s="145">
        <v>0</v>
      </c>
      <c r="K143" s="144">
        <v>1</v>
      </c>
      <c r="L143" s="145">
        <v>0</v>
      </c>
      <c r="M143" s="144">
        <v>1</v>
      </c>
      <c r="N143" s="145">
        <v>0</v>
      </c>
      <c r="O143" s="144">
        <v>1</v>
      </c>
      <c r="P143" s="145">
        <v>2</v>
      </c>
      <c r="Q143" s="144">
        <v>10</v>
      </c>
      <c r="R143" s="145">
        <v>1</v>
      </c>
      <c r="S143" s="29">
        <f t="shared" si="56"/>
        <v>5</v>
      </c>
      <c r="T143" s="73">
        <f t="shared" si="57"/>
        <v>46</v>
      </c>
      <c r="V143" s="143">
        <v>0</v>
      </c>
      <c r="W143" s="143">
        <v>0</v>
      </c>
      <c r="X143" s="143">
        <v>0</v>
      </c>
      <c r="Y143" s="144">
        <v>0</v>
      </c>
      <c r="Z143" s="145">
        <v>0</v>
      </c>
      <c r="AA143" s="144">
        <v>0</v>
      </c>
      <c r="AB143" s="145">
        <v>0</v>
      </c>
      <c r="AC143" s="144">
        <v>0</v>
      </c>
      <c r="AD143" s="145">
        <v>0</v>
      </c>
      <c r="AE143" s="144">
        <v>0</v>
      </c>
      <c r="AF143" s="145">
        <v>0</v>
      </c>
      <c r="AG143" s="144">
        <v>0</v>
      </c>
      <c r="AH143" s="145">
        <v>0</v>
      </c>
      <c r="AI143" s="144">
        <v>0</v>
      </c>
      <c r="AJ143" s="145">
        <v>0</v>
      </c>
      <c r="AK143" s="144">
        <v>0</v>
      </c>
      <c r="AL143" s="145">
        <v>0</v>
      </c>
      <c r="AM143" s="29">
        <f t="shared" si="79"/>
        <v>0</v>
      </c>
      <c r="AO143" s="143">
        <f t="shared" si="59"/>
        <v>14</v>
      </c>
      <c r="AP143" s="143">
        <f t="shared" si="60"/>
        <v>3</v>
      </c>
      <c r="AQ143" s="157">
        <f t="shared" si="61"/>
        <v>17</v>
      </c>
      <c r="AR143" s="160">
        <f t="shared" si="62"/>
        <v>0</v>
      </c>
      <c r="AS143" s="161">
        <f t="shared" si="63"/>
        <v>0</v>
      </c>
      <c r="AT143" s="160">
        <f t="shared" si="64"/>
        <v>0</v>
      </c>
      <c r="AU143" s="159">
        <f t="shared" si="65"/>
        <v>0</v>
      </c>
      <c r="AV143" s="162">
        <f t="shared" si="66"/>
        <v>1</v>
      </c>
      <c r="AW143" s="159">
        <f t="shared" si="67"/>
        <v>0</v>
      </c>
      <c r="AX143" s="162">
        <f t="shared" si="68"/>
        <v>1</v>
      </c>
      <c r="AY143" s="159">
        <f t="shared" si="69"/>
        <v>0</v>
      </c>
      <c r="AZ143" s="162">
        <f t="shared" si="70"/>
        <v>1</v>
      </c>
      <c r="BA143" s="159">
        <f t="shared" si="71"/>
        <v>0</v>
      </c>
      <c r="BB143" s="162">
        <f t="shared" si="72"/>
        <v>1</v>
      </c>
      <c r="BC143" s="159">
        <f t="shared" si="73"/>
        <v>2</v>
      </c>
      <c r="BD143" s="162">
        <f t="shared" si="74"/>
        <v>10</v>
      </c>
      <c r="BE143" s="161">
        <f t="shared" si="75"/>
        <v>1</v>
      </c>
      <c r="BF143" s="20">
        <f t="shared" si="80"/>
        <v>51</v>
      </c>
      <c r="BH143" s="21">
        <f t="shared" si="58"/>
        <v>100</v>
      </c>
      <c r="BI143" s="21">
        <f t="shared" si="76"/>
        <v>0</v>
      </c>
      <c r="BJ143" s="21">
        <f t="shared" si="77"/>
        <v>0</v>
      </c>
      <c r="BK143" s="21">
        <f t="shared" si="78"/>
        <v>17.647058823529413</v>
      </c>
      <c r="BL143" s="22">
        <f t="shared" si="81"/>
        <v>176.47058823529414</v>
      </c>
      <c r="BN143" s="143">
        <v>1</v>
      </c>
      <c r="BO143" s="143">
        <v>1</v>
      </c>
      <c r="BP143" s="143">
        <v>2</v>
      </c>
      <c r="BQ143" s="144">
        <v>0</v>
      </c>
      <c r="BR143" s="145">
        <v>0</v>
      </c>
      <c r="BS143" s="144">
        <v>0</v>
      </c>
      <c r="BT143" s="145">
        <v>0</v>
      </c>
      <c r="BU143" s="144">
        <v>0</v>
      </c>
      <c r="BV143" s="145">
        <v>0</v>
      </c>
      <c r="BW143" s="144">
        <v>0</v>
      </c>
      <c r="BX143" s="145">
        <v>0</v>
      </c>
      <c r="BY143" s="144">
        <v>0</v>
      </c>
      <c r="BZ143" s="145">
        <v>0</v>
      </c>
      <c r="CA143" s="144">
        <v>1</v>
      </c>
      <c r="CB143" s="145">
        <v>1</v>
      </c>
      <c r="CC143" s="144">
        <v>0</v>
      </c>
      <c r="CD143" s="145">
        <v>0</v>
      </c>
      <c r="CE143" s="19">
        <f t="shared" si="82"/>
        <v>8</v>
      </c>
    </row>
    <row r="144" spans="1:83" ht="12.75" customHeight="1" thickBot="1">
      <c r="A144" s="138" t="s">
        <v>249</v>
      </c>
      <c r="B144" s="143">
        <v>5</v>
      </c>
      <c r="C144" s="143">
        <v>1</v>
      </c>
      <c r="D144" s="143">
        <v>6</v>
      </c>
      <c r="E144" s="144">
        <v>0</v>
      </c>
      <c r="F144" s="145">
        <v>0</v>
      </c>
      <c r="G144" s="144">
        <v>0</v>
      </c>
      <c r="H144" s="145">
        <v>0</v>
      </c>
      <c r="I144" s="144">
        <v>0</v>
      </c>
      <c r="J144" s="145">
        <v>0</v>
      </c>
      <c r="K144" s="144">
        <v>1</v>
      </c>
      <c r="L144" s="145">
        <v>0</v>
      </c>
      <c r="M144" s="144">
        <v>0</v>
      </c>
      <c r="N144" s="145">
        <v>0</v>
      </c>
      <c r="O144" s="144">
        <v>1</v>
      </c>
      <c r="P144" s="145">
        <v>0</v>
      </c>
      <c r="Q144" s="144">
        <v>3</v>
      </c>
      <c r="R144" s="145">
        <v>1</v>
      </c>
      <c r="S144" s="29">
        <f t="shared" si="56"/>
        <v>0</v>
      </c>
      <c r="T144" s="73">
        <f t="shared" si="57"/>
        <v>16</v>
      </c>
      <c r="V144" s="143">
        <v>3</v>
      </c>
      <c r="W144" s="143">
        <v>1</v>
      </c>
      <c r="X144" s="143">
        <v>4</v>
      </c>
      <c r="Y144" s="144">
        <v>1</v>
      </c>
      <c r="Z144" s="145">
        <v>1</v>
      </c>
      <c r="AA144" s="144">
        <v>0</v>
      </c>
      <c r="AB144" s="145">
        <v>0</v>
      </c>
      <c r="AC144" s="144">
        <v>0</v>
      </c>
      <c r="AD144" s="145">
        <v>0</v>
      </c>
      <c r="AE144" s="144">
        <v>1</v>
      </c>
      <c r="AF144" s="145">
        <v>0</v>
      </c>
      <c r="AG144" s="144">
        <v>0</v>
      </c>
      <c r="AH144" s="145">
        <v>0</v>
      </c>
      <c r="AI144" s="144">
        <v>0</v>
      </c>
      <c r="AJ144" s="145">
        <v>0</v>
      </c>
      <c r="AK144" s="144">
        <v>1</v>
      </c>
      <c r="AL144" s="145">
        <v>0</v>
      </c>
      <c r="AM144" s="29">
        <f t="shared" si="79"/>
        <v>8</v>
      </c>
      <c r="AO144" s="143">
        <f t="shared" si="59"/>
        <v>8</v>
      </c>
      <c r="AP144" s="143">
        <f t="shared" si="60"/>
        <v>2</v>
      </c>
      <c r="AQ144" s="157">
        <f t="shared" si="61"/>
        <v>10</v>
      </c>
      <c r="AR144" s="160">
        <f t="shared" si="62"/>
        <v>1</v>
      </c>
      <c r="AS144" s="161">
        <f t="shared" si="63"/>
        <v>1</v>
      </c>
      <c r="AT144" s="160">
        <f t="shared" si="64"/>
        <v>0</v>
      </c>
      <c r="AU144" s="159">
        <f t="shared" si="65"/>
        <v>0</v>
      </c>
      <c r="AV144" s="162">
        <f t="shared" si="66"/>
        <v>0</v>
      </c>
      <c r="AW144" s="159">
        <f t="shared" si="67"/>
        <v>0</v>
      </c>
      <c r="AX144" s="162">
        <f t="shared" si="68"/>
        <v>2</v>
      </c>
      <c r="AY144" s="159">
        <f t="shared" si="69"/>
        <v>0</v>
      </c>
      <c r="AZ144" s="162">
        <f t="shared" si="70"/>
        <v>0</v>
      </c>
      <c r="BA144" s="159">
        <f t="shared" si="71"/>
        <v>0</v>
      </c>
      <c r="BB144" s="162">
        <f t="shared" si="72"/>
        <v>1</v>
      </c>
      <c r="BC144" s="159">
        <f t="shared" si="73"/>
        <v>0</v>
      </c>
      <c r="BD144" s="162">
        <f t="shared" si="74"/>
        <v>4</v>
      </c>
      <c r="BE144" s="161">
        <f t="shared" si="75"/>
        <v>1</v>
      </c>
      <c r="BF144" s="20">
        <f t="shared" si="80"/>
        <v>24</v>
      </c>
      <c r="BH144" s="21">
        <f t="shared" si="58"/>
        <v>60</v>
      </c>
      <c r="BI144" s="21">
        <f t="shared" si="76"/>
        <v>40</v>
      </c>
      <c r="BJ144" s="21">
        <f t="shared" si="77"/>
        <v>20</v>
      </c>
      <c r="BK144" s="21">
        <f t="shared" si="78"/>
        <v>20</v>
      </c>
      <c r="BL144" s="22">
        <f t="shared" si="81"/>
        <v>200</v>
      </c>
      <c r="BN144" s="143">
        <v>0</v>
      </c>
      <c r="BO144" s="143">
        <v>0</v>
      </c>
      <c r="BP144" s="143">
        <v>0</v>
      </c>
      <c r="BQ144" s="144">
        <v>0</v>
      </c>
      <c r="BR144" s="145">
        <v>0</v>
      </c>
      <c r="BS144" s="144">
        <v>0</v>
      </c>
      <c r="BT144" s="145">
        <v>0</v>
      </c>
      <c r="BU144" s="144">
        <v>0</v>
      </c>
      <c r="BV144" s="145">
        <v>0</v>
      </c>
      <c r="BW144" s="144">
        <v>0</v>
      </c>
      <c r="BX144" s="145">
        <v>0</v>
      </c>
      <c r="BY144" s="144">
        <v>0</v>
      </c>
      <c r="BZ144" s="145">
        <v>0</v>
      </c>
      <c r="CA144" s="144">
        <v>0</v>
      </c>
      <c r="CB144" s="145">
        <v>0</v>
      </c>
      <c r="CC144" s="144">
        <v>0</v>
      </c>
      <c r="CD144" s="145">
        <v>0</v>
      </c>
      <c r="CE144" s="19">
        <f t="shared" si="82"/>
        <v>0</v>
      </c>
    </row>
    <row r="145" spans="1:83" ht="12.75" customHeight="1" thickBot="1">
      <c r="A145" s="138" t="s">
        <v>250</v>
      </c>
      <c r="B145" s="143">
        <v>83</v>
      </c>
      <c r="C145" s="143">
        <v>14</v>
      </c>
      <c r="D145" s="143">
        <v>97</v>
      </c>
      <c r="E145" s="144">
        <v>7</v>
      </c>
      <c r="F145" s="145">
        <v>1</v>
      </c>
      <c r="G145" s="144">
        <v>5</v>
      </c>
      <c r="H145" s="145">
        <v>0</v>
      </c>
      <c r="I145" s="144">
        <v>10</v>
      </c>
      <c r="J145" s="145">
        <v>2</v>
      </c>
      <c r="K145" s="144">
        <v>9</v>
      </c>
      <c r="L145" s="145">
        <v>2</v>
      </c>
      <c r="M145" s="144">
        <v>2</v>
      </c>
      <c r="N145" s="145">
        <v>4</v>
      </c>
      <c r="O145" s="144">
        <v>19</v>
      </c>
      <c r="P145" s="145">
        <v>3</v>
      </c>
      <c r="Q145" s="144">
        <v>31</v>
      </c>
      <c r="R145" s="145">
        <v>2</v>
      </c>
      <c r="S145" s="29">
        <f t="shared" si="56"/>
        <v>125</v>
      </c>
      <c r="T145" s="73">
        <f t="shared" si="57"/>
        <v>250</v>
      </c>
      <c r="V145" s="143">
        <v>87</v>
      </c>
      <c r="W145" s="143">
        <v>20</v>
      </c>
      <c r="X145" s="143">
        <v>107</v>
      </c>
      <c r="Y145" s="144">
        <v>18</v>
      </c>
      <c r="Z145" s="145">
        <v>9</v>
      </c>
      <c r="AA145" s="144">
        <v>13</v>
      </c>
      <c r="AB145" s="145">
        <v>0</v>
      </c>
      <c r="AC145" s="144">
        <v>17</v>
      </c>
      <c r="AD145" s="145">
        <v>2</v>
      </c>
      <c r="AE145" s="144">
        <v>8</v>
      </c>
      <c r="AF145" s="145">
        <v>2</v>
      </c>
      <c r="AG145" s="144">
        <v>2</v>
      </c>
      <c r="AH145" s="145">
        <v>0</v>
      </c>
      <c r="AI145" s="144">
        <v>9</v>
      </c>
      <c r="AJ145" s="145">
        <v>1</v>
      </c>
      <c r="AK145" s="144">
        <v>20</v>
      </c>
      <c r="AL145" s="145">
        <v>6</v>
      </c>
      <c r="AM145" s="29">
        <f t="shared" si="79"/>
        <v>187</v>
      </c>
      <c r="AO145" s="143">
        <f t="shared" si="59"/>
        <v>170</v>
      </c>
      <c r="AP145" s="143">
        <f t="shared" si="60"/>
        <v>34</v>
      </c>
      <c r="AQ145" s="157">
        <f t="shared" si="61"/>
        <v>204</v>
      </c>
      <c r="AR145" s="160">
        <f t="shared" si="62"/>
        <v>25</v>
      </c>
      <c r="AS145" s="161">
        <f t="shared" si="63"/>
        <v>10</v>
      </c>
      <c r="AT145" s="160">
        <f t="shared" si="64"/>
        <v>18</v>
      </c>
      <c r="AU145" s="159">
        <f t="shared" si="65"/>
        <v>0</v>
      </c>
      <c r="AV145" s="162">
        <f t="shared" si="66"/>
        <v>27</v>
      </c>
      <c r="AW145" s="159">
        <f t="shared" si="67"/>
        <v>4</v>
      </c>
      <c r="AX145" s="162">
        <f t="shared" si="68"/>
        <v>17</v>
      </c>
      <c r="AY145" s="159">
        <f t="shared" si="69"/>
        <v>4</v>
      </c>
      <c r="AZ145" s="162">
        <f t="shared" si="70"/>
        <v>4</v>
      </c>
      <c r="BA145" s="159">
        <f t="shared" si="71"/>
        <v>4</v>
      </c>
      <c r="BB145" s="162">
        <f t="shared" si="72"/>
        <v>28</v>
      </c>
      <c r="BC145" s="159">
        <f t="shared" si="73"/>
        <v>4</v>
      </c>
      <c r="BD145" s="162">
        <f t="shared" si="74"/>
        <v>51</v>
      </c>
      <c r="BE145" s="161">
        <f t="shared" si="75"/>
        <v>8</v>
      </c>
      <c r="BF145" s="20">
        <f t="shared" si="80"/>
        <v>562</v>
      </c>
      <c r="BH145" s="21">
        <f t="shared" si="58"/>
        <v>47.549019607843135</v>
      </c>
      <c r="BI145" s="21">
        <f t="shared" si="76"/>
        <v>52.450980392156865</v>
      </c>
      <c r="BJ145" s="21">
        <f t="shared" si="77"/>
        <v>25.980392156862749</v>
      </c>
      <c r="BK145" s="21">
        <f t="shared" si="78"/>
        <v>16.666666666666664</v>
      </c>
      <c r="BL145" s="22">
        <f t="shared" si="81"/>
        <v>166.66666666666663</v>
      </c>
      <c r="BN145" s="143">
        <v>13</v>
      </c>
      <c r="BO145" s="143">
        <v>5</v>
      </c>
      <c r="BP145" s="143">
        <v>18</v>
      </c>
      <c r="BQ145" s="144">
        <v>1</v>
      </c>
      <c r="BR145" s="145">
        <v>0</v>
      </c>
      <c r="BS145" s="144">
        <v>0</v>
      </c>
      <c r="BT145" s="145">
        <v>0</v>
      </c>
      <c r="BU145" s="144">
        <v>2</v>
      </c>
      <c r="BV145" s="145">
        <v>0</v>
      </c>
      <c r="BW145" s="144">
        <v>3</v>
      </c>
      <c r="BX145" s="145">
        <v>2</v>
      </c>
      <c r="BY145" s="144">
        <v>1</v>
      </c>
      <c r="BZ145" s="145">
        <v>1</v>
      </c>
      <c r="CA145" s="144">
        <v>4</v>
      </c>
      <c r="CB145" s="145">
        <v>2</v>
      </c>
      <c r="CC145" s="144">
        <v>2</v>
      </c>
      <c r="CD145" s="145">
        <v>0</v>
      </c>
      <c r="CE145" s="19">
        <f t="shared" si="82"/>
        <v>72</v>
      </c>
    </row>
    <row r="146" spans="1:83" ht="12.75" customHeight="1" thickBot="1">
      <c r="A146" s="138" t="s">
        <v>251</v>
      </c>
      <c r="B146" s="143">
        <v>29</v>
      </c>
      <c r="C146" s="143">
        <v>1</v>
      </c>
      <c r="D146" s="143">
        <v>30</v>
      </c>
      <c r="E146" s="144">
        <v>0</v>
      </c>
      <c r="F146" s="145">
        <v>0</v>
      </c>
      <c r="G146" s="144">
        <v>0</v>
      </c>
      <c r="H146" s="145">
        <v>0</v>
      </c>
      <c r="I146" s="144">
        <v>0</v>
      </c>
      <c r="J146" s="145">
        <v>0</v>
      </c>
      <c r="K146" s="144">
        <v>0</v>
      </c>
      <c r="L146" s="145">
        <v>0</v>
      </c>
      <c r="M146" s="144">
        <v>1</v>
      </c>
      <c r="N146" s="145">
        <v>0</v>
      </c>
      <c r="O146" s="144">
        <v>11</v>
      </c>
      <c r="P146" s="145">
        <v>1</v>
      </c>
      <c r="Q146" s="144">
        <v>17</v>
      </c>
      <c r="R146" s="145">
        <v>0</v>
      </c>
      <c r="S146" s="29">
        <f t="shared" si="56"/>
        <v>0</v>
      </c>
      <c r="T146" s="73">
        <f t="shared" si="57"/>
        <v>64</v>
      </c>
      <c r="V146" s="143">
        <v>6</v>
      </c>
      <c r="W146" s="143">
        <v>0</v>
      </c>
      <c r="X146" s="143">
        <v>6</v>
      </c>
      <c r="Y146" s="144">
        <v>2</v>
      </c>
      <c r="Z146" s="145">
        <v>0</v>
      </c>
      <c r="AA146" s="144">
        <v>1</v>
      </c>
      <c r="AB146" s="145">
        <v>0</v>
      </c>
      <c r="AC146" s="144">
        <v>3</v>
      </c>
      <c r="AD146" s="145">
        <v>0</v>
      </c>
      <c r="AE146" s="144">
        <v>0</v>
      </c>
      <c r="AF146" s="145">
        <v>0</v>
      </c>
      <c r="AG146" s="144">
        <v>0</v>
      </c>
      <c r="AH146" s="145">
        <v>0</v>
      </c>
      <c r="AI146" s="144">
        <v>0</v>
      </c>
      <c r="AJ146" s="145">
        <v>0</v>
      </c>
      <c r="AK146" s="144">
        <v>0</v>
      </c>
      <c r="AL146" s="145">
        <v>0</v>
      </c>
      <c r="AM146" s="29">
        <f t="shared" si="79"/>
        <v>6</v>
      </c>
      <c r="AO146" s="143">
        <f t="shared" si="59"/>
        <v>35</v>
      </c>
      <c r="AP146" s="143">
        <f t="shared" si="60"/>
        <v>1</v>
      </c>
      <c r="AQ146" s="157">
        <f t="shared" si="61"/>
        <v>36</v>
      </c>
      <c r="AR146" s="160">
        <f t="shared" si="62"/>
        <v>2</v>
      </c>
      <c r="AS146" s="161">
        <f t="shared" si="63"/>
        <v>0</v>
      </c>
      <c r="AT146" s="160">
        <f t="shared" si="64"/>
        <v>1</v>
      </c>
      <c r="AU146" s="159">
        <f t="shared" si="65"/>
        <v>0</v>
      </c>
      <c r="AV146" s="162">
        <f t="shared" si="66"/>
        <v>3</v>
      </c>
      <c r="AW146" s="159">
        <f t="shared" si="67"/>
        <v>0</v>
      </c>
      <c r="AX146" s="162">
        <f t="shared" si="68"/>
        <v>0</v>
      </c>
      <c r="AY146" s="159">
        <f t="shared" si="69"/>
        <v>0</v>
      </c>
      <c r="AZ146" s="162">
        <f t="shared" si="70"/>
        <v>1</v>
      </c>
      <c r="BA146" s="159">
        <f t="shared" si="71"/>
        <v>0</v>
      </c>
      <c r="BB146" s="162">
        <f t="shared" si="72"/>
        <v>11</v>
      </c>
      <c r="BC146" s="159">
        <f t="shared" si="73"/>
        <v>1</v>
      </c>
      <c r="BD146" s="162">
        <f t="shared" si="74"/>
        <v>17</v>
      </c>
      <c r="BE146" s="161">
        <f t="shared" si="75"/>
        <v>0</v>
      </c>
      <c r="BF146" s="20">
        <f t="shared" si="80"/>
        <v>70</v>
      </c>
      <c r="BH146" s="21">
        <f t="shared" si="58"/>
        <v>83.333333333333343</v>
      </c>
      <c r="BI146" s="21">
        <f t="shared" si="76"/>
        <v>16.666666666666664</v>
      </c>
      <c r="BJ146" s="21">
        <f t="shared" si="77"/>
        <v>8.3333333333333321</v>
      </c>
      <c r="BK146" s="21">
        <f t="shared" si="78"/>
        <v>2.7777777777777777</v>
      </c>
      <c r="BL146" s="22">
        <f t="shared" si="81"/>
        <v>27.777777777777779</v>
      </c>
      <c r="BN146" s="143">
        <v>1</v>
      </c>
      <c r="BO146" s="143">
        <v>0</v>
      </c>
      <c r="BP146" s="143">
        <v>1</v>
      </c>
      <c r="BQ146" s="144">
        <v>0</v>
      </c>
      <c r="BR146" s="145">
        <v>0</v>
      </c>
      <c r="BS146" s="144">
        <v>0</v>
      </c>
      <c r="BT146" s="145">
        <v>0</v>
      </c>
      <c r="BU146" s="144">
        <v>0</v>
      </c>
      <c r="BV146" s="145">
        <v>0</v>
      </c>
      <c r="BW146" s="144">
        <v>0</v>
      </c>
      <c r="BX146" s="145">
        <v>0</v>
      </c>
      <c r="BY146" s="144">
        <v>0</v>
      </c>
      <c r="BZ146" s="145">
        <v>0</v>
      </c>
      <c r="CA146" s="144">
        <v>1</v>
      </c>
      <c r="CB146" s="145">
        <v>0</v>
      </c>
      <c r="CC146" s="144">
        <v>0</v>
      </c>
      <c r="CD146" s="145">
        <v>0</v>
      </c>
      <c r="CE146" s="19">
        <f t="shared" si="82"/>
        <v>4</v>
      </c>
    </row>
    <row r="147" spans="1:83" ht="12.75" customHeight="1" thickBot="1">
      <c r="A147" s="138" t="s">
        <v>252</v>
      </c>
      <c r="B147" s="143">
        <v>6</v>
      </c>
      <c r="C147" s="143">
        <v>1</v>
      </c>
      <c r="D147" s="143">
        <v>7</v>
      </c>
      <c r="E147" s="144">
        <v>0</v>
      </c>
      <c r="F147" s="145">
        <v>0</v>
      </c>
      <c r="G147" s="144">
        <v>0</v>
      </c>
      <c r="H147" s="145">
        <v>0</v>
      </c>
      <c r="I147" s="144">
        <v>0</v>
      </c>
      <c r="J147" s="145">
        <v>0</v>
      </c>
      <c r="K147" s="144">
        <v>0</v>
      </c>
      <c r="L147" s="145">
        <v>0</v>
      </c>
      <c r="M147" s="144">
        <v>0</v>
      </c>
      <c r="N147" s="145">
        <v>0</v>
      </c>
      <c r="O147" s="144">
        <v>0</v>
      </c>
      <c r="P147" s="145">
        <v>0</v>
      </c>
      <c r="Q147" s="144">
        <v>6</v>
      </c>
      <c r="R147" s="145">
        <v>1</v>
      </c>
      <c r="S147" s="29">
        <f t="shared" si="56"/>
        <v>0</v>
      </c>
      <c r="T147" s="73">
        <f t="shared" si="57"/>
        <v>18</v>
      </c>
      <c r="V147" s="143">
        <v>3</v>
      </c>
      <c r="W147" s="143">
        <v>0</v>
      </c>
      <c r="X147" s="143">
        <v>3</v>
      </c>
      <c r="Y147" s="144">
        <v>0</v>
      </c>
      <c r="Z147" s="145">
        <v>0</v>
      </c>
      <c r="AA147" s="144">
        <v>0</v>
      </c>
      <c r="AB147" s="145">
        <v>0</v>
      </c>
      <c r="AC147" s="144">
        <v>0</v>
      </c>
      <c r="AD147" s="145">
        <v>0</v>
      </c>
      <c r="AE147" s="144">
        <v>0</v>
      </c>
      <c r="AF147" s="145">
        <v>0</v>
      </c>
      <c r="AG147" s="144">
        <v>0</v>
      </c>
      <c r="AH147" s="145">
        <v>0</v>
      </c>
      <c r="AI147" s="144">
        <v>1</v>
      </c>
      <c r="AJ147" s="145">
        <v>0</v>
      </c>
      <c r="AK147" s="144">
        <v>2</v>
      </c>
      <c r="AL147" s="145">
        <v>0</v>
      </c>
      <c r="AM147" s="29">
        <f t="shared" si="79"/>
        <v>3</v>
      </c>
      <c r="AO147" s="143">
        <f t="shared" si="59"/>
        <v>9</v>
      </c>
      <c r="AP147" s="143">
        <f t="shared" si="60"/>
        <v>1</v>
      </c>
      <c r="AQ147" s="157">
        <f t="shared" si="61"/>
        <v>10</v>
      </c>
      <c r="AR147" s="160">
        <f t="shared" si="62"/>
        <v>0</v>
      </c>
      <c r="AS147" s="161">
        <f t="shared" si="63"/>
        <v>0</v>
      </c>
      <c r="AT147" s="160">
        <f t="shared" si="64"/>
        <v>0</v>
      </c>
      <c r="AU147" s="159">
        <f t="shared" si="65"/>
        <v>0</v>
      </c>
      <c r="AV147" s="162">
        <f t="shared" si="66"/>
        <v>0</v>
      </c>
      <c r="AW147" s="159">
        <f t="shared" si="67"/>
        <v>0</v>
      </c>
      <c r="AX147" s="162">
        <f t="shared" si="68"/>
        <v>0</v>
      </c>
      <c r="AY147" s="159">
        <f t="shared" si="69"/>
        <v>0</v>
      </c>
      <c r="AZ147" s="162">
        <f t="shared" si="70"/>
        <v>0</v>
      </c>
      <c r="BA147" s="159">
        <f t="shared" si="71"/>
        <v>0</v>
      </c>
      <c r="BB147" s="162">
        <f t="shared" si="72"/>
        <v>1</v>
      </c>
      <c r="BC147" s="159">
        <f t="shared" si="73"/>
        <v>0</v>
      </c>
      <c r="BD147" s="162">
        <f t="shared" si="74"/>
        <v>8</v>
      </c>
      <c r="BE147" s="161">
        <f t="shared" si="75"/>
        <v>1</v>
      </c>
      <c r="BF147" s="20">
        <f t="shared" si="80"/>
        <v>21</v>
      </c>
      <c r="BH147" s="21">
        <f t="shared" si="58"/>
        <v>70</v>
      </c>
      <c r="BI147" s="21">
        <f t="shared" si="76"/>
        <v>30</v>
      </c>
      <c r="BJ147" s="21">
        <f t="shared" si="77"/>
        <v>0</v>
      </c>
      <c r="BK147" s="21">
        <f t="shared" si="78"/>
        <v>10</v>
      </c>
      <c r="BL147" s="22">
        <f t="shared" si="81"/>
        <v>100</v>
      </c>
      <c r="BN147" s="143">
        <v>0</v>
      </c>
      <c r="BO147" s="143">
        <v>0</v>
      </c>
      <c r="BP147" s="143">
        <v>0</v>
      </c>
      <c r="BQ147" s="144">
        <v>0</v>
      </c>
      <c r="BR147" s="145">
        <v>0</v>
      </c>
      <c r="BS147" s="144">
        <v>0</v>
      </c>
      <c r="BT147" s="145">
        <v>0</v>
      </c>
      <c r="BU147" s="144">
        <v>0</v>
      </c>
      <c r="BV147" s="145">
        <v>0</v>
      </c>
      <c r="BW147" s="144">
        <v>0</v>
      </c>
      <c r="BX147" s="145">
        <v>0</v>
      </c>
      <c r="BY147" s="144">
        <v>0</v>
      </c>
      <c r="BZ147" s="145">
        <v>0</v>
      </c>
      <c r="CA147" s="144">
        <v>0</v>
      </c>
      <c r="CB147" s="145">
        <v>0</v>
      </c>
      <c r="CC147" s="144">
        <v>0</v>
      </c>
      <c r="CD147" s="145">
        <v>0</v>
      </c>
      <c r="CE147" s="19">
        <f t="shared" si="82"/>
        <v>0</v>
      </c>
    </row>
    <row r="148" spans="1:83" ht="12.75" customHeight="1" thickBot="1">
      <c r="A148" s="138" t="s">
        <v>321</v>
      </c>
      <c r="B148" s="143">
        <v>35</v>
      </c>
      <c r="C148" s="143">
        <v>13</v>
      </c>
      <c r="D148" s="143">
        <v>48</v>
      </c>
      <c r="E148" s="144">
        <v>0</v>
      </c>
      <c r="F148" s="145">
        <v>0</v>
      </c>
      <c r="G148" s="144">
        <v>1</v>
      </c>
      <c r="H148" s="145">
        <v>1</v>
      </c>
      <c r="I148" s="144">
        <v>5</v>
      </c>
      <c r="J148" s="145">
        <v>2</v>
      </c>
      <c r="K148" s="144">
        <v>3</v>
      </c>
      <c r="L148" s="145">
        <v>2</v>
      </c>
      <c r="M148" s="144">
        <v>5</v>
      </c>
      <c r="N148" s="145">
        <v>2</v>
      </c>
      <c r="O148" s="144">
        <v>7</v>
      </c>
      <c r="P148" s="145">
        <v>1</v>
      </c>
      <c r="Q148" s="144">
        <v>14</v>
      </c>
      <c r="R148" s="145">
        <v>5</v>
      </c>
      <c r="S148" s="29">
        <f t="shared" si="56"/>
        <v>45</v>
      </c>
      <c r="T148" s="73">
        <f t="shared" si="57"/>
        <v>148</v>
      </c>
      <c r="V148" s="143">
        <v>12</v>
      </c>
      <c r="W148" s="143">
        <v>9</v>
      </c>
      <c r="X148" s="143">
        <v>21</v>
      </c>
      <c r="Y148" s="144">
        <v>3</v>
      </c>
      <c r="Z148" s="145">
        <v>3</v>
      </c>
      <c r="AA148" s="144">
        <v>2</v>
      </c>
      <c r="AB148" s="145">
        <v>0</v>
      </c>
      <c r="AC148" s="144">
        <v>5</v>
      </c>
      <c r="AD148" s="145">
        <v>2</v>
      </c>
      <c r="AE148" s="144">
        <v>0</v>
      </c>
      <c r="AF148" s="145">
        <v>0</v>
      </c>
      <c r="AG148" s="144">
        <v>0</v>
      </c>
      <c r="AH148" s="145">
        <v>0</v>
      </c>
      <c r="AI148" s="144">
        <v>1</v>
      </c>
      <c r="AJ148" s="145">
        <v>2</v>
      </c>
      <c r="AK148" s="144">
        <v>1</v>
      </c>
      <c r="AL148" s="145">
        <v>2</v>
      </c>
      <c r="AM148" s="29">
        <f t="shared" si="79"/>
        <v>57</v>
      </c>
      <c r="AO148" s="143">
        <f t="shared" si="59"/>
        <v>47</v>
      </c>
      <c r="AP148" s="143">
        <f t="shared" si="60"/>
        <v>22</v>
      </c>
      <c r="AQ148" s="157">
        <f t="shared" si="61"/>
        <v>69</v>
      </c>
      <c r="AR148" s="160">
        <f t="shared" si="62"/>
        <v>3</v>
      </c>
      <c r="AS148" s="161">
        <f t="shared" si="63"/>
        <v>3</v>
      </c>
      <c r="AT148" s="160">
        <f t="shared" si="64"/>
        <v>3</v>
      </c>
      <c r="AU148" s="159">
        <f t="shared" si="65"/>
        <v>1</v>
      </c>
      <c r="AV148" s="162">
        <f t="shared" si="66"/>
        <v>10</v>
      </c>
      <c r="AW148" s="159">
        <f t="shared" si="67"/>
        <v>4</v>
      </c>
      <c r="AX148" s="162">
        <f t="shared" si="68"/>
        <v>3</v>
      </c>
      <c r="AY148" s="159">
        <f t="shared" si="69"/>
        <v>2</v>
      </c>
      <c r="AZ148" s="162">
        <f t="shared" si="70"/>
        <v>5</v>
      </c>
      <c r="BA148" s="159">
        <f t="shared" si="71"/>
        <v>2</v>
      </c>
      <c r="BB148" s="162">
        <f t="shared" si="72"/>
        <v>8</v>
      </c>
      <c r="BC148" s="159">
        <f t="shared" si="73"/>
        <v>3</v>
      </c>
      <c r="BD148" s="162">
        <f t="shared" si="74"/>
        <v>15</v>
      </c>
      <c r="BE148" s="161">
        <f t="shared" si="75"/>
        <v>7</v>
      </c>
      <c r="BF148" s="20">
        <f t="shared" si="80"/>
        <v>250</v>
      </c>
      <c r="BH148" s="21">
        <f t="shared" si="58"/>
        <v>69.565217391304344</v>
      </c>
      <c r="BI148" s="21">
        <f t="shared" si="76"/>
        <v>30.434782608695656</v>
      </c>
      <c r="BJ148" s="21">
        <f t="shared" si="77"/>
        <v>14.492753623188406</v>
      </c>
      <c r="BK148" s="21">
        <f t="shared" si="78"/>
        <v>31.884057971014489</v>
      </c>
      <c r="BL148" s="22">
        <f t="shared" si="81"/>
        <v>318.84057971014488</v>
      </c>
      <c r="BN148" s="143">
        <v>14</v>
      </c>
      <c r="BO148" s="143">
        <v>6</v>
      </c>
      <c r="BP148" s="143">
        <v>20</v>
      </c>
      <c r="BQ148" s="144">
        <v>0</v>
      </c>
      <c r="BR148" s="145">
        <v>0</v>
      </c>
      <c r="BS148" s="144">
        <v>1</v>
      </c>
      <c r="BT148" s="145">
        <v>1</v>
      </c>
      <c r="BU148" s="144">
        <v>3</v>
      </c>
      <c r="BV148" s="145">
        <v>2</v>
      </c>
      <c r="BW148" s="144">
        <v>1</v>
      </c>
      <c r="BX148" s="145">
        <v>1</v>
      </c>
      <c r="BY148" s="144">
        <v>0</v>
      </c>
      <c r="BZ148" s="145">
        <v>2</v>
      </c>
      <c r="CA148" s="144">
        <v>3</v>
      </c>
      <c r="CB148" s="145">
        <v>0</v>
      </c>
      <c r="CC148" s="144">
        <v>6</v>
      </c>
      <c r="CD148" s="145">
        <v>0</v>
      </c>
      <c r="CE148" s="19">
        <f t="shared" si="82"/>
        <v>80</v>
      </c>
    </row>
    <row r="149" spans="1:83" ht="12.75" customHeight="1" thickBot="1">
      <c r="A149" s="138" t="s">
        <v>253</v>
      </c>
      <c r="B149" s="143">
        <v>42</v>
      </c>
      <c r="C149" s="143">
        <v>4</v>
      </c>
      <c r="D149" s="143">
        <v>46</v>
      </c>
      <c r="E149" s="144">
        <v>1</v>
      </c>
      <c r="F149" s="145">
        <v>1</v>
      </c>
      <c r="G149" s="144">
        <v>1</v>
      </c>
      <c r="H149" s="145">
        <v>0</v>
      </c>
      <c r="I149" s="144">
        <v>2</v>
      </c>
      <c r="J149" s="145">
        <v>0</v>
      </c>
      <c r="K149" s="144">
        <v>9</v>
      </c>
      <c r="L149" s="145">
        <v>0</v>
      </c>
      <c r="M149" s="144">
        <v>4</v>
      </c>
      <c r="N149" s="145">
        <v>2</v>
      </c>
      <c r="O149" s="144">
        <v>11</v>
      </c>
      <c r="P149" s="145">
        <v>1</v>
      </c>
      <c r="Q149" s="144">
        <v>14</v>
      </c>
      <c r="R149" s="145">
        <v>0</v>
      </c>
      <c r="S149" s="29">
        <f t="shared" si="56"/>
        <v>25</v>
      </c>
      <c r="T149" s="73">
        <f t="shared" si="57"/>
        <v>108</v>
      </c>
      <c r="V149" s="143">
        <v>67</v>
      </c>
      <c r="W149" s="143">
        <v>18</v>
      </c>
      <c r="X149" s="143">
        <v>85</v>
      </c>
      <c r="Y149" s="144">
        <v>18</v>
      </c>
      <c r="Z149" s="145">
        <v>6</v>
      </c>
      <c r="AA149" s="144">
        <v>12</v>
      </c>
      <c r="AB149" s="145">
        <v>4</v>
      </c>
      <c r="AC149" s="144">
        <v>5</v>
      </c>
      <c r="AD149" s="145">
        <v>1</v>
      </c>
      <c r="AE149" s="144">
        <v>7</v>
      </c>
      <c r="AF149" s="145">
        <v>1</v>
      </c>
      <c r="AG149" s="144">
        <v>12</v>
      </c>
      <c r="AH149" s="145">
        <v>0</v>
      </c>
      <c r="AI149" s="144">
        <v>2</v>
      </c>
      <c r="AJ149" s="145">
        <v>1</v>
      </c>
      <c r="AK149" s="144">
        <v>11</v>
      </c>
      <c r="AL149" s="145">
        <v>5</v>
      </c>
      <c r="AM149" s="29">
        <f t="shared" si="79"/>
        <v>157</v>
      </c>
      <c r="AO149" s="143">
        <f t="shared" si="59"/>
        <v>109</v>
      </c>
      <c r="AP149" s="143">
        <f t="shared" si="60"/>
        <v>22</v>
      </c>
      <c r="AQ149" s="157">
        <f t="shared" si="61"/>
        <v>131</v>
      </c>
      <c r="AR149" s="160">
        <f t="shared" si="62"/>
        <v>19</v>
      </c>
      <c r="AS149" s="161">
        <f t="shared" si="63"/>
        <v>7</v>
      </c>
      <c r="AT149" s="160">
        <f t="shared" si="64"/>
        <v>13</v>
      </c>
      <c r="AU149" s="159">
        <f t="shared" si="65"/>
        <v>4</v>
      </c>
      <c r="AV149" s="162">
        <f t="shared" si="66"/>
        <v>7</v>
      </c>
      <c r="AW149" s="159">
        <f t="shared" si="67"/>
        <v>1</v>
      </c>
      <c r="AX149" s="162">
        <f t="shared" si="68"/>
        <v>16</v>
      </c>
      <c r="AY149" s="159">
        <f t="shared" si="69"/>
        <v>1</v>
      </c>
      <c r="AZ149" s="162">
        <f t="shared" si="70"/>
        <v>16</v>
      </c>
      <c r="BA149" s="159">
        <f t="shared" si="71"/>
        <v>2</v>
      </c>
      <c r="BB149" s="162">
        <f t="shared" si="72"/>
        <v>13</v>
      </c>
      <c r="BC149" s="159">
        <f t="shared" si="73"/>
        <v>2</v>
      </c>
      <c r="BD149" s="162">
        <f t="shared" si="74"/>
        <v>25</v>
      </c>
      <c r="BE149" s="161">
        <f t="shared" si="75"/>
        <v>5</v>
      </c>
      <c r="BF149" s="20">
        <f t="shared" si="80"/>
        <v>290</v>
      </c>
      <c r="BH149" s="21">
        <f t="shared" si="58"/>
        <v>35.114503816793892</v>
      </c>
      <c r="BI149" s="21">
        <f t="shared" si="76"/>
        <v>64.885496183206101</v>
      </c>
      <c r="BJ149" s="21">
        <f t="shared" si="77"/>
        <v>32.824427480916029</v>
      </c>
      <c r="BK149" s="21">
        <f t="shared" si="78"/>
        <v>16.793893129770993</v>
      </c>
      <c r="BL149" s="22">
        <f t="shared" si="81"/>
        <v>167.93893129770993</v>
      </c>
      <c r="BN149" s="143">
        <v>23</v>
      </c>
      <c r="BO149" s="143">
        <v>2</v>
      </c>
      <c r="BP149" s="143">
        <v>25</v>
      </c>
      <c r="BQ149" s="144">
        <v>0</v>
      </c>
      <c r="BR149" s="145">
        <v>0</v>
      </c>
      <c r="BS149" s="144">
        <v>1</v>
      </c>
      <c r="BT149" s="145">
        <v>0</v>
      </c>
      <c r="BU149" s="144">
        <v>2</v>
      </c>
      <c r="BV149" s="145">
        <v>0</v>
      </c>
      <c r="BW149" s="144">
        <v>8</v>
      </c>
      <c r="BX149" s="145">
        <v>0</v>
      </c>
      <c r="BY149" s="144">
        <v>4</v>
      </c>
      <c r="BZ149" s="145">
        <v>1</v>
      </c>
      <c r="CA149" s="144">
        <v>7</v>
      </c>
      <c r="CB149" s="145">
        <v>1</v>
      </c>
      <c r="CC149" s="144">
        <v>1</v>
      </c>
      <c r="CD149" s="145">
        <v>0</v>
      </c>
      <c r="CE149" s="19">
        <f t="shared" si="82"/>
        <v>100</v>
      </c>
    </row>
    <row r="150" spans="1:83" ht="12.75" customHeight="1" thickBot="1">
      <c r="A150" s="138" t="s">
        <v>254</v>
      </c>
      <c r="B150" s="143">
        <v>7</v>
      </c>
      <c r="C150" s="143">
        <v>0</v>
      </c>
      <c r="D150" s="143">
        <v>7</v>
      </c>
      <c r="E150" s="144">
        <v>0</v>
      </c>
      <c r="F150" s="145">
        <v>0</v>
      </c>
      <c r="G150" s="144">
        <v>0</v>
      </c>
      <c r="H150" s="145">
        <v>0</v>
      </c>
      <c r="I150" s="144">
        <v>0</v>
      </c>
      <c r="J150" s="145">
        <v>0</v>
      </c>
      <c r="K150" s="144">
        <v>0</v>
      </c>
      <c r="L150" s="145">
        <v>0</v>
      </c>
      <c r="M150" s="144">
        <v>0</v>
      </c>
      <c r="N150" s="145">
        <v>0</v>
      </c>
      <c r="O150" s="144">
        <v>2</v>
      </c>
      <c r="P150" s="145">
        <v>0</v>
      </c>
      <c r="Q150" s="144">
        <v>5</v>
      </c>
      <c r="R150" s="145">
        <v>0</v>
      </c>
      <c r="S150" s="29">
        <f t="shared" si="56"/>
        <v>0</v>
      </c>
      <c r="T150" s="73">
        <f t="shared" si="57"/>
        <v>14</v>
      </c>
      <c r="V150" s="143">
        <v>8</v>
      </c>
      <c r="W150" s="143">
        <v>2</v>
      </c>
      <c r="X150" s="143">
        <v>10</v>
      </c>
      <c r="Y150" s="144">
        <v>1</v>
      </c>
      <c r="Z150" s="145">
        <v>1</v>
      </c>
      <c r="AA150" s="144">
        <v>2</v>
      </c>
      <c r="AB150" s="145">
        <v>1</v>
      </c>
      <c r="AC150" s="144">
        <v>0</v>
      </c>
      <c r="AD150" s="145">
        <v>0</v>
      </c>
      <c r="AE150" s="144">
        <v>5</v>
      </c>
      <c r="AF150" s="145">
        <v>0</v>
      </c>
      <c r="AG150" s="144">
        <v>0</v>
      </c>
      <c r="AH150" s="145">
        <v>0</v>
      </c>
      <c r="AI150" s="144">
        <v>0</v>
      </c>
      <c r="AJ150" s="145">
        <v>0</v>
      </c>
      <c r="AK150" s="144">
        <v>0</v>
      </c>
      <c r="AL150" s="145">
        <v>0</v>
      </c>
      <c r="AM150" s="29">
        <f t="shared" si="79"/>
        <v>18</v>
      </c>
      <c r="AO150" s="143">
        <f t="shared" si="59"/>
        <v>15</v>
      </c>
      <c r="AP150" s="143">
        <f t="shared" si="60"/>
        <v>2</v>
      </c>
      <c r="AQ150" s="157">
        <f t="shared" si="61"/>
        <v>17</v>
      </c>
      <c r="AR150" s="160">
        <f t="shared" si="62"/>
        <v>1</v>
      </c>
      <c r="AS150" s="161">
        <f t="shared" si="63"/>
        <v>1</v>
      </c>
      <c r="AT150" s="160">
        <f t="shared" si="64"/>
        <v>2</v>
      </c>
      <c r="AU150" s="159">
        <f t="shared" si="65"/>
        <v>1</v>
      </c>
      <c r="AV150" s="162">
        <f t="shared" si="66"/>
        <v>0</v>
      </c>
      <c r="AW150" s="159">
        <f t="shared" si="67"/>
        <v>0</v>
      </c>
      <c r="AX150" s="162">
        <f t="shared" si="68"/>
        <v>5</v>
      </c>
      <c r="AY150" s="159">
        <f t="shared" si="69"/>
        <v>0</v>
      </c>
      <c r="AZ150" s="162">
        <f t="shared" si="70"/>
        <v>0</v>
      </c>
      <c r="BA150" s="159">
        <f t="shared" si="71"/>
        <v>0</v>
      </c>
      <c r="BB150" s="162">
        <f t="shared" si="72"/>
        <v>2</v>
      </c>
      <c r="BC150" s="159">
        <f t="shared" si="73"/>
        <v>0</v>
      </c>
      <c r="BD150" s="162">
        <f t="shared" si="74"/>
        <v>5</v>
      </c>
      <c r="BE150" s="161">
        <f t="shared" si="75"/>
        <v>0</v>
      </c>
      <c r="BF150" s="20">
        <f t="shared" si="80"/>
        <v>32</v>
      </c>
      <c r="BH150" s="21">
        <f t="shared" si="58"/>
        <v>41.17647058823529</v>
      </c>
      <c r="BI150" s="21">
        <f t="shared" si="76"/>
        <v>58.82352941176471</v>
      </c>
      <c r="BJ150" s="21">
        <f t="shared" si="77"/>
        <v>29.411764705882355</v>
      </c>
      <c r="BK150" s="21">
        <f t="shared" si="78"/>
        <v>11.76470588235294</v>
      </c>
      <c r="BL150" s="22">
        <f t="shared" si="81"/>
        <v>117.64705882352941</v>
      </c>
      <c r="BN150" s="143">
        <v>0</v>
      </c>
      <c r="BO150" s="143">
        <v>0</v>
      </c>
      <c r="BP150" s="143">
        <v>0</v>
      </c>
      <c r="BQ150" s="144">
        <v>0</v>
      </c>
      <c r="BR150" s="145">
        <v>0</v>
      </c>
      <c r="BS150" s="144">
        <v>0</v>
      </c>
      <c r="BT150" s="145">
        <v>0</v>
      </c>
      <c r="BU150" s="144">
        <v>0</v>
      </c>
      <c r="BV150" s="145">
        <v>0</v>
      </c>
      <c r="BW150" s="144">
        <v>0</v>
      </c>
      <c r="BX150" s="145">
        <v>0</v>
      </c>
      <c r="BY150" s="144">
        <v>0</v>
      </c>
      <c r="BZ150" s="145">
        <v>0</v>
      </c>
      <c r="CA150" s="144">
        <v>0</v>
      </c>
      <c r="CB150" s="145">
        <v>0</v>
      </c>
      <c r="CC150" s="144">
        <v>0</v>
      </c>
      <c r="CD150" s="145">
        <v>0</v>
      </c>
      <c r="CE150" s="19">
        <f t="shared" si="82"/>
        <v>0</v>
      </c>
    </row>
    <row r="151" spans="1:83" ht="12.75" customHeight="1" thickBot="1">
      <c r="A151" s="138" t="s">
        <v>255</v>
      </c>
      <c r="B151" s="143">
        <v>13</v>
      </c>
      <c r="C151" s="143">
        <v>1</v>
      </c>
      <c r="D151" s="143">
        <v>14</v>
      </c>
      <c r="E151" s="144">
        <v>0</v>
      </c>
      <c r="F151" s="145">
        <v>0</v>
      </c>
      <c r="G151" s="144">
        <v>0</v>
      </c>
      <c r="H151" s="145">
        <v>0</v>
      </c>
      <c r="I151" s="144">
        <v>2</v>
      </c>
      <c r="J151" s="145">
        <v>0</v>
      </c>
      <c r="K151" s="144">
        <v>1</v>
      </c>
      <c r="L151" s="145">
        <v>0</v>
      </c>
      <c r="M151" s="144">
        <v>2</v>
      </c>
      <c r="N151" s="145">
        <v>0</v>
      </c>
      <c r="O151" s="144">
        <v>1</v>
      </c>
      <c r="P151" s="145">
        <v>0</v>
      </c>
      <c r="Q151" s="144">
        <v>7</v>
      </c>
      <c r="R151" s="145">
        <v>1</v>
      </c>
      <c r="S151" s="29">
        <f t="shared" si="56"/>
        <v>10</v>
      </c>
      <c r="T151" s="73">
        <f t="shared" si="57"/>
        <v>32</v>
      </c>
      <c r="V151" s="143">
        <v>18</v>
      </c>
      <c r="W151" s="143">
        <v>3</v>
      </c>
      <c r="X151" s="143">
        <v>21</v>
      </c>
      <c r="Y151" s="144">
        <v>2</v>
      </c>
      <c r="Z151" s="145">
        <v>1</v>
      </c>
      <c r="AA151" s="144">
        <v>2</v>
      </c>
      <c r="AB151" s="145">
        <v>1</v>
      </c>
      <c r="AC151" s="144">
        <v>2</v>
      </c>
      <c r="AD151" s="145">
        <v>1</v>
      </c>
      <c r="AE151" s="144">
        <v>1</v>
      </c>
      <c r="AF151" s="145">
        <v>0</v>
      </c>
      <c r="AG151" s="144">
        <v>0</v>
      </c>
      <c r="AH151" s="145">
        <v>0</v>
      </c>
      <c r="AI151" s="144">
        <v>1</v>
      </c>
      <c r="AJ151" s="145">
        <v>0</v>
      </c>
      <c r="AK151" s="144">
        <v>10</v>
      </c>
      <c r="AL151" s="145">
        <v>0</v>
      </c>
      <c r="AM151" s="29">
        <f t="shared" si="79"/>
        <v>33</v>
      </c>
      <c r="AO151" s="143">
        <f t="shared" si="59"/>
        <v>31</v>
      </c>
      <c r="AP151" s="143">
        <f t="shared" si="60"/>
        <v>4</v>
      </c>
      <c r="AQ151" s="157">
        <f t="shared" si="61"/>
        <v>35</v>
      </c>
      <c r="AR151" s="160">
        <f t="shared" si="62"/>
        <v>2</v>
      </c>
      <c r="AS151" s="161">
        <f t="shared" si="63"/>
        <v>1</v>
      </c>
      <c r="AT151" s="160">
        <f t="shared" si="64"/>
        <v>2</v>
      </c>
      <c r="AU151" s="159">
        <f t="shared" si="65"/>
        <v>1</v>
      </c>
      <c r="AV151" s="162">
        <f t="shared" si="66"/>
        <v>4</v>
      </c>
      <c r="AW151" s="159">
        <f t="shared" si="67"/>
        <v>1</v>
      </c>
      <c r="AX151" s="162">
        <f t="shared" si="68"/>
        <v>2</v>
      </c>
      <c r="AY151" s="159">
        <f t="shared" si="69"/>
        <v>0</v>
      </c>
      <c r="AZ151" s="162">
        <f t="shared" si="70"/>
        <v>2</v>
      </c>
      <c r="BA151" s="159">
        <f t="shared" si="71"/>
        <v>0</v>
      </c>
      <c r="BB151" s="162">
        <f t="shared" si="72"/>
        <v>2</v>
      </c>
      <c r="BC151" s="159">
        <f t="shared" si="73"/>
        <v>0</v>
      </c>
      <c r="BD151" s="162">
        <f t="shared" si="74"/>
        <v>17</v>
      </c>
      <c r="BE151" s="161">
        <f t="shared" si="75"/>
        <v>1</v>
      </c>
      <c r="BF151" s="20">
        <f t="shared" si="80"/>
        <v>75</v>
      </c>
      <c r="BH151" s="21">
        <f t="shared" si="58"/>
        <v>40</v>
      </c>
      <c r="BI151" s="21">
        <f t="shared" si="76"/>
        <v>60</v>
      </c>
      <c r="BJ151" s="21">
        <f t="shared" si="77"/>
        <v>17.142857142857142</v>
      </c>
      <c r="BK151" s="21">
        <f t="shared" si="78"/>
        <v>11.428571428571429</v>
      </c>
      <c r="BL151" s="22">
        <f t="shared" si="81"/>
        <v>114.28571428571429</v>
      </c>
      <c r="BN151" s="143">
        <v>6</v>
      </c>
      <c r="BO151" s="143">
        <v>0</v>
      </c>
      <c r="BP151" s="143">
        <v>6</v>
      </c>
      <c r="BQ151" s="144">
        <v>0</v>
      </c>
      <c r="BR151" s="145">
        <v>0</v>
      </c>
      <c r="BS151" s="144">
        <v>0</v>
      </c>
      <c r="BT151" s="145">
        <v>0</v>
      </c>
      <c r="BU151" s="144">
        <v>2</v>
      </c>
      <c r="BV151" s="145">
        <v>0</v>
      </c>
      <c r="BW151" s="144">
        <v>1</v>
      </c>
      <c r="BX151" s="145">
        <v>0</v>
      </c>
      <c r="BY151" s="144">
        <v>2</v>
      </c>
      <c r="BZ151" s="145">
        <v>0</v>
      </c>
      <c r="CA151" s="144">
        <v>0</v>
      </c>
      <c r="CB151" s="145">
        <v>0</v>
      </c>
      <c r="CC151" s="144">
        <v>1</v>
      </c>
      <c r="CD151" s="145">
        <v>0</v>
      </c>
      <c r="CE151" s="19">
        <f t="shared" si="82"/>
        <v>24</v>
      </c>
    </row>
    <row r="152" spans="1:83" ht="12.75" customHeight="1" thickBot="1">
      <c r="A152" s="138" t="s">
        <v>256</v>
      </c>
      <c r="B152" s="143">
        <v>11</v>
      </c>
      <c r="C152" s="143">
        <v>1</v>
      </c>
      <c r="D152" s="143">
        <v>12</v>
      </c>
      <c r="E152" s="144">
        <v>0</v>
      </c>
      <c r="F152" s="145">
        <v>0</v>
      </c>
      <c r="G152" s="144">
        <v>1</v>
      </c>
      <c r="H152" s="145">
        <v>0</v>
      </c>
      <c r="I152" s="144">
        <v>0</v>
      </c>
      <c r="J152" s="145">
        <v>0</v>
      </c>
      <c r="K152" s="144">
        <v>1</v>
      </c>
      <c r="L152" s="145">
        <v>0</v>
      </c>
      <c r="M152" s="144">
        <v>3</v>
      </c>
      <c r="N152" s="145">
        <v>0</v>
      </c>
      <c r="O152" s="144">
        <v>2</v>
      </c>
      <c r="P152" s="145">
        <v>1</v>
      </c>
      <c r="Q152" s="144">
        <v>4</v>
      </c>
      <c r="R152" s="145">
        <v>0</v>
      </c>
      <c r="S152" s="29">
        <f t="shared" si="56"/>
        <v>5</v>
      </c>
      <c r="T152" s="73">
        <f t="shared" si="57"/>
        <v>28</v>
      </c>
      <c r="V152" s="143">
        <v>14</v>
      </c>
      <c r="W152" s="143">
        <v>7</v>
      </c>
      <c r="X152" s="143">
        <v>21</v>
      </c>
      <c r="Y152" s="144">
        <v>0</v>
      </c>
      <c r="Z152" s="145">
        <v>1</v>
      </c>
      <c r="AA152" s="144">
        <v>1</v>
      </c>
      <c r="AB152" s="145">
        <v>2</v>
      </c>
      <c r="AC152" s="144">
        <v>7</v>
      </c>
      <c r="AD152" s="145">
        <v>2</v>
      </c>
      <c r="AE152" s="144">
        <v>2</v>
      </c>
      <c r="AF152" s="145">
        <v>0</v>
      </c>
      <c r="AG152" s="144">
        <v>0</v>
      </c>
      <c r="AH152" s="145">
        <v>1</v>
      </c>
      <c r="AI152" s="144">
        <v>0</v>
      </c>
      <c r="AJ152" s="145">
        <v>0</v>
      </c>
      <c r="AK152" s="144">
        <v>4</v>
      </c>
      <c r="AL152" s="145">
        <v>1</v>
      </c>
      <c r="AM152" s="29">
        <f t="shared" si="79"/>
        <v>49</v>
      </c>
      <c r="AO152" s="143">
        <f t="shared" si="59"/>
        <v>25</v>
      </c>
      <c r="AP152" s="143">
        <f t="shared" si="60"/>
        <v>8</v>
      </c>
      <c r="AQ152" s="157">
        <f t="shared" si="61"/>
        <v>33</v>
      </c>
      <c r="AR152" s="160">
        <f t="shared" si="62"/>
        <v>0</v>
      </c>
      <c r="AS152" s="161">
        <f t="shared" si="63"/>
        <v>1</v>
      </c>
      <c r="AT152" s="160">
        <f t="shared" si="64"/>
        <v>2</v>
      </c>
      <c r="AU152" s="159">
        <f t="shared" si="65"/>
        <v>2</v>
      </c>
      <c r="AV152" s="162">
        <f t="shared" si="66"/>
        <v>7</v>
      </c>
      <c r="AW152" s="159">
        <f t="shared" si="67"/>
        <v>2</v>
      </c>
      <c r="AX152" s="162">
        <f t="shared" si="68"/>
        <v>3</v>
      </c>
      <c r="AY152" s="159">
        <f t="shared" si="69"/>
        <v>0</v>
      </c>
      <c r="AZ152" s="162">
        <f t="shared" si="70"/>
        <v>3</v>
      </c>
      <c r="BA152" s="159">
        <f t="shared" si="71"/>
        <v>1</v>
      </c>
      <c r="BB152" s="162">
        <f t="shared" si="72"/>
        <v>2</v>
      </c>
      <c r="BC152" s="159">
        <f t="shared" si="73"/>
        <v>1</v>
      </c>
      <c r="BD152" s="162">
        <f t="shared" si="74"/>
        <v>8</v>
      </c>
      <c r="BE152" s="161">
        <f t="shared" si="75"/>
        <v>1</v>
      </c>
      <c r="BF152" s="20">
        <f t="shared" si="80"/>
        <v>82</v>
      </c>
      <c r="BH152" s="21">
        <f t="shared" si="58"/>
        <v>36.363636363636367</v>
      </c>
      <c r="BI152" s="21">
        <f t="shared" si="76"/>
        <v>63.636363636363633</v>
      </c>
      <c r="BJ152" s="21">
        <f t="shared" si="77"/>
        <v>15.151515151515152</v>
      </c>
      <c r="BK152" s="21">
        <f t="shared" si="78"/>
        <v>24.242424242424242</v>
      </c>
      <c r="BL152" s="22">
        <f t="shared" si="81"/>
        <v>242.42424242424244</v>
      </c>
      <c r="BN152" s="143">
        <v>1</v>
      </c>
      <c r="BO152" s="143">
        <v>0</v>
      </c>
      <c r="BP152" s="143">
        <v>1</v>
      </c>
      <c r="BQ152" s="144">
        <v>0</v>
      </c>
      <c r="BR152" s="145">
        <v>0</v>
      </c>
      <c r="BS152" s="144">
        <v>0</v>
      </c>
      <c r="BT152" s="145">
        <v>0</v>
      </c>
      <c r="BU152" s="144">
        <v>0</v>
      </c>
      <c r="BV152" s="145">
        <v>0</v>
      </c>
      <c r="BW152" s="144">
        <v>0</v>
      </c>
      <c r="BX152" s="145">
        <v>0</v>
      </c>
      <c r="BY152" s="144">
        <v>0</v>
      </c>
      <c r="BZ152" s="145">
        <v>0</v>
      </c>
      <c r="CA152" s="144">
        <v>1</v>
      </c>
      <c r="CB152" s="145">
        <v>0</v>
      </c>
      <c r="CC152" s="144">
        <v>0</v>
      </c>
      <c r="CD152" s="145">
        <v>0</v>
      </c>
      <c r="CE152" s="19">
        <f t="shared" si="82"/>
        <v>4</v>
      </c>
    </row>
    <row r="153" spans="1:83" ht="12.75" customHeight="1" thickBot="1">
      <c r="A153" s="138" t="s">
        <v>257</v>
      </c>
      <c r="B153" s="143">
        <v>0</v>
      </c>
      <c r="C153" s="143">
        <v>0</v>
      </c>
      <c r="D153" s="143">
        <v>0</v>
      </c>
      <c r="E153" s="144">
        <v>0</v>
      </c>
      <c r="F153" s="145">
        <v>0</v>
      </c>
      <c r="G153" s="144">
        <v>0</v>
      </c>
      <c r="H153" s="145">
        <v>0</v>
      </c>
      <c r="I153" s="144">
        <v>0</v>
      </c>
      <c r="J153" s="145">
        <v>0</v>
      </c>
      <c r="K153" s="144">
        <v>0</v>
      </c>
      <c r="L153" s="145">
        <v>0</v>
      </c>
      <c r="M153" s="144">
        <v>0</v>
      </c>
      <c r="N153" s="145">
        <v>0</v>
      </c>
      <c r="O153" s="144">
        <v>0</v>
      </c>
      <c r="P153" s="145">
        <v>0</v>
      </c>
      <c r="Q153" s="144">
        <v>0</v>
      </c>
      <c r="R153" s="145">
        <v>0</v>
      </c>
      <c r="S153" s="29">
        <f t="shared" si="56"/>
        <v>0</v>
      </c>
      <c r="T153" s="73">
        <f t="shared" si="57"/>
        <v>0</v>
      </c>
      <c r="V153" s="143">
        <v>8</v>
      </c>
      <c r="W153" s="143">
        <v>0</v>
      </c>
      <c r="X153" s="143">
        <v>8</v>
      </c>
      <c r="Y153" s="144">
        <v>0</v>
      </c>
      <c r="Z153" s="145">
        <v>0</v>
      </c>
      <c r="AA153" s="144">
        <v>0</v>
      </c>
      <c r="AB153" s="145">
        <v>0</v>
      </c>
      <c r="AC153" s="144">
        <v>0</v>
      </c>
      <c r="AD153" s="145">
        <v>0</v>
      </c>
      <c r="AE153" s="144">
        <v>0</v>
      </c>
      <c r="AF153" s="145">
        <v>0</v>
      </c>
      <c r="AG153" s="144">
        <v>0</v>
      </c>
      <c r="AH153" s="145">
        <v>0</v>
      </c>
      <c r="AI153" s="144">
        <v>2</v>
      </c>
      <c r="AJ153" s="145">
        <v>0</v>
      </c>
      <c r="AK153" s="144">
        <v>6</v>
      </c>
      <c r="AL153" s="145">
        <v>0</v>
      </c>
      <c r="AM153" s="29">
        <f t="shared" si="79"/>
        <v>8</v>
      </c>
      <c r="AO153" s="143">
        <f t="shared" si="59"/>
        <v>8</v>
      </c>
      <c r="AP153" s="143">
        <f t="shared" si="60"/>
        <v>0</v>
      </c>
      <c r="AQ153" s="157">
        <f t="shared" si="61"/>
        <v>8</v>
      </c>
      <c r="AR153" s="160">
        <f t="shared" si="62"/>
        <v>0</v>
      </c>
      <c r="AS153" s="161">
        <f t="shared" si="63"/>
        <v>0</v>
      </c>
      <c r="AT153" s="160">
        <f t="shared" si="64"/>
        <v>0</v>
      </c>
      <c r="AU153" s="159">
        <f t="shared" si="65"/>
        <v>0</v>
      </c>
      <c r="AV153" s="162">
        <f t="shared" si="66"/>
        <v>0</v>
      </c>
      <c r="AW153" s="159">
        <f t="shared" si="67"/>
        <v>0</v>
      </c>
      <c r="AX153" s="162">
        <f t="shared" si="68"/>
        <v>0</v>
      </c>
      <c r="AY153" s="159">
        <f t="shared" si="69"/>
        <v>0</v>
      </c>
      <c r="AZ153" s="162">
        <f t="shared" si="70"/>
        <v>0</v>
      </c>
      <c r="BA153" s="159">
        <f t="shared" si="71"/>
        <v>0</v>
      </c>
      <c r="BB153" s="162">
        <f t="shared" si="72"/>
        <v>2</v>
      </c>
      <c r="BC153" s="159">
        <f t="shared" si="73"/>
        <v>0</v>
      </c>
      <c r="BD153" s="162">
        <f t="shared" si="74"/>
        <v>6</v>
      </c>
      <c r="BE153" s="161">
        <f t="shared" si="75"/>
        <v>0</v>
      </c>
      <c r="BF153" s="20">
        <f t="shared" si="80"/>
        <v>8</v>
      </c>
      <c r="BH153" s="21">
        <f t="shared" si="58"/>
        <v>0</v>
      </c>
      <c r="BI153" s="21">
        <f t="shared" si="76"/>
        <v>100</v>
      </c>
      <c r="BJ153" s="21">
        <f t="shared" si="77"/>
        <v>0</v>
      </c>
      <c r="BK153" s="21">
        <f t="shared" si="78"/>
        <v>0</v>
      </c>
      <c r="BL153" s="22">
        <f t="shared" si="81"/>
        <v>0</v>
      </c>
      <c r="BN153" s="143">
        <v>0</v>
      </c>
      <c r="BO153" s="143">
        <v>0</v>
      </c>
      <c r="BP153" s="143">
        <v>0</v>
      </c>
      <c r="BQ153" s="144">
        <v>0</v>
      </c>
      <c r="BR153" s="145">
        <v>0</v>
      </c>
      <c r="BS153" s="144">
        <v>0</v>
      </c>
      <c r="BT153" s="145">
        <v>0</v>
      </c>
      <c r="BU153" s="144">
        <v>0</v>
      </c>
      <c r="BV153" s="145">
        <v>0</v>
      </c>
      <c r="BW153" s="144">
        <v>0</v>
      </c>
      <c r="BX153" s="145">
        <v>0</v>
      </c>
      <c r="BY153" s="144">
        <v>0</v>
      </c>
      <c r="BZ153" s="145">
        <v>0</v>
      </c>
      <c r="CA153" s="144">
        <v>0</v>
      </c>
      <c r="CB153" s="145">
        <v>0</v>
      </c>
      <c r="CC153" s="144">
        <v>0</v>
      </c>
      <c r="CD153" s="145">
        <v>0</v>
      </c>
      <c r="CE153" s="19">
        <f t="shared" si="82"/>
        <v>0</v>
      </c>
    </row>
    <row r="154" spans="1:83" ht="12.75" customHeight="1" thickBot="1">
      <c r="A154" s="138" t="s">
        <v>258</v>
      </c>
      <c r="B154" s="143">
        <v>22</v>
      </c>
      <c r="C154" s="143">
        <v>2</v>
      </c>
      <c r="D154" s="143">
        <v>24</v>
      </c>
      <c r="E154" s="144">
        <v>1</v>
      </c>
      <c r="F154" s="145">
        <v>0</v>
      </c>
      <c r="G154" s="144">
        <v>2</v>
      </c>
      <c r="H154" s="145">
        <v>1</v>
      </c>
      <c r="I154" s="144">
        <v>2</v>
      </c>
      <c r="J154" s="145">
        <v>0</v>
      </c>
      <c r="K154" s="144">
        <v>3</v>
      </c>
      <c r="L154" s="145">
        <v>0</v>
      </c>
      <c r="M154" s="144">
        <v>6</v>
      </c>
      <c r="N154" s="145">
        <v>1</v>
      </c>
      <c r="O154" s="144">
        <v>1</v>
      </c>
      <c r="P154" s="145">
        <v>0</v>
      </c>
      <c r="Q154" s="144">
        <v>7</v>
      </c>
      <c r="R154" s="145">
        <v>0</v>
      </c>
      <c r="S154" s="29">
        <f t="shared" si="56"/>
        <v>30</v>
      </c>
      <c r="T154" s="73">
        <f t="shared" si="57"/>
        <v>56</v>
      </c>
      <c r="V154" s="143">
        <v>12</v>
      </c>
      <c r="W154" s="143">
        <v>4</v>
      </c>
      <c r="X154" s="143">
        <v>16</v>
      </c>
      <c r="Y154" s="144">
        <v>2</v>
      </c>
      <c r="Z154" s="145">
        <v>0</v>
      </c>
      <c r="AA154" s="144">
        <v>3</v>
      </c>
      <c r="AB154" s="145">
        <v>1</v>
      </c>
      <c r="AC154" s="144">
        <v>5</v>
      </c>
      <c r="AD154" s="145">
        <v>1</v>
      </c>
      <c r="AE154" s="144">
        <v>1</v>
      </c>
      <c r="AF154" s="145">
        <v>0</v>
      </c>
      <c r="AG154" s="144">
        <v>0</v>
      </c>
      <c r="AH154" s="145">
        <v>1</v>
      </c>
      <c r="AI154" s="144">
        <v>0</v>
      </c>
      <c r="AJ154" s="145">
        <v>0</v>
      </c>
      <c r="AK154" s="144">
        <v>1</v>
      </c>
      <c r="AL154" s="145">
        <v>1</v>
      </c>
      <c r="AM154" s="29">
        <f t="shared" si="79"/>
        <v>32</v>
      </c>
      <c r="AO154" s="143">
        <f t="shared" si="59"/>
        <v>34</v>
      </c>
      <c r="AP154" s="143">
        <f t="shared" si="60"/>
        <v>6</v>
      </c>
      <c r="AQ154" s="157">
        <f t="shared" si="61"/>
        <v>40</v>
      </c>
      <c r="AR154" s="160">
        <f t="shared" si="62"/>
        <v>3</v>
      </c>
      <c r="AS154" s="161">
        <f t="shared" si="63"/>
        <v>0</v>
      </c>
      <c r="AT154" s="160">
        <f t="shared" si="64"/>
        <v>5</v>
      </c>
      <c r="AU154" s="159">
        <f t="shared" si="65"/>
        <v>2</v>
      </c>
      <c r="AV154" s="162">
        <f t="shared" si="66"/>
        <v>7</v>
      </c>
      <c r="AW154" s="159">
        <f t="shared" si="67"/>
        <v>1</v>
      </c>
      <c r="AX154" s="162">
        <f t="shared" si="68"/>
        <v>4</v>
      </c>
      <c r="AY154" s="159">
        <f t="shared" si="69"/>
        <v>0</v>
      </c>
      <c r="AZ154" s="162">
        <f t="shared" si="70"/>
        <v>6</v>
      </c>
      <c r="BA154" s="159">
        <f t="shared" si="71"/>
        <v>2</v>
      </c>
      <c r="BB154" s="162">
        <f t="shared" si="72"/>
        <v>1</v>
      </c>
      <c r="BC154" s="159">
        <f t="shared" si="73"/>
        <v>0</v>
      </c>
      <c r="BD154" s="162">
        <f t="shared" si="74"/>
        <v>8</v>
      </c>
      <c r="BE154" s="161">
        <f t="shared" si="75"/>
        <v>1</v>
      </c>
      <c r="BF154" s="20">
        <f t="shared" si="80"/>
        <v>118</v>
      </c>
      <c r="BH154" s="21">
        <f t="shared" si="58"/>
        <v>60</v>
      </c>
      <c r="BI154" s="21">
        <f t="shared" si="76"/>
        <v>40</v>
      </c>
      <c r="BJ154" s="21">
        <f t="shared" si="77"/>
        <v>25</v>
      </c>
      <c r="BK154" s="21">
        <f t="shared" si="78"/>
        <v>15</v>
      </c>
      <c r="BL154" s="22">
        <f t="shared" si="81"/>
        <v>150</v>
      </c>
      <c r="BN154" s="143">
        <v>14</v>
      </c>
      <c r="BO154" s="143">
        <v>2</v>
      </c>
      <c r="BP154" s="143">
        <v>16</v>
      </c>
      <c r="BQ154" s="144">
        <v>1</v>
      </c>
      <c r="BR154" s="145">
        <v>0</v>
      </c>
      <c r="BS154" s="144">
        <v>2</v>
      </c>
      <c r="BT154" s="145">
        <v>1</v>
      </c>
      <c r="BU154" s="144">
        <v>2</v>
      </c>
      <c r="BV154" s="145">
        <v>0</v>
      </c>
      <c r="BW154" s="144">
        <v>3</v>
      </c>
      <c r="BX154" s="145">
        <v>0</v>
      </c>
      <c r="BY154" s="144">
        <v>5</v>
      </c>
      <c r="BZ154" s="145">
        <v>1</v>
      </c>
      <c r="CA154" s="144">
        <v>0</v>
      </c>
      <c r="CB154" s="145">
        <v>0</v>
      </c>
      <c r="CC154" s="144">
        <v>1</v>
      </c>
      <c r="CD154" s="145">
        <v>0</v>
      </c>
      <c r="CE154" s="19">
        <f t="shared" si="82"/>
        <v>64</v>
      </c>
    </row>
    <row r="155" spans="1:83" ht="12.75" customHeight="1" thickBot="1">
      <c r="A155" s="138" t="s">
        <v>259</v>
      </c>
      <c r="B155" s="143">
        <v>18</v>
      </c>
      <c r="C155" s="143">
        <v>0</v>
      </c>
      <c r="D155" s="143">
        <v>18</v>
      </c>
      <c r="E155" s="144">
        <v>0</v>
      </c>
      <c r="F155" s="145">
        <v>0</v>
      </c>
      <c r="G155" s="144">
        <v>0</v>
      </c>
      <c r="H155" s="145">
        <v>0</v>
      </c>
      <c r="I155" s="144">
        <v>4</v>
      </c>
      <c r="J155" s="145">
        <v>0</v>
      </c>
      <c r="K155" s="144">
        <v>1</v>
      </c>
      <c r="L155" s="145">
        <v>0</v>
      </c>
      <c r="M155" s="144">
        <v>1</v>
      </c>
      <c r="N155" s="145">
        <v>0</v>
      </c>
      <c r="O155" s="144">
        <v>8</v>
      </c>
      <c r="P155" s="145">
        <v>0</v>
      </c>
      <c r="Q155" s="144">
        <v>4</v>
      </c>
      <c r="R155" s="145">
        <v>0</v>
      </c>
      <c r="S155" s="29">
        <f t="shared" si="56"/>
        <v>20</v>
      </c>
      <c r="T155" s="73">
        <f t="shared" si="57"/>
        <v>36</v>
      </c>
      <c r="V155" s="143">
        <v>14</v>
      </c>
      <c r="W155" s="143">
        <v>1</v>
      </c>
      <c r="X155" s="143">
        <v>15</v>
      </c>
      <c r="Y155" s="144">
        <v>1</v>
      </c>
      <c r="Z155" s="145">
        <v>0</v>
      </c>
      <c r="AA155" s="144">
        <v>2</v>
      </c>
      <c r="AB155" s="145">
        <v>1</v>
      </c>
      <c r="AC155" s="144">
        <v>1</v>
      </c>
      <c r="AD155" s="145">
        <v>0</v>
      </c>
      <c r="AE155" s="144">
        <v>1</v>
      </c>
      <c r="AF155" s="145">
        <v>0</v>
      </c>
      <c r="AG155" s="144">
        <v>0</v>
      </c>
      <c r="AH155" s="145">
        <v>0</v>
      </c>
      <c r="AI155" s="144">
        <v>0</v>
      </c>
      <c r="AJ155" s="145">
        <v>0</v>
      </c>
      <c r="AK155" s="144">
        <v>9</v>
      </c>
      <c r="AL155" s="145">
        <v>0</v>
      </c>
      <c r="AM155" s="29">
        <f t="shared" si="79"/>
        <v>19</v>
      </c>
      <c r="AO155" s="143">
        <f t="shared" si="59"/>
        <v>32</v>
      </c>
      <c r="AP155" s="143">
        <f t="shared" si="60"/>
        <v>1</v>
      </c>
      <c r="AQ155" s="157">
        <f t="shared" si="61"/>
        <v>33</v>
      </c>
      <c r="AR155" s="160">
        <f t="shared" si="62"/>
        <v>1</v>
      </c>
      <c r="AS155" s="161">
        <f t="shared" si="63"/>
        <v>0</v>
      </c>
      <c r="AT155" s="160">
        <f t="shared" si="64"/>
        <v>2</v>
      </c>
      <c r="AU155" s="159">
        <f t="shared" si="65"/>
        <v>1</v>
      </c>
      <c r="AV155" s="162">
        <f t="shared" si="66"/>
        <v>5</v>
      </c>
      <c r="AW155" s="159">
        <f t="shared" si="67"/>
        <v>0</v>
      </c>
      <c r="AX155" s="162">
        <f t="shared" si="68"/>
        <v>2</v>
      </c>
      <c r="AY155" s="159">
        <f t="shared" si="69"/>
        <v>0</v>
      </c>
      <c r="AZ155" s="162">
        <f t="shared" si="70"/>
        <v>1</v>
      </c>
      <c r="BA155" s="159">
        <f t="shared" si="71"/>
        <v>0</v>
      </c>
      <c r="BB155" s="162">
        <f t="shared" si="72"/>
        <v>8</v>
      </c>
      <c r="BC155" s="159">
        <f t="shared" si="73"/>
        <v>0</v>
      </c>
      <c r="BD155" s="162">
        <f t="shared" si="74"/>
        <v>13</v>
      </c>
      <c r="BE155" s="161">
        <f t="shared" si="75"/>
        <v>0</v>
      </c>
      <c r="BF155" s="20">
        <f t="shared" si="80"/>
        <v>75</v>
      </c>
      <c r="BH155" s="21">
        <f t="shared" si="58"/>
        <v>54.54545454545454</v>
      </c>
      <c r="BI155" s="21">
        <f t="shared" si="76"/>
        <v>45.454545454545453</v>
      </c>
      <c r="BJ155" s="21">
        <f t="shared" si="77"/>
        <v>12.121212121212121</v>
      </c>
      <c r="BK155" s="21">
        <f t="shared" si="78"/>
        <v>3.0303030303030303</v>
      </c>
      <c r="BL155" s="22">
        <f t="shared" si="81"/>
        <v>30.303030303030305</v>
      </c>
      <c r="BN155" s="143">
        <v>6</v>
      </c>
      <c r="BO155" s="143">
        <v>0</v>
      </c>
      <c r="BP155" s="143">
        <v>6</v>
      </c>
      <c r="BQ155" s="144">
        <v>0</v>
      </c>
      <c r="BR155" s="145">
        <v>0</v>
      </c>
      <c r="BS155" s="144">
        <v>0</v>
      </c>
      <c r="BT155" s="145">
        <v>0</v>
      </c>
      <c r="BU155" s="144">
        <v>3</v>
      </c>
      <c r="BV155" s="145">
        <v>0</v>
      </c>
      <c r="BW155" s="144">
        <v>1</v>
      </c>
      <c r="BX155" s="145">
        <v>0</v>
      </c>
      <c r="BY155" s="144">
        <v>0</v>
      </c>
      <c r="BZ155" s="145">
        <v>0</v>
      </c>
      <c r="CA155" s="144">
        <v>2</v>
      </c>
      <c r="CB155" s="145">
        <v>0</v>
      </c>
      <c r="CC155" s="144">
        <v>0</v>
      </c>
      <c r="CD155" s="145">
        <v>0</v>
      </c>
      <c r="CE155" s="19">
        <f t="shared" si="82"/>
        <v>24</v>
      </c>
    </row>
    <row r="156" spans="1:83" ht="12.75" customHeight="1" thickBot="1">
      <c r="A156" s="138" t="s">
        <v>260</v>
      </c>
      <c r="B156" s="143">
        <v>48</v>
      </c>
      <c r="C156" s="143">
        <v>7</v>
      </c>
      <c r="D156" s="143">
        <v>55</v>
      </c>
      <c r="E156" s="144">
        <v>1</v>
      </c>
      <c r="F156" s="145">
        <v>0</v>
      </c>
      <c r="G156" s="144">
        <v>1</v>
      </c>
      <c r="H156" s="145">
        <v>0</v>
      </c>
      <c r="I156" s="144">
        <v>4</v>
      </c>
      <c r="J156" s="145">
        <v>1</v>
      </c>
      <c r="K156" s="144">
        <v>4</v>
      </c>
      <c r="L156" s="145">
        <v>0</v>
      </c>
      <c r="M156" s="144">
        <v>2</v>
      </c>
      <c r="N156" s="145">
        <v>1</v>
      </c>
      <c r="O156" s="144">
        <v>19</v>
      </c>
      <c r="P156" s="145">
        <v>2</v>
      </c>
      <c r="Q156" s="144">
        <v>17</v>
      </c>
      <c r="R156" s="145">
        <v>3</v>
      </c>
      <c r="S156" s="29">
        <f t="shared" si="56"/>
        <v>35</v>
      </c>
      <c r="T156" s="73">
        <f t="shared" si="57"/>
        <v>138</v>
      </c>
      <c r="V156" s="143">
        <v>123</v>
      </c>
      <c r="W156" s="143">
        <v>37</v>
      </c>
      <c r="X156" s="143">
        <v>160</v>
      </c>
      <c r="Y156" s="144">
        <v>26</v>
      </c>
      <c r="Z156" s="145">
        <v>13</v>
      </c>
      <c r="AA156" s="144">
        <v>26</v>
      </c>
      <c r="AB156" s="145">
        <v>4</v>
      </c>
      <c r="AC156" s="144">
        <v>20</v>
      </c>
      <c r="AD156" s="145">
        <v>8</v>
      </c>
      <c r="AE156" s="144">
        <v>15</v>
      </c>
      <c r="AF156" s="145">
        <v>1</v>
      </c>
      <c r="AG156" s="144">
        <v>7</v>
      </c>
      <c r="AH156" s="145">
        <v>1</v>
      </c>
      <c r="AI156" s="144">
        <v>6</v>
      </c>
      <c r="AJ156" s="145">
        <v>2</v>
      </c>
      <c r="AK156" s="144">
        <v>23</v>
      </c>
      <c r="AL156" s="145">
        <v>8</v>
      </c>
      <c r="AM156" s="29">
        <f t="shared" si="79"/>
        <v>308</v>
      </c>
      <c r="AO156" s="143">
        <f t="shared" si="59"/>
        <v>171</v>
      </c>
      <c r="AP156" s="143">
        <f t="shared" si="60"/>
        <v>44</v>
      </c>
      <c r="AQ156" s="157">
        <f t="shared" si="61"/>
        <v>215</v>
      </c>
      <c r="AR156" s="160">
        <f t="shared" si="62"/>
        <v>27</v>
      </c>
      <c r="AS156" s="161">
        <f t="shared" si="63"/>
        <v>13</v>
      </c>
      <c r="AT156" s="160">
        <f t="shared" si="64"/>
        <v>27</v>
      </c>
      <c r="AU156" s="159">
        <f t="shared" si="65"/>
        <v>4</v>
      </c>
      <c r="AV156" s="162">
        <f t="shared" si="66"/>
        <v>24</v>
      </c>
      <c r="AW156" s="159">
        <f t="shared" si="67"/>
        <v>9</v>
      </c>
      <c r="AX156" s="162">
        <f t="shared" si="68"/>
        <v>19</v>
      </c>
      <c r="AY156" s="159">
        <f t="shared" si="69"/>
        <v>1</v>
      </c>
      <c r="AZ156" s="162">
        <f t="shared" si="70"/>
        <v>9</v>
      </c>
      <c r="BA156" s="159">
        <f t="shared" si="71"/>
        <v>2</v>
      </c>
      <c r="BB156" s="162">
        <f t="shared" si="72"/>
        <v>25</v>
      </c>
      <c r="BC156" s="159">
        <f t="shared" si="73"/>
        <v>4</v>
      </c>
      <c r="BD156" s="162">
        <f t="shared" si="74"/>
        <v>40</v>
      </c>
      <c r="BE156" s="161">
        <f t="shared" si="75"/>
        <v>11</v>
      </c>
      <c r="BF156" s="20">
        <f t="shared" si="80"/>
        <v>481</v>
      </c>
      <c r="BH156" s="21">
        <f t="shared" si="58"/>
        <v>25.581395348837212</v>
      </c>
      <c r="BI156" s="21">
        <f t="shared" si="76"/>
        <v>74.418604651162795</v>
      </c>
      <c r="BJ156" s="21">
        <f t="shared" si="77"/>
        <v>33.02325581395349</v>
      </c>
      <c r="BK156" s="21">
        <f t="shared" si="78"/>
        <v>20.465116279069768</v>
      </c>
      <c r="BL156" s="22">
        <f t="shared" si="81"/>
        <v>204.6511627906977</v>
      </c>
      <c r="BN156" s="143">
        <v>6</v>
      </c>
      <c r="BO156" s="143">
        <v>1</v>
      </c>
      <c r="BP156" s="143">
        <v>7</v>
      </c>
      <c r="BQ156" s="144">
        <v>0</v>
      </c>
      <c r="BR156" s="145">
        <v>0</v>
      </c>
      <c r="BS156" s="144">
        <v>0</v>
      </c>
      <c r="BT156" s="145">
        <v>0</v>
      </c>
      <c r="BU156" s="144">
        <v>2</v>
      </c>
      <c r="BV156" s="145">
        <v>1</v>
      </c>
      <c r="BW156" s="144">
        <v>2</v>
      </c>
      <c r="BX156" s="145">
        <v>0</v>
      </c>
      <c r="BY156" s="144">
        <v>0</v>
      </c>
      <c r="BZ156" s="145">
        <v>0</v>
      </c>
      <c r="CA156" s="144">
        <v>2</v>
      </c>
      <c r="CB156" s="145">
        <v>0</v>
      </c>
      <c r="CC156" s="144">
        <v>0</v>
      </c>
      <c r="CD156" s="145">
        <v>0</v>
      </c>
      <c r="CE156" s="19">
        <f t="shared" ref="CE156:CE199" si="83">BP156*4</f>
        <v>28</v>
      </c>
    </row>
    <row r="157" spans="1:83" ht="12.75" customHeight="1" thickBot="1">
      <c r="A157" s="138" t="s">
        <v>261</v>
      </c>
      <c r="B157" s="143">
        <v>3</v>
      </c>
      <c r="C157" s="143">
        <v>0</v>
      </c>
      <c r="D157" s="143">
        <v>3</v>
      </c>
      <c r="E157" s="144">
        <v>0</v>
      </c>
      <c r="F157" s="145">
        <v>0</v>
      </c>
      <c r="G157" s="144">
        <v>0</v>
      </c>
      <c r="H157" s="145">
        <v>0</v>
      </c>
      <c r="I157" s="144">
        <v>0</v>
      </c>
      <c r="J157" s="145">
        <v>0</v>
      </c>
      <c r="K157" s="144">
        <v>0</v>
      </c>
      <c r="L157" s="145">
        <v>0</v>
      </c>
      <c r="M157" s="144">
        <v>0</v>
      </c>
      <c r="N157" s="145">
        <v>0</v>
      </c>
      <c r="O157" s="144">
        <v>0</v>
      </c>
      <c r="P157" s="145">
        <v>0</v>
      </c>
      <c r="Q157" s="144">
        <v>3</v>
      </c>
      <c r="R157" s="145">
        <v>0</v>
      </c>
      <c r="S157" s="29">
        <f t="shared" si="56"/>
        <v>0</v>
      </c>
      <c r="T157" s="73">
        <f t="shared" si="57"/>
        <v>6</v>
      </c>
      <c r="V157" s="143">
        <v>0</v>
      </c>
      <c r="W157" s="143">
        <v>0</v>
      </c>
      <c r="X157" s="143">
        <v>0</v>
      </c>
      <c r="Y157" s="144">
        <v>0</v>
      </c>
      <c r="Z157" s="145">
        <v>0</v>
      </c>
      <c r="AA157" s="144">
        <v>0</v>
      </c>
      <c r="AB157" s="145">
        <v>0</v>
      </c>
      <c r="AC157" s="144">
        <v>0</v>
      </c>
      <c r="AD157" s="145">
        <v>0</v>
      </c>
      <c r="AE157" s="144">
        <v>0</v>
      </c>
      <c r="AF157" s="145">
        <v>0</v>
      </c>
      <c r="AG157" s="144">
        <v>0</v>
      </c>
      <c r="AH157" s="145">
        <v>0</v>
      </c>
      <c r="AI157" s="144">
        <v>0</v>
      </c>
      <c r="AJ157" s="145">
        <v>0</v>
      </c>
      <c r="AK157" s="144">
        <v>0</v>
      </c>
      <c r="AL157" s="145">
        <v>0</v>
      </c>
      <c r="AM157" s="29">
        <f t="shared" si="79"/>
        <v>0</v>
      </c>
      <c r="AO157" s="143">
        <f t="shared" si="59"/>
        <v>3</v>
      </c>
      <c r="AP157" s="143">
        <f t="shared" si="60"/>
        <v>0</v>
      </c>
      <c r="AQ157" s="157">
        <f t="shared" si="61"/>
        <v>3</v>
      </c>
      <c r="AR157" s="160">
        <f t="shared" si="62"/>
        <v>0</v>
      </c>
      <c r="AS157" s="161">
        <f t="shared" si="63"/>
        <v>0</v>
      </c>
      <c r="AT157" s="160">
        <f t="shared" si="64"/>
        <v>0</v>
      </c>
      <c r="AU157" s="159">
        <f t="shared" si="65"/>
        <v>0</v>
      </c>
      <c r="AV157" s="162">
        <f t="shared" si="66"/>
        <v>0</v>
      </c>
      <c r="AW157" s="159">
        <f t="shared" si="67"/>
        <v>0</v>
      </c>
      <c r="AX157" s="162">
        <f t="shared" si="68"/>
        <v>0</v>
      </c>
      <c r="AY157" s="159">
        <f t="shared" si="69"/>
        <v>0</v>
      </c>
      <c r="AZ157" s="162">
        <f t="shared" si="70"/>
        <v>0</v>
      </c>
      <c r="BA157" s="159">
        <f t="shared" si="71"/>
        <v>0</v>
      </c>
      <c r="BB157" s="162">
        <f t="shared" si="72"/>
        <v>0</v>
      </c>
      <c r="BC157" s="159">
        <f t="shared" si="73"/>
        <v>0</v>
      </c>
      <c r="BD157" s="162">
        <f t="shared" si="74"/>
        <v>3</v>
      </c>
      <c r="BE157" s="161">
        <f t="shared" si="75"/>
        <v>0</v>
      </c>
      <c r="BF157" s="20">
        <f t="shared" si="80"/>
        <v>6</v>
      </c>
      <c r="BH157" s="21">
        <f t="shared" si="58"/>
        <v>100</v>
      </c>
      <c r="BI157" s="21">
        <f t="shared" si="76"/>
        <v>0</v>
      </c>
      <c r="BJ157" s="21">
        <f t="shared" si="77"/>
        <v>0</v>
      </c>
      <c r="BK157" s="21">
        <f t="shared" si="78"/>
        <v>0</v>
      </c>
      <c r="BL157" s="22">
        <f t="shared" si="81"/>
        <v>0</v>
      </c>
      <c r="BN157" s="143">
        <v>0</v>
      </c>
      <c r="BO157" s="143">
        <v>0</v>
      </c>
      <c r="BP157" s="143">
        <v>0</v>
      </c>
      <c r="BQ157" s="144">
        <v>0</v>
      </c>
      <c r="BR157" s="145">
        <v>0</v>
      </c>
      <c r="BS157" s="144">
        <v>0</v>
      </c>
      <c r="BT157" s="145">
        <v>0</v>
      </c>
      <c r="BU157" s="144">
        <v>0</v>
      </c>
      <c r="BV157" s="145">
        <v>0</v>
      </c>
      <c r="BW157" s="144">
        <v>0</v>
      </c>
      <c r="BX157" s="145">
        <v>0</v>
      </c>
      <c r="BY157" s="144">
        <v>0</v>
      </c>
      <c r="BZ157" s="145">
        <v>0</v>
      </c>
      <c r="CA157" s="144">
        <v>0</v>
      </c>
      <c r="CB157" s="145">
        <v>0</v>
      </c>
      <c r="CC157" s="144">
        <v>0</v>
      </c>
      <c r="CD157" s="145">
        <v>0</v>
      </c>
      <c r="CE157" s="19">
        <f t="shared" si="83"/>
        <v>0</v>
      </c>
    </row>
    <row r="158" spans="1:83" ht="12.75" customHeight="1" thickBot="1">
      <c r="A158" s="138" t="s">
        <v>262</v>
      </c>
      <c r="B158" s="143">
        <v>14</v>
      </c>
      <c r="C158" s="143">
        <v>3</v>
      </c>
      <c r="D158" s="143">
        <v>17</v>
      </c>
      <c r="E158" s="144">
        <v>0</v>
      </c>
      <c r="F158" s="145">
        <v>0</v>
      </c>
      <c r="G158" s="144">
        <v>0</v>
      </c>
      <c r="H158" s="145">
        <v>0</v>
      </c>
      <c r="I158" s="144">
        <v>0</v>
      </c>
      <c r="J158" s="145">
        <v>0</v>
      </c>
      <c r="K158" s="144">
        <v>0</v>
      </c>
      <c r="L158" s="145">
        <v>0</v>
      </c>
      <c r="M158" s="144">
        <v>0</v>
      </c>
      <c r="N158" s="145">
        <v>1</v>
      </c>
      <c r="O158" s="144">
        <v>3</v>
      </c>
      <c r="P158" s="145">
        <v>1</v>
      </c>
      <c r="Q158" s="144">
        <v>11</v>
      </c>
      <c r="R158" s="145">
        <v>1</v>
      </c>
      <c r="S158" s="29">
        <f t="shared" si="56"/>
        <v>0</v>
      </c>
      <c r="T158" s="73">
        <f t="shared" si="57"/>
        <v>46</v>
      </c>
      <c r="V158" s="143">
        <v>11</v>
      </c>
      <c r="W158" s="143">
        <v>1</v>
      </c>
      <c r="X158" s="143">
        <v>12</v>
      </c>
      <c r="Y158" s="144">
        <v>0</v>
      </c>
      <c r="Z158" s="145">
        <v>0</v>
      </c>
      <c r="AA158" s="144">
        <v>6</v>
      </c>
      <c r="AB158" s="145">
        <v>0</v>
      </c>
      <c r="AC158" s="144">
        <v>1</v>
      </c>
      <c r="AD158" s="145">
        <v>0</v>
      </c>
      <c r="AE158" s="144">
        <v>0</v>
      </c>
      <c r="AF158" s="145">
        <v>0</v>
      </c>
      <c r="AG158" s="144">
        <v>0</v>
      </c>
      <c r="AH158" s="145">
        <v>0</v>
      </c>
      <c r="AI158" s="144">
        <v>0</v>
      </c>
      <c r="AJ158" s="145">
        <v>0</v>
      </c>
      <c r="AK158" s="144">
        <v>4</v>
      </c>
      <c r="AL158" s="145">
        <v>1</v>
      </c>
      <c r="AM158" s="29">
        <f t="shared" si="79"/>
        <v>16</v>
      </c>
      <c r="AO158" s="143">
        <f t="shared" si="59"/>
        <v>25</v>
      </c>
      <c r="AP158" s="143">
        <f t="shared" si="60"/>
        <v>4</v>
      </c>
      <c r="AQ158" s="157">
        <f t="shared" si="61"/>
        <v>29</v>
      </c>
      <c r="AR158" s="160">
        <f t="shared" si="62"/>
        <v>0</v>
      </c>
      <c r="AS158" s="161">
        <f t="shared" si="63"/>
        <v>0</v>
      </c>
      <c r="AT158" s="160">
        <f t="shared" si="64"/>
        <v>6</v>
      </c>
      <c r="AU158" s="159">
        <f t="shared" si="65"/>
        <v>0</v>
      </c>
      <c r="AV158" s="162">
        <f t="shared" si="66"/>
        <v>1</v>
      </c>
      <c r="AW158" s="159">
        <f t="shared" si="67"/>
        <v>0</v>
      </c>
      <c r="AX158" s="162">
        <f t="shared" si="68"/>
        <v>0</v>
      </c>
      <c r="AY158" s="159">
        <f t="shared" si="69"/>
        <v>0</v>
      </c>
      <c r="AZ158" s="162">
        <f t="shared" si="70"/>
        <v>0</v>
      </c>
      <c r="BA158" s="159">
        <f t="shared" si="71"/>
        <v>1</v>
      </c>
      <c r="BB158" s="162">
        <f t="shared" si="72"/>
        <v>3</v>
      </c>
      <c r="BC158" s="159">
        <f t="shared" si="73"/>
        <v>1</v>
      </c>
      <c r="BD158" s="162">
        <f t="shared" si="74"/>
        <v>15</v>
      </c>
      <c r="BE158" s="161">
        <f t="shared" si="75"/>
        <v>2</v>
      </c>
      <c r="BF158" s="20">
        <f t="shared" si="80"/>
        <v>62</v>
      </c>
      <c r="BH158" s="21">
        <f t="shared" si="58"/>
        <v>58.620689655172406</v>
      </c>
      <c r="BI158" s="21">
        <f t="shared" si="76"/>
        <v>41.379310344827587</v>
      </c>
      <c r="BJ158" s="21">
        <f t="shared" si="77"/>
        <v>20.689655172413794</v>
      </c>
      <c r="BK158" s="21">
        <f t="shared" si="78"/>
        <v>13.793103448275861</v>
      </c>
      <c r="BL158" s="22">
        <f t="shared" si="81"/>
        <v>137.93103448275861</v>
      </c>
      <c r="BN158" s="143">
        <v>2</v>
      </c>
      <c r="BO158" s="143">
        <v>0</v>
      </c>
      <c r="BP158" s="143">
        <v>2</v>
      </c>
      <c r="BQ158" s="144">
        <v>0</v>
      </c>
      <c r="BR158" s="145">
        <v>0</v>
      </c>
      <c r="BS158" s="144">
        <v>0</v>
      </c>
      <c r="BT158" s="145">
        <v>0</v>
      </c>
      <c r="BU158" s="144">
        <v>0</v>
      </c>
      <c r="BV158" s="145">
        <v>0</v>
      </c>
      <c r="BW158" s="144">
        <v>0</v>
      </c>
      <c r="BX158" s="145">
        <v>0</v>
      </c>
      <c r="BY158" s="144">
        <v>0</v>
      </c>
      <c r="BZ158" s="145">
        <v>0</v>
      </c>
      <c r="CA158" s="144">
        <v>1</v>
      </c>
      <c r="CB158" s="145">
        <v>0</v>
      </c>
      <c r="CC158" s="144">
        <v>1</v>
      </c>
      <c r="CD158" s="145">
        <v>0</v>
      </c>
      <c r="CE158" s="19">
        <f t="shared" si="83"/>
        <v>8</v>
      </c>
    </row>
    <row r="159" spans="1:83" ht="12.75" customHeight="1" thickBot="1">
      <c r="A159" s="138" t="s">
        <v>263</v>
      </c>
      <c r="B159" s="143">
        <v>5</v>
      </c>
      <c r="C159" s="143">
        <v>0</v>
      </c>
      <c r="D159" s="143">
        <v>5</v>
      </c>
      <c r="E159" s="144">
        <v>0</v>
      </c>
      <c r="F159" s="145">
        <v>0</v>
      </c>
      <c r="G159" s="144">
        <v>0</v>
      </c>
      <c r="H159" s="145">
        <v>0</v>
      </c>
      <c r="I159" s="144">
        <v>0</v>
      </c>
      <c r="J159" s="145">
        <v>0</v>
      </c>
      <c r="K159" s="144">
        <v>0</v>
      </c>
      <c r="L159" s="145">
        <v>0</v>
      </c>
      <c r="M159" s="144">
        <v>0</v>
      </c>
      <c r="N159" s="145">
        <v>0</v>
      </c>
      <c r="O159" s="144">
        <v>0</v>
      </c>
      <c r="P159" s="145">
        <v>0</v>
      </c>
      <c r="Q159" s="144">
        <v>5</v>
      </c>
      <c r="R159" s="145">
        <v>0</v>
      </c>
      <c r="S159" s="29">
        <f t="shared" si="56"/>
        <v>0</v>
      </c>
      <c r="T159" s="73">
        <f t="shared" si="57"/>
        <v>10</v>
      </c>
      <c r="V159" s="143">
        <v>0</v>
      </c>
      <c r="W159" s="143">
        <v>0</v>
      </c>
      <c r="X159" s="143">
        <v>0</v>
      </c>
      <c r="Y159" s="144">
        <v>0</v>
      </c>
      <c r="Z159" s="145">
        <v>0</v>
      </c>
      <c r="AA159" s="144">
        <v>0</v>
      </c>
      <c r="AB159" s="145">
        <v>0</v>
      </c>
      <c r="AC159" s="144">
        <v>0</v>
      </c>
      <c r="AD159" s="145">
        <v>0</v>
      </c>
      <c r="AE159" s="144">
        <v>0</v>
      </c>
      <c r="AF159" s="145">
        <v>0</v>
      </c>
      <c r="AG159" s="144">
        <v>0</v>
      </c>
      <c r="AH159" s="145">
        <v>0</v>
      </c>
      <c r="AI159" s="144">
        <v>0</v>
      </c>
      <c r="AJ159" s="145">
        <v>0</v>
      </c>
      <c r="AK159" s="144">
        <v>0</v>
      </c>
      <c r="AL159" s="145">
        <v>0</v>
      </c>
      <c r="AM159" s="29">
        <f t="shared" si="79"/>
        <v>0</v>
      </c>
      <c r="AO159" s="143">
        <f t="shared" si="59"/>
        <v>5</v>
      </c>
      <c r="AP159" s="143">
        <f t="shared" si="60"/>
        <v>0</v>
      </c>
      <c r="AQ159" s="157">
        <f t="shared" si="61"/>
        <v>5</v>
      </c>
      <c r="AR159" s="160">
        <f t="shared" si="62"/>
        <v>0</v>
      </c>
      <c r="AS159" s="161">
        <f t="shared" si="63"/>
        <v>0</v>
      </c>
      <c r="AT159" s="160">
        <f t="shared" si="64"/>
        <v>0</v>
      </c>
      <c r="AU159" s="159">
        <f t="shared" si="65"/>
        <v>0</v>
      </c>
      <c r="AV159" s="162">
        <f t="shared" si="66"/>
        <v>0</v>
      </c>
      <c r="AW159" s="159">
        <f t="shared" si="67"/>
        <v>0</v>
      </c>
      <c r="AX159" s="162">
        <f t="shared" si="68"/>
        <v>0</v>
      </c>
      <c r="AY159" s="159">
        <f t="shared" si="69"/>
        <v>0</v>
      </c>
      <c r="AZ159" s="162">
        <f t="shared" si="70"/>
        <v>0</v>
      </c>
      <c r="BA159" s="159">
        <f t="shared" si="71"/>
        <v>0</v>
      </c>
      <c r="BB159" s="162">
        <f t="shared" si="72"/>
        <v>0</v>
      </c>
      <c r="BC159" s="159">
        <f t="shared" si="73"/>
        <v>0</v>
      </c>
      <c r="BD159" s="162">
        <f t="shared" si="74"/>
        <v>5</v>
      </c>
      <c r="BE159" s="161">
        <f t="shared" si="75"/>
        <v>0</v>
      </c>
      <c r="BF159" s="20">
        <f t="shared" si="80"/>
        <v>10</v>
      </c>
      <c r="BH159" s="21">
        <f t="shared" si="58"/>
        <v>100</v>
      </c>
      <c r="BI159" s="21">
        <f t="shared" si="76"/>
        <v>0</v>
      </c>
      <c r="BJ159" s="21">
        <f t="shared" si="77"/>
        <v>0</v>
      </c>
      <c r="BK159" s="21">
        <f t="shared" si="78"/>
        <v>0</v>
      </c>
      <c r="BL159" s="22">
        <f t="shared" si="81"/>
        <v>0</v>
      </c>
      <c r="BN159" s="143">
        <v>0</v>
      </c>
      <c r="BO159" s="143">
        <v>0</v>
      </c>
      <c r="BP159" s="143">
        <v>0</v>
      </c>
      <c r="BQ159" s="144">
        <v>0</v>
      </c>
      <c r="BR159" s="145">
        <v>0</v>
      </c>
      <c r="BS159" s="144">
        <v>0</v>
      </c>
      <c r="BT159" s="145">
        <v>0</v>
      </c>
      <c r="BU159" s="144">
        <v>0</v>
      </c>
      <c r="BV159" s="145">
        <v>0</v>
      </c>
      <c r="BW159" s="144">
        <v>0</v>
      </c>
      <c r="BX159" s="145">
        <v>0</v>
      </c>
      <c r="BY159" s="144">
        <v>0</v>
      </c>
      <c r="BZ159" s="145">
        <v>0</v>
      </c>
      <c r="CA159" s="144">
        <v>0</v>
      </c>
      <c r="CB159" s="145">
        <v>0</v>
      </c>
      <c r="CC159" s="144">
        <v>0</v>
      </c>
      <c r="CD159" s="145">
        <v>0</v>
      </c>
      <c r="CE159" s="19">
        <f t="shared" si="83"/>
        <v>0</v>
      </c>
    </row>
    <row r="160" spans="1:83" ht="12.75" customHeight="1" thickBot="1">
      <c r="A160" s="138" t="s">
        <v>264</v>
      </c>
      <c r="B160" s="143">
        <v>37</v>
      </c>
      <c r="C160" s="143">
        <v>1</v>
      </c>
      <c r="D160" s="143">
        <v>38</v>
      </c>
      <c r="E160" s="144">
        <v>2</v>
      </c>
      <c r="F160" s="145">
        <v>0</v>
      </c>
      <c r="G160" s="144">
        <v>2</v>
      </c>
      <c r="H160" s="145">
        <v>0</v>
      </c>
      <c r="I160" s="144">
        <v>1</v>
      </c>
      <c r="J160" s="145">
        <v>0</v>
      </c>
      <c r="K160" s="144">
        <v>2</v>
      </c>
      <c r="L160" s="145">
        <v>0</v>
      </c>
      <c r="M160" s="144">
        <v>3</v>
      </c>
      <c r="N160" s="145">
        <v>0</v>
      </c>
      <c r="O160" s="144">
        <v>9</v>
      </c>
      <c r="P160" s="145">
        <v>1</v>
      </c>
      <c r="Q160" s="144">
        <v>18</v>
      </c>
      <c r="R160" s="145">
        <v>0</v>
      </c>
      <c r="S160" s="29">
        <f t="shared" si="56"/>
        <v>25</v>
      </c>
      <c r="T160" s="73">
        <f t="shared" si="57"/>
        <v>80</v>
      </c>
      <c r="V160" s="143">
        <v>24</v>
      </c>
      <c r="W160" s="143">
        <v>6</v>
      </c>
      <c r="X160" s="143">
        <v>30</v>
      </c>
      <c r="Y160" s="144">
        <v>1</v>
      </c>
      <c r="Z160" s="145">
        <v>3</v>
      </c>
      <c r="AA160" s="144">
        <v>2</v>
      </c>
      <c r="AB160" s="145">
        <v>0</v>
      </c>
      <c r="AC160" s="144">
        <v>1</v>
      </c>
      <c r="AD160" s="145">
        <v>0</v>
      </c>
      <c r="AE160" s="144">
        <v>5</v>
      </c>
      <c r="AF160" s="145">
        <v>2</v>
      </c>
      <c r="AG160" s="144">
        <v>4</v>
      </c>
      <c r="AH160" s="145">
        <v>0</v>
      </c>
      <c r="AI160" s="144">
        <v>3</v>
      </c>
      <c r="AJ160" s="145">
        <v>0</v>
      </c>
      <c r="AK160" s="144">
        <v>8</v>
      </c>
      <c r="AL160" s="145">
        <v>1</v>
      </c>
      <c r="AM160" s="29">
        <f t="shared" si="79"/>
        <v>54</v>
      </c>
      <c r="AO160" s="143">
        <f t="shared" si="59"/>
        <v>61</v>
      </c>
      <c r="AP160" s="143">
        <f t="shared" si="60"/>
        <v>7</v>
      </c>
      <c r="AQ160" s="157">
        <f t="shared" si="61"/>
        <v>68</v>
      </c>
      <c r="AR160" s="160">
        <f t="shared" si="62"/>
        <v>3</v>
      </c>
      <c r="AS160" s="161">
        <f t="shared" si="63"/>
        <v>3</v>
      </c>
      <c r="AT160" s="160">
        <f t="shared" si="64"/>
        <v>4</v>
      </c>
      <c r="AU160" s="159">
        <f t="shared" si="65"/>
        <v>0</v>
      </c>
      <c r="AV160" s="162">
        <f t="shared" si="66"/>
        <v>2</v>
      </c>
      <c r="AW160" s="159">
        <f t="shared" si="67"/>
        <v>0</v>
      </c>
      <c r="AX160" s="162">
        <f t="shared" si="68"/>
        <v>7</v>
      </c>
      <c r="AY160" s="159">
        <f t="shared" si="69"/>
        <v>2</v>
      </c>
      <c r="AZ160" s="162">
        <f t="shared" si="70"/>
        <v>7</v>
      </c>
      <c r="BA160" s="159">
        <f t="shared" si="71"/>
        <v>0</v>
      </c>
      <c r="BB160" s="162">
        <f t="shared" si="72"/>
        <v>12</v>
      </c>
      <c r="BC160" s="159">
        <f t="shared" si="73"/>
        <v>1</v>
      </c>
      <c r="BD160" s="162">
        <f t="shared" si="74"/>
        <v>26</v>
      </c>
      <c r="BE160" s="161">
        <f t="shared" si="75"/>
        <v>1</v>
      </c>
      <c r="BF160" s="20">
        <f t="shared" si="80"/>
        <v>159</v>
      </c>
      <c r="BH160" s="21">
        <f t="shared" si="58"/>
        <v>55.882352941176471</v>
      </c>
      <c r="BI160" s="21">
        <f t="shared" si="76"/>
        <v>44.117647058823529</v>
      </c>
      <c r="BJ160" s="21">
        <f t="shared" si="77"/>
        <v>14.705882352941178</v>
      </c>
      <c r="BK160" s="21">
        <f t="shared" si="78"/>
        <v>10.294117647058822</v>
      </c>
      <c r="BL160" s="22">
        <f t="shared" si="81"/>
        <v>102.94117647058823</v>
      </c>
      <c r="BN160" s="143">
        <v>6</v>
      </c>
      <c r="BO160" s="143">
        <v>0</v>
      </c>
      <c r="BP160" s="143">
        <v>6</v>
      </c>
      <c r="BQ160" s="144">
        <v>0</v>
      </c>
      <c r="BR160" s="145">
        <v>0</v>
      </c>
      <c r="BS160" s="144">
        <v>0</v>
      </c>
      <c r="BT160" s="145">
        <v>0</v>
      </c>
      <c r="BU160" s="144">
        <v>0</v>
      </c>
      <c r="BV160" s="145">
        <v>0</v>
      </c>
      <c r="BW160" s="144">
        <v>0</v>
      </c>
      <c r="BX160" s="145">
        <v>0</v>
      </c>
      <c r="BY160" s="144">
        <v>3</v>
      </c>
      <c r="BZ160" s="145">
        <v>0</v>
      </c>
      <c r="CA160" s="144">
        <v>3</v>
      </c>
      <c r="CB160" s="145">
        <v>0</v>
      </c>
      <c r="CC160" s="144">
        <v>0</v>
      </c>
      <c r="CD160" s="145">
        <v>0</v>
      </c>
      <c r="CE160" s="19">
        <f t="shared" si="83"/>
        <v>24</v>
      </c>
    </row>
    <row r="161" spans="1:83" ht="12.75" customHeight="1" thickBot="1">
      <c r="A161" s="138" t="s">
        <v>265</v>
      </c>
      <c r="B161" s="143">
        <v>2</v>
      </c>
      <c r="C161" s="143">
        <v>0</v>
      </c>
      <c r="D161" s="143">
        <v>2</v>
      </c>
      <c r="E161" s="144">
        <v>0</v>
      </c>
      <c r="F161" s="145">
        <v>0</v>
      </c>
      <c r="G161" s="144">
        <v>0</v>
      </c>
      <c r="H161" s="145">
        <v>0</v>
      </c>
      <c r="I161" s="144">
        <v>0</v>
      </c>
      <c r="J161" s="145">
        <v>0</v>
      </c>
      <c r="K161" s="144">
        <v>0</v>
      </c>
      <c r="L161" s="145">
        <v>0</v>
      </c>
      <c r="M161" s="144">
        <v>0</v>
      </c>
      <c r="N161" s="145">
        <v>0</v>
      </c>
      <c r="O161" s="144">
        <v>2</v>
      </c>
      <c r="P161" s="145">
        <v>0</v>
      </c>
      <c r="Q161" s="144">
        <v>0</v>
      </c>
      <c r="R161" s="145">
        <v>0</v>
      </c>
      <c r="S161" s="29">
        <f t="shared" si="56"/>
        <v>0</v>
      </c>
      <c r="T161" s="73">
        <f t="shared" si="57"/>
        <v>4</v>
      </c>
      <c r="V161" s="143">
        <v>0</v>
      </c>
      <c r="W161" s="143">
        <v>0</v>
      </c>
      <c r="X161" s="143">
        <v>0</v>
      </c>
      <c r="Y161" s="144">
        <v>0</v>
      </c>
      <c r="Z161" s="145">
        <v>0</v>
      </c>
      <c r="AA161" s="144">
        <v>0</v>
      </c>
      <c r="AB161" s="145">
        <v>0</v>
      </c>
      <c r="AC161" s="144">
        <v>0</v>
      </c>
      <c r="AD161" s="145">
        <v>0</v>
      </c>
      <c r="AE161" s="144">
        <v>0</v>
      </c>
      <c r="AF161" s="145">
        <v>0</v>
      </c>
      <c r="AG161" s="144">
        <v>0</v>
      </c>
      <c r="AH161" s="145">
        <v>0</v>
      </c>
      <c r="AI161" s="144">
        <v>0</v>
      </c>
      <c r="AJ161" s="145">
        <v>0</v>
      </c>
      <c r="AK161" s="144">
        <v>0</v>
      </c>
      <c r="AL161" s="145">
        <v>0</v>
      </c>
      <c r="AM161" s="29">
        <f t="shared" si="79"/>
        <v>0</v>
      </c>
      <c r="AO161" s="143">
        <f t="shared" si="59"/>
        <v>2</v>
      </c>
      <c r="AP161" s="143">
        <f t="shared" si="60"/>
        <v>0</v>
      </c>
      <c r="AQ161" s="157">
        <f t="shared" si="61"/>
        <v>2</v>
      </c>
      <c r="AR161" s="160">
        <f t="shared" si="62"/>
        <v>0</v>
      </c>
      <c r="AS161" s="161">
        <f t="shared" si="63"/>
        <v>0</v>
      </c>
      <c r="AT161" s="160">
        <f t="shared" si="64"/>
        <v>0</v>
      </c>
      <c r="AU161" s="159">
        <f t="shared" si="65"/>
        <v>0</v>
      </c>
      <c r="AV161" s="162">
        <f t="shared" si="66"/>
        <v>0</v>
      </c>
      <c r="AW161" s="159">
        <f t="shared" si="67"/>
        <v>0</v>
      </c>
      <c r="AX161" s="162">
        <f t="shared" si="68"/>
        <v>0</v>
      </c>
      <c r="AY161" s="159">
        <f t="shared" si="69"/>
        <v>0</v>
      </c>
      <c r="AZ161" s="162">
        <f t="shared" si="70"/>
        <v>0</v>
      </c>
      <c r="BA161" s="159">
        <f t="shared" si="71"/>
        <v>0</v>
      </c>
      <c r="BB161" s="162">
        <f t="shared" si="72"/>
        <v>2</v>
      </c>
      <c r="BC161" s="159">
        <f t="shared" si="73"/>
        <v>0</v>
      </c>
      <c r="BD161" s="162">
        <f t="shared" si="74"/>
        <v>0</v>
      </c>
      <c r="BE161" s="161">
        <f t="shared" si="75"/>
        <v>0</v>
      </c>
      <c r="BF161" s="20">
        <f t="shared" si="80"/>
        <v>4</v>
      </c>
      <c r="BH161" s="21">
        <f t="shared" si="58"/>
        <v>100</v>
      </c>
      <c r="BI161" s="21">
        <f t="shared" si="76"/>
        <v>0</v>
      </c>
      <c r="BJ161" s="21">
        <f t="shared" si="77"/>
        <v>0</v>
      </c>
      <c r="BK161" s="21">
        <f t="shared" si="78"/>
        <v>0</v>
      </c>
      <c r="BL161" s="22">
        <f t="shared" si="81"/>
        <v>0</v>
      </c>
      <c r="BN161" s="143">
        <v>0</v>
      </c>
      <c r="BO161" s="143">
        <v>0</v>
      </c>
      <c r="BP161" s="143">
        <v>0</v>
      </c>
      <c r="BQ161" s="144">
        <v>0</v>
      </c>
      <c r="BR161" s="145">
        <v>0</v>
      </c>
      <c r="BS161" s="144">
        <v>0</v>
      </c>
      <c r="BT161" s="145">
        <v>0</v>
      </c>
      <c r="BU161" s="144">
        <v>0</v>
      </c>
      <c r="BV161" s="145">
        <v>0</v>
      </c>
      <c r="BW161" s="144">
        <v>0</v>
      </c>
      <c r="BX161" s="145">
        <v>0</v>
      </c>
      <c r="BY161" s="144">
        <v>0</v>
      </c>
      <c r="BZ161" s="145">
        <v>0</v>
      </c>
      <c r="CA161" s="144">
        <v>0</v>
      </c>
      <c r="CB161" s="145">
        <v>0</v>
      </c>
      <c r="CC161" s="144">
        <v>0</v>
      </c>
      <c r="CD161" s="145">
        <v>0</v>
      </c>
      <c r="CE161" s="19">
        <f t="shared" si="83"/>
        <v>0</v>
      </c>
    </row>
    <row r="162" spans="1:83" ht="12.75" customHeight="1" thickBot="1">
      <c r="A162" s="138" t="s">
        <v>266</v>
      </c>
      <c r="B162" s="143">
        <v>19</v>
      </c>
      <c r="C162" s="143">
        <v>4</v>
      </c>
      <c r="D162" s="143">
        <v>23</v>
      </c>
      <c r="E162" s="144">
        <v>0</v>
      </c>
      <c r="F162" s="145">
        <v>0</v>
      </c>
      <c r="G162" s="144">
        <v>0</v>
      </c>
      <c r="H162" s="145">
        <v>0</v>
      </c>
      <c r="I162" s="144">
        <v>2</v>
      </c>
      <c r="J162" s="145">
        <v>0</v>
      </c>
      <c r="K162" s="144">
        <v>2</v>
      </c>
      <c r="L162" s="145">
        <v>0</v>
      </c>
      <c r="M162" s="144">
        <v>1</v>
      </c>
      <c r="N162" s="145">
        <v>0</v>
      </c>
      <c r="O162" s="144">
        <v>2</v>
      </c>
      <c r="P162" s="145">
        <v>0</v>
      </c>
      <c r="Q162" s="144">
        <v>12</v>
      </c>
      <c r="R162" s="145">
        <v>4</v>
      </c>
      <c r="S162" s="29">
        <f t="shared" si="56"/>
        <v>10</v>
      </c>
      <c r="T162" s="73">
        <f t="shared" si="57"/>
        <v>62</v>
      </c>
      <c r="V162" s="143">
        <v>20</v>
      </c>
      <c r="W162" s="143">
        <v>4</v>
      </c>
      <c r="X162" s="143">
        <v>24</v>
      </c>
      <c r="Y162" s="144">
        <v>1</v>
      </c>
      <c r="Z162" s="145">
        <v>0</v>
      </c>
      <c r="AA162" s="144">
        <v>3</v>
      </c>
      <c r="AB162" s="145">
        <v>0</v>
      </c>
      <c r="AC162" s="144">
        <v>8</v>
      </c>
      <c r="AD162" s="145">
        <v>0</v>
      </c>
      <c r="AE162" s="144">
        <v>3</v>
      </c>
      <c r="AF162" s="145">
        <v>0</v>
      </c>
      <c r="AG162" s="144">
        <v>0</v>
      </c>
      <c r="AH162" s="145">
        <v>0</v>
      </c>
      <c r="AI162" s="144">
        <v>1</v>
      </c>
      <c r="AJ162" s="145">
        <v>0</v>
      </c>
      <c r="AK162" s="144">
        <v>4</v>
      </c>
      <c r="AL162" s="145">
        <v>4</v>
      </c>
      <c r="AM162" s="29">
        <f t="shared" si="79"/>
        <v>40</v>
      </c>
      <c r="AO162" s="143">
        <f t="shared" si="59"/>
        <v>39</v>
      </c>
      <c r="AP162" s="143">
        <f t="shared" si="60"/>
        <v>8</v>
      </c>
      <c r="AQ162" s="157">
        <f t="shared" si="61"/>
        <v>47</v>
      </c>
      <c r="AR162" s="160">
        <f t="shared" si="62"/>
        <v>1</v>
      </c>
      <c r="AS162" s="161">
        <f t="shared" si="63"/>
        <v>0</v>
      </c>
      <c r="AT162" s="160">
        <f t="shared" si="64"/>
        <v>3</v>
      </c>
      <c r="AU162" s="159">
        <f t="shared" si="65"/>
        <v>0</v>
      </c>
      <c r="AV162" s="162">
        <f t="shared" si="66"/>
        <v>10</v>
      </c>
      <c r="AW162" s="159">
        <f t="shared" si="67"/>
        <v>0</v>
      </c>
      <c r="AX162" s="162">
        <f t="shared" si="68"/>
        <v>5</v>
      </c>
      <c r="AY162" s="159">
        <f t="shared" si="69"/>
        <v>0</v>
      </c>
      <c r="AZ162" s="162">
        <f t="shared" si="70"/>
        <v>1</v>
      </c>
      <c r="BA162" s="159">
        <f t="shared" si="71"/>
        <v>0</v>
      </c>
      <c r="BB162" s="162">
        <f t="shared" si="72"/>
        <v>3</v>
      </c>
      <c r="BC162" s="159">
        <f t="shared" si="73"/>
        <v>0</v>
      </c>
      <c r="BD162" s="162">
        <f t="shared" si="74"/>
        <v>16</v>
      </c>
      <c r="BE162" s="161">
        <f t="shared" si="75"/>
        <v>8</v>
      </c>
      <c r="BF162" s="20">
        <f t="shared" si="80"/>
        <v>112</v>
      </c>
      <c r="BH162" s="21">
        <f t="shared" si="58"/>
        <v>48.936170212765958</v>
      </c>
      <c r="BI162" s="21">
        <f t="shared" si="76"/>
        <v>51.063829787234042</v>
      </c>
      <c r="BJ162" s="21">
        <f t="shared" si="77"/>
        <v>8.5106382978723403</v>
      </c>
      <c r="BK162" s="21">
        <f t="shared" si="78"/>
        <v>17.021276595744681</v>
      </c>
      <c r="BL162" s="22">
        <f t="shared" si="81"/>
        <v>170.21276595744681</v>
      </c>
      <c r="BN162" s="143">
        <v>1</v>
      </c>
      <c r="BO162" s="143">
        <v>0</v>
      </c>
      <c r="BP162" s="143">
        <v>1</v>
      </c>
      <c r="BQ162" s="144">
        <v>0</v>
      </c>
      <c r="BR162" s="145">
        <v>0</v>
      </c>
      <c r="BS162" s="144">
        <v>0</v>
      </c>
      <c r="BT162" s="145">
        <v>0</v>
      </c>
      <c r="BU162" s="144">
        <v>0</v>
      </c>
      <c r="BV162" s="145">
        <v>0</v>
      </c>
      <c r="BW162" s="144">
        <v>1</v>
      </c>
      <c r="BX162" s="145">
        <v>0</v>
      </c>
      <c r="BY162" s="144">
        <v>0</v>
      </c>
      <c r="BZ162" s="145">
        <v>0</v>
      </c>
      <c r="CA162" s="144">
        <v>0</v>
      </c>
      <c r="CB162" s="145">
        <v>0</v>
      </c>
      <c r="CC162" s="144">
        <v>0</v>
      </c>
      <c r="CD162" s="145">
        <v>0</v>
      </c>
      <c r="CE162" s="19">
        <f t="shared" si="83"/>
        <v>4</v>
      </c>
    </row>
    <row r="163" spans="1:83" ht="12.75" customHeight="1" thickBot="1">
      <c r="A163" s="138" t="s">
        <v>267</v>
      </c>
      <c r="B163" s="143">
        <v>2</v>
      </c>
      <c r="C163" s="143">
        <v>2</v>
      </c>
      <c r="D163" s="143">
        <v>4</v>
      </c>
      <c r="E163" s="144">
        <v>0</v>
      </c>
      <c r="F163" s="145">
        <v>0</v>
      </c>
      <c r="G163" s="144">
        <v>0</v>
      </c>
      <c r="H163" s="145">
        <v>0</v>
      </c>
      <c r="I163" s="144">
        <v>0</v>
      </c>
      <c r="J163" s="145">
        <v>0</v>
      </c>
      <c r="K163" s="144">
        <v>0</v>
      </c>
      <c r="L163" s="145">
        <v>0</v>
      </c>
      <c r="M163" s="144">
        <v>0</v>
      </c>
      <c r="N163" s="145">
        <v>0</v>
      </c>
      <c r="O163" s="144">
        <v>0</v>
      </c>
      <c r="P163" s="145">
        <v>1</v>
      </c>
      <c r="Q163" s="144">
        <v>2</v>
      </c>
      <c r="R163" s="145">
        <v>1</v>
      </c>
      <c r="S163" s="29">
        <f t="shared" si="56"/>
        <v>0</v>
      </c>
      <c r="T163" s="73">
        <f t="shared" si="57"/>
        <v>16</v>
      </c>
      <c r="V163" s="143">
        <v>0</v>
      </c>
      <c r="W163" s="143">
        <v>0</v>
      </c>
      <c r="X163" s="143">
        <v>0</v>
      </c>
      <c r="Y163" s="144">
        <v>0</v>
      </c>
      <c r="Z163" s="145">
        <v>0</v>
      </c>
      <c r="AA163" s="144">
        <v>0</v>
      </c>
      <c r="AB163" s="145">
        <v>0</v>
      </c>
      <c r="AC163" s="144">
        <v>0</v>
      </c>
      <c r="AD163" s="145">
        <v>0</v>
      </c>
      <c r="AE163" s="144">
        <v>0</v>
      </c>
      <c r="AF163" s="145">
        <v>0</v>
      </c>
      <c r="AG163" s="144">
        <v>0</v>
      </c>
      <c r="AH163" s="145">
        <v>0</v>
      </c>
      <c r="AI163" s="144">
        <v>0</v>
      </c>
      <c r="AJ163" s="145">
        <v>0</v>
      </c>
      <c r="AK163" s="144">
        <v>0</v>
      </c>
      <c r="AL163" s="145">
        <v>0</v>
      </c>
      <c r="AM163" s="29">
        <f t="shared" si="79"/>
        <v>0</v>
      </c>
      <c r="AO163" s="143">
        <f t="shared" si="59"/>
        <v>2</v>
      </c>
      <c r="AP163" s="143">
        <f t="shared" si="60"/>
        <v>2</v>
      </c>
      <c r="AQ163" s="157">
        <f t="shared" si="61"/>
        <v>4</v>
      </c>
      <c r="AR163" s="160">
        <f t="shared" si="62"/>
        <v>0</v>
      </c>
      <c r="AS163" s="161">
        <f t="shared" si="63"/>
        <v>0</v>
      </c>
      <c r="AT163" s="160">
        <f t="shared" si="64"/>
        <v>0</v>
      </c>
      <c r="AU163" s="159">
        <f t="shared" si="65"/>
        <v>0</v>
      </c>
      <c r="AV163" s="162">
        <f t="shared" si="66"/>
        <v>0</v>
      </c>
      <c r="AW163" s="159">
        <f t="shared" si="67"/>
        <v>0</v>
      </c>
      <c r="AX163" s="162">
        <f t="shared" si="68"/>
        <v>0</v>
      </c>
      <c r="AY163" s="159">
        <f t="shared" si="69"/>
        <v>0</v>
      </c>
      <c r="AZ163" s="162">
        <f t="shared" si="70"/>
        <v>0</v>
      </c>
      <c r="BA163" s="159">
        <f t="shared" si="71"/>
        <v>0</v>
      </c>
      <c r="BB163" s="162">
        <f t="shared" si="72"/>
        <v>0</v>
      </c>
      <c r="BC163" s="159">
        <f t="shared" si="73"/>
        <v>1</v>
      </c>
      <c r="BD163" s="162">
        <f t="shared" si="74"/>
        <v>2</v>
      </c>
      <c r="BE163" s="161">
        <f t="shared" si="75"/>
        <v>1</v>
      </c>
      <c r="BF163" s="20">
        <f t="shared" si="80"/>
        <v>16</v>
      </c>
      <c r="BH163" s="21">
        <f t="shared" si="58"/>
        <v>100</v>
      </c>
      <c r="BI163" s="21">
        <f t="shared" si="76"/>
        <v>0</v>
      </c>
      <c r="BJ163" s="21">
        <f t="shared" si="77"/>
        <v>0</v>
      </c>
      <c r="BK163" s="21">
        <f t="shared" si="78"/>
        <v>50</v>
      </c>
      <c r="BL163" s="22">
        <f t="shared" si="81"/>
        <v>500</v>
      </c>
      <c r="BN163" s="143">
        <v>0</v>
      </c>
      <c r="BO163" s="143">
        <v>0</v>
      </c>
      <c r="BP163" s="143">
        <v>0</v>
      </c>
      <c r="BQ163" s="144">
        <v>0</v>
      </c>
      <c r="BR163" s="145">
        <v>0</v>
      </c>
      <c r="BS163" s="144">
        <v>0</v>
      </c>
      <c r="BT163" s="145">
        <v>0</v>
      </c>
      <c r="BU163" s="144">
        <v>0</v>
      </c>
      <c r="BV163" s="145">
        <v>0</v>
      </c>
      <c r="BW163" s="144">
        <v>0</v>
      </c>
      <c r="BX163" s="145">
        <v>0</v>
      </c>
      <c r="BY163" s="144">
        <v>0</v>
      </c>
      <c r="BZ163" s="145">
        <v>0</v>
      </c>
      <c r="CA163" s="144">
        <v>0</v>
      </c>
      <c r="CB163" s="145">
        <v>0</v>
      </c>
      <c r="CC163" s="144">
        <v>0</v>
      </c>
      <c r="CD163" s="145">
        <v>0</v>
      </c>
      <c r="CE163" s="19">
        <f t="shared" si="83"/>
        <v>0</v>
      </c>
    </row>
    <row r="164" spans="1:83" ht="12.75" customHeight="1" thickBot="1">
      <c r="A164" s="138" t="s">
        <v>268</v>
      </c>
      <c r="B164" s="143">
        <v>21</v>
      </c>
      <c r="C164" s="143">
        <v>0</v>
      </c>
      <c r="D164" s="143">
        <v>21</v>
      </c>
      <c r="E164" s="144">
        <v>0</v>
      </c>
      <c r="F164" s="145">
        <v>0</v>
      </c>
      <c r="G164" s="144">
        <v>0</v>
      </c>
      <c r="H164" s="145">
        <v>0</v>
      </c>
      <c r="I164" s="144">
        <v>3</v>
      </c>
      <c r="J164" s="145">
        <v>0</v>
      </c>
      <c r="K164" s="144">
        <v>2</v>
      </c>
      <c r="L164" s="145">
        <v>0</v>
      </c>
      <c r="M164" s="144">
        <v>1</v>
      </c>
      <c r="N164" s="145">
        <v>0</v>
      </c>
      <c r="O164" s="144">
        <v>1</v>
      </c>
      <c r="P164" s="145">
        <v>0</v>
      </c>
      <c r="Q164" s="144">
        <v>14</v>
      </c>
      <c r="R164" s="145">
        <v>0</v>
      </c>
      <c r="S164" s="29">
        <f t="shared" si="56"/>
        <v>15</v>
      </c>
      <c r="T164" s="73">
        <f t="shared" si="57"/>
        <v>42</v>
      </c>
      <c r="V164" s="143">
        <v>11</v>
      </c>
      <c r="W164" s="143">
        <v>4</v>
      </c>
      <c r="X164" s="143">
        <v>15</v>
      </c>
      <c r="Y164" s="144">
        <v>0</v>
      </c>
      <c r="Z164" s="145">
        <v>0</v>
      </c>
      <c r="AA164" s="144">
        <v>4</v>
      </c>
      <c r="AB164" s="145">
        <v>1</v>
      </c>
      <c r="AC164" s="144">
        <v>1</v>
      </c>
      <c r="AD164" s="145">
        <v>0</v>
      </c>
      <c r="AE164" s="144">
        <v>0</v>
      </c>
      <c r="AF164" s="145">
        <v>0</v>
      </c>
      <c r="AG164" s="144">
        <v>3</v>
      </c>
      <c r="AH164" s="145">
        <v>1</v>
      </c>
      <c r="AI164" s="144">
        <v>0</v>
      </c>
      <c r="AJ164" s="145">
        <v>1</v>
      </c>
      <c r="AK164" s="144">
        <v>3</v>
      </c>
      <c r="AL164" s="145">
        <v>1</v>
      </c>
      <c r="AM164" s="29">
        <f t="shared" si="79"/>
        <v>31</v>
      </c>
      <c r="AO164" s="143">
        <f t="shared" si="59"/>
        <v>32</v>
      </c>
      <c r="AP164" s="143">
        <f t="shared" si="60"/>
        <v>4</v>
      </c>
      <c r="AQ164" s="157">
        <f t="shared" si="61"/>
        <v>36</v>
      </c>
      <c r="AR164" s="160">
        <f t="shared" si="62"/>
        <v>0</v>
      </c>
      <c r="AS164" s="161">
        <f t="shared" si="63"/>
        <v>0</v>
      </c>
      <c r="AT164" s="160">
        <f t="shared" si="64"/>
        <v>4</v>
      </c>
      <c r="AU164" s="159">
        <f t="shared" si="65"/>
        <v>1</v>
      </c>
      <c r="AV164" s="162">
        <f t="shared" si="66"/>
        <v>4</v>
      </c>
      <c r="AW164" s="159">
        <f t="shared" si="67"/>
        <v>0</v>
      </c>
      <c r="AX164" s="162">
        <f t="shared" si="68"/>
        <v>2</v>
      </c>
      <c r="AY164" s="159">
        <f t="shared" si="69"/>
        <v>0</v>
      </c>
      <c r="AZ164" s="162">
        <f t="shared" si="70"/>
        <v>4</v>
      </c>
      <c r="BA164" s="159">
        <f t="shared" si="71"/>
        <v>1</v>
      </c>
      <c r="BB164" s="162">
        <f t="shared" si="72"/>
        <v>1</v>
      </c>
      <c r="BC164" s="159">
        <f t="shared" si="73"/>
        <v>1</v>
      </c>
      <c r="BD164" s="162">
        <f t="shared" si="74"/>
        <v>17</v>
      </c>
      <c r="BE164" s="161">
        <f t="shared" si="75"/>
        <v>1</v>
      </c>
      <c r="BF164" s="20">
        <f t="shared" si="80"/>
        <v>88</v>
      </c>
      <c r="BH164" s="21">
        <f t="shared" si="58"/>
        <v>58.333333333333336</v>
      </c>
      <c r="BI164" s="21">
        <f t="shared" si="76"/>
        <v>41.666666666666671</v>
      </c>
      <c r="BJ164" s="21">
        <f t="shared" si="77"/>
        <v>13.888888888888889</v>
      </c>
      <c r="BK164" s="21">
        <f t="shared" si="78"/>
        <v>11.111111111111111</v>
      </c>
      <c r="BL164" s="22">
        <f t="shared" si="81"/>
        <v>111.11111111111111</v>
      </c>
      <c r="BN164" s="143">
        <v>1</v>
      </c>
      <c r="BO164" s="143">
        <v>0</v>
      </c>
      <c r="BP164" s="143">
        <v>1</v>
      </c>
      <c r="BQ164" s="144">
        <v>0</v>
      </c>
      <c r="BR164" s="145">
        <v>0</v>
      </c>
      <c r="BS164" s="144">
        <v>0</v>
      </c>
      <c r="BT164" s="145">
        <v>0</v>
      </c>
      <c r="BU164" s="144">
        <v>0</v>
      </c>
      <c r="BV164" s="145">
        <v>0</v>
      </c>
      <c r="BW164" s="144">
        <v>0</v>
      </c>
      <c r="BX164" s="145">
        <v>0</v>
      </c>
      <c r="BY164" s="144">
        <v>0</v>
      </c>
      <c r="BZ164" s="145">
        <v>0</v>
      </c>
      <c r="CA164" s="144">
        <v>1</v>
      </c>
      <c r="CB164" s="145">
        <v>0</v>
      </c>
      <c r="CC164" s="144">
        <v>0</v>
      </c>
      <c r="CD164" s="145">
        <v>0</v>
      </c>
      <c r="CE164" s="19">
        <f t="shared" si="83"/>
        <v>4</v>
      </c>
    </row>
    <row r="165" spans="1:83" ht="12.75" customHeight="1" thickBot="1">
      <c r="A165" s="138" t="s">
        <v>269</v>
      </c>
      <c r="B165" s="143">
        <v>1</v>
      </c>
      <c r="C165" s="143">
        <v>2</v>
      </c>
      <c r="D165" s="143">
        <v>3</v>
      </c>
      <c r="E165" s="144">
        <v>0</v>
      </c>
      <c r="F165" s="145">
        <v>0</v>
      </c>
      <c r="G165" s="144">
        <v>0</v>
      </c>
      <c r="H165" s="145">
        <v>0</v>
      </c>
      <c r="I165" s="144">
        <v>0</v>
      </c>
      <c r="J165" s="145">
        <v>0</v>
      </c>
      <c r="K165" s="144">
        <v>0</v>
      </c>
      <c r="L165" s="145">
        <v>0</v>
      </c>
      <c r="M165" s="144">
        <v>0</v>
      </c>
      <c r="N165" s="145">
        <v>0</v>
      </c>
      <c r="O165" s="144">
        <v>0</v>
      </c>
      <c r="P165" s="145">
        <v>1</v>
      </c>
      <c r="Q165" s="144">
        <v>1</v>
      </c>
      <c r="R165" s="145">
        <v>1</v>
      </c>
      <c r="S165" s="29">
        <f t="shared" si="56"/>
        <v>0</v>
      </c>
      <c r="T165" s="73">
        <f t="shared" si="57"/>
        <v>14</v>
      </c>
      <c r="V165" s="143">
        <v>0</v>
      </c>
      <c r="W165" s="143">
        <v>0</v>
      </c>
      <c r="X165" s="143">
        <v>0</v>
      </c>
      <c r="Y165" s="144">
        <v>0</v>
      </c>
      <c r="Z165" s="145">
        <v>0</v>
      </c>
      <c r="AA165" s="144">
        <v>0</v>
      </c>
      <c r="AB165" s="145">
        <v>0</v>
      </c>
      <c r="AC165" s="144">
        <v>0</v>
      </c>
      <c r="AD165" s="145">
        <v>0</v>
      </c>
      <c r="AE165" s="144">
        <v>0</v>
      </c>
      <c r="AF165" s="145">
        <v>0</v>
      </c>
      <c r="AG165" s="144">
        <v>0</v>
      </c>
      <c r="AH165" s="145">
        <v>0</v>
      </c>
      <c r="AI165" s="144">
        <v>0</v>
      </c>
      <c r="AJ165" s="145">
        <v>0</v>
      </c>
      <c r="AK165" s="144">
        <v>0</v>
      </c>
      <c r="AL165" s="145">
        <v>0</v>
      </c>
      <c r="AM165" s="29">
        <f t="shared" si="79"/>
        <v>0</v>
      </c>
      <c r="AO165" s="143">
        <f t="shared" si="59"/>
        <v>1</v>
      </c>
      <c r="AP165" s="143">
        <f t="shared" si="60"/>
        <v>2</v>
      </c>
      <c r="AQ165" s="157">
        <f t="shared" si="61"/>
        <v>3</v>
      </c>
      <c r="AR165" s="160">
        <f t="shared" si="62"/>
        <v>0</v>
      </c>
      <c r="AS165" s="161">
        <f t="shared" si="63"/>
        <v>0</v>
      </c>
      <c r="AT165" s="160">
        <f t="shared" si="64"/>
        <v>0</v>
      </c>
      <c r="AU165" s="159">
        <f t="shared" si="65"/>
        <v>0</v>
      </c>
      <c r="AV165" s="162">
        <f t="shared" si="66"/>
        <v>0</v>
      </c>
      <c r="AW165" s="159">
        <f t="shared" si="67"/>
        <v>0</v>
      </c>
      <c r="AX165" s="162">
        <f t="shared" si="68"/>
        <v>0</v>
      </c>
      <c r="AY165" s="159">
        <f t="shared" si="69"/>
        <v>0</v>
      </c>
      <c r="AZ165" s="162">
        <f t="shared" si="70"/>
        <v>0</v>
      </c>
      <c r="BA165" s="159">
        <f t="shared" si="71"/>
        <v>0</v>
      </c>
      <c r="BB165" s="162">
        <f t="shared" si="72"/>
        <v>0</v>
      </c>
      <c r="BC165" s="159">
        <f t="shared" si="73"/>
        <v>1</v>
      </c>
      <c r="BD165" s="162">
        <f t="shared" si="74"/>
        <v>1</v>
      </c>
      <c r="BE165" s="161">
        <f t="shared" si="75"/>
        <v>1</v>
      </c>
      <c r="BF165" s="20">
        <f t="shared" si="80"/>
        <v>14</v>
      </c>
      <c r="BH165" s="21">
        <f t="shared" si="58"/>
        <v>100</v>
      </c>
      <c r="BI165" s="21">
        <f t="shared" si="76"/>
        <v>0</v>
      </c>
      <c r="BJ165" s="21">
        <f t="shared" si="77"/>
        <v>0</v>
      </c>
      <c r="BK165" s="21">
        <f t="shared" si="78"/>
        <v>66.666666666666657</v>
      </c>
      <c r="BL165" s="22">
        <f t="shared" si="81"/>
        <v>666.66666666666652</v>
      </c>
      <c r="BN165" s="143">
        <v>0</v>
      </c>
      <c r="BO165" s="143">
        <v>0</v>
      </c>
      <c r="BP165" s="143">
        <v>0</v>
      </c>
      <c r="BQ165" s="144">
        <v>0</v>
      </c>
      <c r="BR165" s="145">
        <v>0</v>
      </c>
      <c r="BS165" s="144">
        <v>0</v>
      </c>
      <c r="BT165" s="145">
        <v>0</v>
      </c>
      <c r="BU165" s="144">
        <v>0</v>
      </c>
      <c r="BV165" s="145">
        <v>0</v>
      </c>
      <c r="BW165" s="144">
        <v>0</v>
      </c>
      <c r="BX165" s="145">
        <v>0</v>
      </c>
      <c r="BY165" s="144">
        <v>0</v>
      </c>
      <c r="BZ165" s="145">
        <v>0</v>
      </c>
      <c r="CA165" s="144">
        <v>0</v>
      </c>
      <c r="CB165" s="145">
        <v>0</v>
      </c>
      <c r="CC165" s="144">
        <v>0</v>
      </c>
      <c r="CD165" s="145">
        <v>0</v>
      </c>
      <c r="CE165" s="19">
        <f t="shared" si="83"/>
        <v>0</v>
      </c>
    </row>
    <row r="166" spans="1:83" ht="12.75" customHeight="1" thickBot="1">
      <c r="A166" s="138" t="s">
        <v>270</v>
      </c>
      <c r="B166" s="143">
        <v>63</v>
      </c>
      <c r="C166" s="143">
        <v>4</v>
      </c>
      <c r="D166" s="143">
        <v>67</v>
      </c>
      <c r="E166" s="144">
        <v>0</v>
      </c>
      <c r="F166" s="145">
        <v>0</v>
      </c>
      <c r="G166" s="144">
        <v>9</v>
      </c>
      <c r="H166" s="145">
        <v>0</v>
      </c>
      <c r="I166" s="144">
        <v>7</v>
      </c>
      <c r="J166" s="145">
        <v>1</v>
      </c>
      <c r="K166" s="144">
        <v>4</v>
      </c>
      <c r="L166" s="145">
        <v>0</v>
      </c>
      <c r="M166" s="144">
        <v>6</v>
      </c>
      <c r="N166" s="145">
        <v>2</v>
      </c>
      <c r="O166" s="144">
        <v>23</v>
      </c>
      <c r="P166" s="145">
        <v>1</v>
      </c>
      <c r="Q166" s="144">
        <v>14</v>
      </c>
      <c r="R166" s="145">
        <v>0</v>
      </c>
      <c r="S166" s="29">
        <f t="shared" si="56"/>
        <v>85</v>
      </c>
      <c r="T166" s="73">
        <f t="shared" si="57"/>
        <v>150</v>
      </c>
      <c r="V166" s="143">
        <v>103</v>
      </c>
      <c r="W166" s="143">
        <v>60</v>
      </c>
      <c r="X166" s="143">
        <v>163</v>
      </c>
      <c r="Y166" s="144">
        <v>2</v>
      </c>
      <c r="Z166" s="145">
        <v>1</v>
      </c>
      <c r="AA166" s="144">
        <v>15</v>
      </c>
      <c r="AB166" s="145">
        <v>8</v>
      </c>
      <c r="AC166" s="144">
        <v>42</v>
      </c>
      <c r="AD166" s="145">
        <v>29</v>
      </c>
      <c r="AE166" s="144">
        <v>29</v>
      </c>
      <c r="AF166" s="145">
        <v>13</v>
      </c>
      <c r="AG166" s="144">
        <v>0</v>
      </c>
      <c r="AH166" s="145">
        <v>0</v>
      </c>
      <c r="AI166" s="144">
        <v>9</v>
      </c>
      <c r="AJ166" s="145">
        <v>2</v>
      </c>
      <c r="AK166" s="144">
        <v>6</v>
      </c>
      <c r="AL166" s="145">
        <v>7</v>
      </c>
      <c r="AM166" s="29">
        <f t="shared" si="79"/>
        <v>403</v>
      </c>
      <c r="AO166" s="143">
        <f t="shared" si="59"/>
        <v>166</v>
      </c>
      <c r="AP166" s="143">
        <f t="shared" si="60"/>
        <v>64</v>
      </c>
      <c r="AQ166" s="157">
        <f t="shared" si="61"/>
        <v>230</v>
      </c>
      <c r="AR166" s="160">
        <f t="shared" si="62"/>
        <v>2</v>
      </c>
      <c r="AS166" s="161">
        <f t="shared" si="63"/>
        <v>1</v>
      </c>
      <c r="AT166" s="160">
        <f t="shared" si="64"/>
        <v>24</v>
      </c>
      <c r="AU166" s="159">
        <f t="shared" si="65"/>
        <v>8</v>
      </c>
      <c r="AV166" s="162">
        <f t="shared" si="66"/>
        <v>49</v>
      </c>
      <c r="AW166" s="159">
        <f t="shared" si="67"/>
        <v>30</v>
      </c>
      <c r="AX166" s="162">
        <f t="shared" si="68"/>
        <v>33</v>
      </c>
      <c r="AY166" s="159">
        <f t="shared" si="69"/>
        <v>13</v>
      </c>
      <c r="AZ166" s="162">
        <f t="shared" si="70"/>
        <v>6</v>
      </c>
      <c r="BA166" s="159">
        <f t="shared" si="71"/>
        <v>2</v>
      </c>
      <c r="BB166" s="162">
        <f t="shared" si="72"/>
        <v>32</v>
      </c>
      <c r="BC166" s="159">
        <f t="shared" si="73"/>
        <v>3</v>
      </c>
      <c r="BD166" s="162">
        <f t="shared" si="74"/>
        <v>20</v>
      </c>
      <c r="BE166" s="161">
        <f t="shared" si="75"/>
        <v>7</v>
      </c>
      <c r="BF166" s="20">
        <f t="shared" si="80"/>
        <v>638</v>
      </c>
      <c r="BH166" s="21">
        <f t="shared" si="58"/>
        <v>29.130434782608695</v>
      </c>
      <c r="BI166" s="21">
        <f t="shared" si="76"/>
        <v>70.869565217391312</v>
      </c>
      <c r="BJ166" s="21">
        <f t="shared" si="77"/>
        <v>15.217391304347828</v>
      </c>
      <c r="BK166" s="21">
        <f t="shared" si="78"/>
        <v>27.826086956521738</v>
      </c>
      <c r="BL166" s="22">
        <f t="shared" si="81"/>
        <v>278.26086956521738</v>
      </c>
      <c r="BN166" s="143">
        <v>14</v>
      </c>
      <c r="BO166" s="143">
        <v>1</v>
      </c>
      <c r="BP166" s="143">
        <v>15</v>
      </c>
      <c r="BQ166" s="144">
        <v>0</v>
      </c>
      <c r="BR166" s="145">
        <v>0</v>
      </c>
      <c r="BS166" s="144">
        <v>2</v>
      </c>
      <c r="BT166" s="145">
        <v>0</v>
      </c>
      <c r="BU166" s="144">
        <v>4</v>
      </c>
      <c r="BV166" s="145">
        <v>0</v>
      </c>
      <c r="BW166" s="144">
        <v>1</v>
      </c>
      <c r="BX166" s="145">
        <v>0</v>
      </c>
      <c r="BY166" s="144">
        <v>0</v>
      </c>
      <c r="BZ166" s="145">
        <v>1</v>
      </c>
      <c r="CA166" s="144">
        <v>5</v>
      </c>
      <c r="CB166" s="145">
        <v>0</v>
      </c>
      <c r="CC166" s="144">
        <v>2</v>
      </c>
      <c r="CD166" s="145">
        <v>0</v>
      </c>
      <c r="CE166" s="19">
        <f t="shared" si="83"/>
        <v>60</v>
      </c>
    </row>
    <row r="167" spans="1:83" ht="12.75" customHeight="1" thickBot="1">
      <c r="A167" s="138" t="s">
        <v>271</v>
      </c>
      <c r="B167" s="143">
        <v>14</v>
      </c>
      <c r="C167" s="143">
        <v>2</v>
      </c>
      <c r="D167" s="143">
        <v>16</v>
      </c>
      <c r="E167" s="144">
        <v>0</v>
      </c>
      <c r="F167" s="145">
        <v>0</v>
      </c>
      <c r="G167" s="144">
        <v>0</v>
      </c>
      <c r="H167" s="145">
        <v>0</v>
      </c>
      <c r="I167" s="144">
        <v>0</v>
      </c>
      <c r="J167" s="145">
        <v>0</v>
      </c>
      <c r="K167" s="144">
        <v>1</v>
      </c>
      <c r="L167" s="145">
        <v>0</v>
      </c>
      <c r="M167" s="144">
        <v>1</v>
      </c>
      <c r="N167" s="145">
        <v>0</v>
      </c>
      <c r="O167" s="144">
        <v>1</v>
      </c>
      <c r="P167" s="145">
        <v>1</v>
      </c>
      <c r="Q167" s="144">
        <v>11</v>
      </c>
      <c r="R167" s="145">
        <v>1</v>
      </c>
      <c r="S167" s="29">
        <f t="shared" si="56"/>
        <v>0</v>
      </c>
      <c r="T167" s="73">
        <f t="shared" si="57"/>
        <v>40</v>
      </c>
      <c r="V167" s="143">
        <v>20</v>
      </c>
      <c r="W167" s="143">
        <v>2</v>
      </c>
      <c r="X167" s="143">
        <v>22</v>
      </c>
      <c r="Y167" s="144">
        <v>0</v>
      </c>
      <c r="Z167" s="145">
        <v>1</v>
      </c>
      <c r="AA167" s="144">
        <v>3</v>
      </c>
      <c r="AB167" s="145">
        <v>0</v>
      </c>
      <c r="AC167" s="144">
        <v>13</v>
      </c>
      <c r="AD167" s="145">
        <v>1</v>
      </c>
      <c r="AE167" s="144">
        <v>2</v>
      </c>
      <c r="AF167" s="145">
        <v>0</v>
      </c>
      <c r="AG167" s="144">
        <v>1</v>
      </c>
      <c r="AH167" s="145">
        <v>0</v>
      </c>
      <c r="AI167" s="144">
        <v>0</v>
      </c>
      <c r="AJ167" s="145">
        <v>0</v>
      </c>
      <c r="AK167" s="144">
        <v>1</v>
      </c>
      <c r="AL167" s="145">
        <v>0</v>
      </c>
      <c r="AM167" s="29">
        <f t="shared" si="79"/>
        <v>30</v>
      </c>
      <c r="AO167" s="143">
        <f t="shared" si="59"/>
        <v>34</v>
      </c>
      <c r="AP167" s="143">
        <f t="shared" si="60"/>
        <v>4</v>
      </c>
      <c r="AQ167" s="157">
        <f t="shared" si="61"/>
        <v>38</v>
      </c>
      <c r="AR167" s="160">
        <f t="shared" si="62"/>
        <v>0</v>
      </c>
      <c r="AS167" s="161">
        <f t="shared" si="63"/>
        <v>1</v>
      </c>
      <c r="AT167" s="160">
        <f t="shared" si="64"/>
        <v>3</v>
      </c>
      <c r="AU167" s="159">
        <f t="shared" si="65"/>
        <v>0</v>
      </c>
      <c r="AV167" s="162">
        <f t="shared" si="66"/>
        <v>13</v>
      </c>
      <c r="AW167" s="159">
        <f t="shared" si="67"/>
        <v>1</v>
      </c>
      <c r="AX167" s="162">
        <f t="shared" si="68"/>
        <v>3</v>
      </c>
      <c r="AY167" s="159">
        <f t="shared" si="69"/>
        <v>0</v>
      </c>
      <c r="AZ167" s="162">
        <f t="shared" si="70"/>
        <v>2</v>
      </c>
      <c r="BA167" s="159">
        <f t="shared" si="71"/>
        <v>0</v>
      </c>
      <c r="BB167" s="162">
        <f t="shared" si="72"/>
        <v>1</v>
      </c>
      <c r="BC167" s="159">
        <f t="shared" si="73"/>
        <v>1</v>
      </c>
      <c r="BD167" s="162">
        <f t="shared" si="74"/>
        <v>12</v>
      </c>
      <c r="BE167" s="161">
        <f t="shared" si="75"/>
        <v>1</v>
      </c>
      <c r="BF167" s="20">
        <f t="shared" si="80"/>
        <v>70</v>
      </c>
      <c r="BH167" s="21">
        <f t="shared" si="58"/>
        <v>42.105263157894733</v>
      </c>
      <c r="BI167" s="21">
        <f t="shared" si="76"/>
        <v>57.894736842105267</v>
      </c>
      <c r="BJ167" s="21">
        <f t="shared" si="77"/>
        <v>10.526315789473683</v>
      </c>
      <c r="BK167" s="21">
        <f t="shared" si="78"/>
        <v>10.526315789473683</v>
      </c>
      <c r="BL167" s="22">
        <f t="shared" si="81"/>
        <v>105.26315789473684</v>
      </c>
      <c r="BN167" s="143">
        <v>0</v>
      </c>
      <c r="BO167" s="143">
        <v>0</v>
      </c>
      <c r="BP167" s="143">
        <v>0</v>
      </c>
      <c r="BQ167" s="144">
        <v>0</v>
      </c>
      <c r="BR167" s="145">
        <v>0</v>
      </c>
      <c r="BS167" s="144">
        <v>0</v>
      </c>
      <c r="BT167" s="145">
        <v>0</v>
      </c>
      <c r="BU167" s="144">
        <v>0</v>
      </c>
      <c r="BV167" s="145">
        <v>0</v>
      </c>
      <c r="BW167" s="144">
        <v>0</v>
      </c>
      <c r="BX167" s="145">
        <v>0</v>
      </c>
      <c r="BY167" s="144">
        <v>0</v>
      </c>
      <c r="BZ167" s="145">
        <v>0</v>
      </c>
      <c r="CA167" s="144">
        <v>0</v>
      </c>
      <c r="CB167" s="145">
        <v>0</v>
      </c>
      <c r="CC167" s="144">
        <v>0</v>
      </c>
      <c r="CD167" s="145">
        <v>0</v>
      </c>
      <c r="CE167" s="19">
        <f t="shared" si="83"/>
        <v>0</v>
      </c>
    </row>
    <row r="168" spans="1:83" ht="12.75" customHeight="1" thickBot="1">
      <c r="A168" s="138" t="s">
        <v>272</v>
      </c>
      <c r="B168" s="143">
        <v>3</v>
      </c>
      <c r="C168" s="143">
        <v>0</v>
      </c>
      <c r="D168" s="143">
        <v>3</v>
      </c>
      <c r="E168" s="144">
        <v>0</v>
      </c>
      <c r="F168" s="145">
        <v>0</v>
      </c>
      <c r="G168" s="144">
        <v>0</v>
      </c>
      <c r="H168" s="145">
        <v>0</v>
      </c>
      <c r="I168" s="144">
        <v>0</v>
      </c>
      <c r="J168" s="145">
        <v>0</v>
      </c>
      <c r="K168" s="144">
        <v>0</v>
      </c>
      <c r="L168" s="145">
        <v>0</v>
      </c>
      <c r="M168" s="144">
        <v>0</v>
      </c>
      <c r="N168" s="145">
        <v>0</v>
      </c>
      <c r="O168" s="144">
        <v>1</v>
      </c>
      <c r="P168" s="145">
        <v>0</v>
      </c>
      <c r="Q168" s="144">
        <v>2</v>
      </c>
      <c r="R168" s="145">
        <v>0</v>
      </c>
      <c r="S168" s="29">
        <f t="shared" si="56"/>
        <v>0</v>
      </c>
      <c r="T168" s="73">
        <f t="shared" si="57"/>
        <v>6</v>
      </c>
      <c r="V168" s="143">
        <v>1</v>
      </c>
      <c r="W168" s="143">
        <v>0</v>
      </c>
      <c r="X168" s="143">
        <v>1</v>
      </c>
      <c r="Y168" s="144">
        <v>0</v>
      </c>
      <c r="Z168" s="145">
        <v>0</v>
      </c>
      <c r="AA168" s="144">
        <v>0</v>
      </c>
      <c r="AB168" s="145">
        <v>0</v>
      </c>
      <c r="AC168" s="144">
        <v>0</v>
      </c>
      <c r="AD168" s="145">
        <v>0</v>
      </c>
      <c r="AE168" s="144">
        <v>0</v>
      </c>
      <c r="AF168" s="145">
        <v>0</v>
      </c>
      <c r="AG168" s="144">
        <v>0</v>
      </c>
      <c r="AH168" s="145">
        <v>0</v>
      </c>
      <c r="AI168" s="144">
        <v>0</v>
      </c>
      <c r="AJ168" s="145">
        <v>0</v>
      </c>
      <c r="AK168" s="144">
        <v>1</v>
      </c>
      <c r="AL168" s="145">
        <v>0</v>
      </c>
      <c r="AM168" s="29">
        <f t="shared" si="79"/>
        <v>1</v>
      </c>
      <c r="AO168" s="143">
        <f t="shared" si="59"/>
        <v>4</v>
      </c>
      <c r="AP168" s="143">
        <f t="shared" si="60"/>
        <v>0</v>
      </c>
      <c r="AQ168" s="157">
        <f t="shared" si="61"/>
        <v>4</v>
      </c>
      <c r="AR168" s="160">
        <f t="shared" si="62"/>
        <v>0</v>
      </c>
      <c r="AS168" s="161">
        <f t="shared" si="63"/>
        <v>0</v>
      </c>
      <c r="AT168" s="160">
        <f t="shared" si="64"/>
        <v>0</v>
      </c>
      <c r="AU168" s="159">
        <f t="shared" si="65"/>
        <v>0</v>
      </c>
      <c r="AV168" s="162">
        <f t="shared" si="66"/>
        <v>0</v>
      </c>
      <c r="AW168" s="159">
        <f t="shared" si="67"/>
        <v>0</v>
      </c>
      <c r="AX168" s="162">
        <f t="shared" si="68"/>
        <v>0</v>
      </c>
      <c r="AY168" s="159">
        <f t="shared" si="69"/>
        <v>0</v>
      </c>
      <c r="AZ168" s="162">
        <f t="shared" si="70"/>
        <v>0</v>
      </c>
      <c r="BA168" s="159">
        <f t="shared" si="71"/>
        <v>0</v>
      </c>
      <c r="BB168" s="162">
        <f t="shared" si="72"/>
        <v>1</v>
      </c>
      <c r="BC168" s="159">
        <f t="shared" si="73"/>
        <v>0</v>
      </c>
      <c r="BD168" s="162">
        <f t="shared" si="74"/>
        <v>3</v>
      </c>
      <c r="BE168" s="161">
        <f t="shared" si="75"/>
        <v>0</v>
      </c>
      <c r="BF168" s="20">
        <f t="shared" si="80"/>
        <v>7</v>
      </c>
      <c r="BH168" s="21">
        <f t="shared" si="58"/>
        <v>75</v>
      </c>
      <c r="BI168" s="21">
        <f t="shared" si="76"/>
        <v>25</v>
      </c>
      <c r="BJ168" s="21">
        <f t="shared" si="77"/>
        <v>0</v>
      </c>
      <c r="BK168" s="21">
        <f t="shared" si="78"/>
        <v>0</v>
      </c>
      <c r="BL168" s="22">
        <f t="shared" si="81"/>
        <v>0</v>
      </c>
      <c r="BN168" s="143">
        <v>0</v>
      </c>
      <c r="BO168" s="143">
        <v>0</v>
      </c>
      <c r="BP168" s="143">
        <v>0</v>
      </c>
      <c r="BQ168" s="144">
        <v>0</v>
      </c>
      <c r="BR168" s="145">
        <v>0</v>
      </c>
      <c r="BS168" s="144">
        <v>0</v>
      </c>
      <c r="BT168" s="145">
        <v>0</v>
      </c>
      <c r="BU168" s="144">
        <v>0</v>
      </c>
      <c r="BV168" s="145">
        <v>0</v>
      </c>
      <c r="BW168" s="144">
        <v>0</v>
      </c>
      <c r="BX168" s="145">
        <v>0</v>
      </c>
      <c r="BY168" s="144">
        <v>0</v>
      </c>
      <c r="BZ168" s="145">
        <v>0</v>
      </c>
      <c r="CA168" s="144">
        <v>0</v>
      </c>
      <c r="CB168" s="145">
        <v>0</v>
      </c>
      <c r="CC168" s="144">
        <v>0</v>
      </c>
      <c r="CD168" s="145">
        <v>0</v>
      </c>
      <c r="CE168" s="19">
        <f t="shared" si="83"/>
        <v>0</v>
      </c>
    </row>
    <row r="169" spans="1:83" ht="12.75" customHeight="1" thickBot="1">
      <c r="A169" s="138" t="s">
        <v>273</v>
      </c>
      <c r="B169" s="143">
        <v>39</v>
      </c>
      <c r="C169" s="143">
        <v>3</v>
      </c>
      <c r="D169" s="143">
        <v>42</v>
      </c>
      <c r="E169" s="144">
        <v>0</v>
      </c>
      <c r="F169" s="145">
        <v>0</v>
      </c>
      <c r="G169" s="144">
        <v>4</v>
      </c>
      <c r="H169" s="145">
        <v>0</v>
      </c>
      <c r="I169" s="144">
        <v>3</v>
      </c>
      <c r="J169" s="145">
        <v>0</v>
      </c>
      <c r="K169" s="144">
        <v>4</v>
      </c>
      <c r="L169" s="145">
        <v>0</v>
      </c>
      <c r="M169" s="144">
        <v>2</v>
      </c>
      <c r="N169" s="145">
        <v>0</v>
      </c>
      <c r="O169" s="144">
        <v>8</v>
      </c>
      <c r="P169" s="145">
        <v>0</v>
      </c>
      <c r="Q169" s="144">
        <v>18</v>
      </c>
      <c r="R169" s="145">
        <v>3</v>
      </c>
      <c r="S169" s="29">
        <f t="shared" si="56"/>
        <v>35</v>
      </c>
      <c r="T169" s="73">
        <f t="shared" si="57"/>
        <v>96</v>
      </c>
      <c r="V169" s="143">
        <v>33</v>
      </c>
      <c r="W169" s="143">
        <v>9</v>
      </c>
      <c r="X169" s="143">
        <v>42</v>
      </c>
      <c r="Y169" s="144">
        <v>2</v>
      </c>
      <c r="Z169" s="145">
        <v>1</v>
      </c>
      <c r="AA169" s="144">
        <v>3</v>
      </c>
      <c r="AB169" s="145">
        <v>1</v>
      </c>
      <c r="AC169" s="144">
        <v>4</v>
      </c>
      <c r="AD169" s="145">
        <v>1</v>
      </c>
      <c r="AE169" s="144">
        <v>4</v>
      </c>
      <c r="AF169" s="145">
        <v>0</v>
      </c>
      <c r="AG169" s="144">
        <v>1</v>
      </c>
      <c r="AH169" s="145">
        <v>2</v>
      </c>
      <c r="AI169" s="144">
        <v>2</v>
      </c>
      <c r="AJ169" s="145">
        <v>0</v>
      </c>
      <c r="AK169" s="144">
        <v>17</v>
      </c>
      <c r="AL169" s="145">
        <v>4</v>
      </c>
      <c r="AM169" s="29">
        <f t="shared" si="79"/>
        <v>78</v>
      </c>
      <c r="AO169" s="143">
        <f t="shared" si="59"/>
        <v>72</v>
      </c>
      <c r="AP169" s="143">
        <f t="shared" si="60"/>
        <v>12</v>
      </c>
      <c r="AQ169" s="157">
        <f t="shared" si="61"/>
        <v>84</v>
      </c>
      <c r="AR169" s="160">
        <f t="shared" si="62"/>
        <v>2</v>
      </c>
      <c r="AS169" s="161">
        <f t="shared" si="63"/>
        <v>1</v>
      </c>
      <c r="AT169" s="160">
        <f t="shared" si="64"/>
        <v>7</v>
      </c>
      <c r="AU169" s="159">
        <f t="shared" si="65"/>
        <v>1</v>
      </c>
      <c r="AV169" s="162">
        <f t="shared" si="66"/>
        <v>7</v>
      </c>
      <c r="AW169" s="159">
        <f t="shared" si="67"/>
        <v>1</v>
      </c>
      <c r="AX169" s="162">
        <f t="shared" si="68"/>
        <v>8</v>
      </c>
      <c r="AY169" s="159">
        <f t="shared" si="69"/>
        <v>0</v>
      </c>
      <c r="AZ169" s="162">
        <f t="shared" si="70"/>
        <v>3</v>
      </c>
      <c r="BA169" s="159">
        <f t="shared" si="71"/>
        <v>2</v>
      </c>
      <c r="BB169" s="162">
        <f t="shared" si="72"/>
        <v>10</v>
      </c>
      <c r="BC169" s="159">
        <f t="shared" si="73"/>
        <v>0</v>
      </c>
      <c r="BD169" s="162">
        <f t="shared" si="74"/>
        <v>35</v>
      </c>
      <c r="BE169" s="161">
        <f t="shared" si="75"/>
        <v>7</v>
      </c>
      <c r="BF169" s="20">
        <f t="shared" si="80"/>
        <v>209</v>
      </c>
      <c r="BH169" s="21">
        <f t="shared" si="58"/>
        <v>50</v>
      </c>
      <c r="BI169" s="21">
        <f t="shared" si="76"/>
        <v>50</v>
      </c>
      <c r="BJ169" s="21">
        <f t="shared" si="77"/>
        <v>13.095238095238097</v>
      </c>
      <c r="BK169" s="21">
        <f t="shared" si="78"/>
        <v>14.285714285714285</v>
      </c>
      <c r="BL169" s="22">
        <f t="shared" si="81"/>
        <v>142.85714285714283</v>
      </c>
      <c r="BN169" s="143">
        <v>2</v>
      </c>
      <c r="BO169" s="143">
        <v>0</v>
      </c>
      <c r="BP169" s="143">
        <v>2</v>
      </c>
      <c r="BQ169" s="144">
        <v>0</v>
      </c>
      <c r="BR169" s="145">
        <v>0</v>
      </c>
      <c r="BS169" s="144">
        <v>0</v>
      </c>
      <c r="BT169" s="145">
        <v>0</v>
      </c>
      <c r="BU169" s="144">
        <v>0</v>
      </c>
      <c r="BV169" s="145">
        <v>0</v>
      </c>
      <c r="BW169" s="144">
        <v>1</v>
      </c>
      <c r="BX169" s="145">
        <v>0</v>
      </c>
      <c r="BY169" s="144">
        <v>0</v>
      </c>
      <c r="BZ169" s="145">
        <v>0</v>
      </c>
      <c r="CA169" s="144">
        <v>1</v>
      </c>
      <c r="CB169" s="145">
        <v>0</v>
      </c>
      <c r="CC169" s="144">
        <v>0</v>
      </c>
      <c r="CD169" s="145">
        <v>0</v>
      </c>
      <c r="CE169" s="19">
        <f t="shared" si="83"/>
        <v>8</v>
      </c>
    </row>
    <row r="170" spans="1:83" ht="12.75" customHeight="1" thickBot="1">
      <c r="A170" s="138" t="s">
        <v>274</v>
      </c>
      <c r="B170" s="143">
        <v>23</v>
      </c>
      <c r="C170" s="143">
        <v>3</v>
      </c>
      <c r="D170" s="143">
        <v>26</v>
      </c>
      <c r="E170" s="144">
        <v>0</v>
      </c>
      <c r="F170" s="145">
        <v>0</v>
      </c>
      <c r="G170" s="144">
        <v>2</v>
      </c>
      <c r="H170" s="145">
        <v>0</v>
      </c>
      <c r="I170" s="144">
        <v>3</v>
      </c>
      <c r="J170" s="145">
        <v>1</v>
      </c>
      <c r="K170" s="144">
        <v>5</v>
      </c>
      <c r="L170" s="145">
        <v>0</v>
      </c>
      <c r="M170" s="144">
        <v>1</v>
      </c>
      <c r="N170" s="145">
        <v>1</v>
      </c>
      <c r="O170" s="144">
        <v>1</v>
      </c>
      <c r="P170" s="145">
        <v>0</v>
      </c>
      <c r="Q170" s="144">
        <v>11</v>
      </c>
      <c r="R170" s="145">
        <v>1</v>
      </c>
      <c r="S170" s="29">
        <f t="shared" si="56"/>
        <v>30</v>
      </c>
      <c r="T170" s="73">
        <f t="shared" si="57"/>
        <v>64</v>
      </c>
      <c r="V170" s="143">
        <v>7</v>
      </c>
      <c r="W170" s="143">
        <v>1</v>
      </c>
      <c r="X170" s="143">
        <v>8</v>
      </c>
      <c r="Y170" s="144">
        <v>3</v>
      </c>
      <c r="Z170" s="145">
        <v>0</v>
      </c>
      <c r="AA170" s="144">
        <v>1</v>
      </c>
      <c r="AB170" s="145">
        <v>0</v>
      </c>
      <c r="AC170" s="144">
        <v>0</v>
      </c>
      <c r="AD170" s="145">
        <v>0</v>
      </c>
      <c r="AE170" s="144">
        <v>0</v>
      </c>
      <c r="AF170" s="145">
        <v>0</v>
      </c>
      <c r="AG170" s="144">
        <v>0</v>
      </c>
      <c r="AH170" s="145">
        <v>0</v>
      </c>
      <c r="AI170" s="144">
        <v>1</v>
      </c>
      <c r="AJ170" s="145">
        <v>0</v>
      </c>
      <c r="AK170" s="144">
        <v>2</v>
      </c>
      <c r="AL170" s="145">
        <v>1</v>
      </c>
      <c r="AM170" s="29">
        <f t="shared" si="79"/>
        <v>12</v>
      </c>
      <c r="AO170" s="143">
        <f t="shared" si="59"/>
        <v>30</v>
      </c>
      <c r="AP170" s="143">
        <f t="shared" si="60"/>
        <v>4</v>
      </c>
      <c r="AQ170" s="157">
        <f t="shared" si="61"/>
        <v>34</v>
      </c>
      <c r="AR170" s="160">
        <f t="shared" si="62"/>
        <v>3</v>
      </c>
      <c r="AS170" s="161">
        <f t="shared" si="63"/>
        <v>0</v>
      </c>
      <c r="AT170" s="160">
        <f t="shared" si="64"/>
        <v>3</v>
      </c>
      <c r="AU170" s="159">
        <f t="shared" si="65"/>
        <v>0</v>
      </c>
      <c r="AV170" s="162">
        <f t="shared" si="66"/>
        <v>3</v>
      </c>
      <c r="AW170" s="159">
        <f t="shared" si="67"/>
        <v>1</v>
      </c>
      <c r="AX170" s="162">
        <f t="shared" si="68"/>
        <v>5</v>
      </c>
      <c r="AY170" s="159">
        <f t="shared" si="69"/>
        <v>0</v>
      </c>
      <c r="AZ170" s="162">
        <f t="shared" si="70"/>
        <v>1</v>
      </c>
      <c r="BA170" s="159">
        <f t="shared" si="71"/>
        <v>1</v>
      </c>
      <c r="BB170" s="162">
        <f t="shared" si="72"/>
        <v>2</v>
      </c>
      <c r="BC170" s="159">
        <f t="shared" si="73"/>
        <v>0</v>
      </c>
      <c r="BD170" s="162">
        <f t="shared" si="74"/>
        <v>13</v>
      </c>
      <c r="BE170" s="161">
        <f t="shared" si="75"/>
        <v>2</v>
      </c>
      <c r="BF170" s="20">
        <f t="shared" si="80"/>
        <v>106</v>
      </c>
      <c r="BH170" s="21">
        <f t="shared" si="58"/>
        <v>76.470588235294116</v>
      </c>
      <c r="BI170" s="21">
        <f t="shared" si="76"/>
        <v>23.52941176470588</v>
      </c>
      <c r="BJ170" s="21">
        <f t="shared" si="77"/>
        <v>17.647058823529413</v>
      </c>
      <c r="BK170" s="21">
        <f t="shared" si="78"/>
        <v>11.76470588235294</v>
      </c>
      <c r="BL170" s="22">
        <f t="shared" si="81"/>
        <v>117.64705882352941</v>
      </c>
      <c r="BN170" s="143">
        <v>12</v>
      </c>
      <c r="BO170" s="143">
        <v>2</v>
      </c>
      <c r="BP170" s="143">
        <v>14</v>
      </c>
      <c r="BQ170" s="144">
        <v>0</v>
      </c>
      <c r="BR170" s="145">
        <v>0</v>
      </c>
      <c r="BS170" s="144">
        <v>1</v>
      </c>
      <c r="BT170" s="145">
        <v>0</v>
      </c>
      <c r="BU170" s="144">
        <v>3</v>
      </c>
      <c r="BV170" s="145">
        <v>1</v>
      </c>
      <c r="BW170" s="144">
        <v>5</v>
      </c>
      <c r="BX170" s="145">
        <v>0</v>
      </c>
      <c r="BY170" s="144">
        <v>1</v>
      </c>
      <c r="BZ170" s="145">
        <v>1</v>
      </c>
      <c r="CA170" s="144">
        <v>0</v>
      </c>
      <c r="CB170" s="145">
        <v>0</v>
      </c>
      <c r="CC170" s="144">
        <v>2</v>
      </c>
      <c r="CD170" s="145">
        <v>0</v>
      </c>
      <c r="CE170" s="19">
        <f t="shared" si="83"/>
        <v>56</v>
      </c>
    </row>
    <row r="171" spans="1:83" ht="12.75" customHeight="1" thickBot="1">
      <c r="A171" s="138" t="s">
        <v>275</v>
      </c>
      <c r="B171" s="143">
        <v>9</v>
      </c>
      <c r="C171" s="143">
        <v>0</v>
      </c>
      <c r="D171" s="143">
        <v>9</v>
      </c>
      <c r="E171" s="144">
        <v>0</v>
      </c>
      <c r="F171" s="145">
        <v>0</v>
      </c>
      <c r="G171" s="144">
        <v>0</v>
      </c>
      <c r="H171" s="145">
        <v>0</v>
      </c>
      <c r="I171" s="144">
        <v>0</v>
      </c>
      <c r="J171" s="145">
        <v>0</v>
      </c>
      <c r="K171" s="144">
        <v>0</v>
      </c>
      <c r="L171" s="145">
        <v>0</v>
      </c>
      <c r="M171" s="144">
        <v>0</v>
      </c>
      <c r="N171" s="145">
        <v>0</v>
      </c>
      <c r="O171" s="144">
        <v>0</v>
      </c>
      <c r="P171" s="145">
        <v>0</v>
      </c>
      <c r="Q171" s="144">
        <v>9</v>
      </c>
      <c r="R171" s="145">
        <v>0</v>
      </c>
      <c r="S171" s="29">
        <f t="shared" si="56"/>
        <v>0</v>
      </c>
      <c r="T171" s="73">
        <f t="shared" si="57"/>
        <v>18</v>
      </c>
      <c r="V171" s="143">
        <v>1</v>
      </c>
      <c r="W171" s="143">
        <v>0</v>
      </c>
      <c r="X171" s="143">
        <v>1</v>
      </c>
      <c r="Y171" s="144">
        <v>0</v>
      </c>
      <c r="Z171" s="145">
        <v>0</v>
      </c>
      <c r="AA171" s="144">
        <v>0</v>
      </c>
      <c r="AB171" s="145">
        <v>0</v>
      </c>
      <c r="AC171" s="144">
        <v>0</v>
      </c>
      <c r="AD171" s="145">
        <v>0</v>
      </c>
      <c r="AE171" s="144">
        <v>0</v>
      </c>
      <c r="AF171" s="145">
        <v>0</v>
      </c>
      <c r="AG171" s="144">
        <v>0</v>
      </c>
      <c r="AH171" s="145">
        <v>0</v>
      </c>
      <c r="AI171" s="144">
        <v>0</v>
      </c>
      <c r="AJ171" s="145">
        <v>0</v>
      </c>
      <c r="AK171" s="144">
        <v>1</v>
      </c>
      <c r="AL171" s="145">
        <v>0</v>
      </c>
      <c r="AM171" s="29">
        <f t="shared" si="79"/>
        <v>1</v>
      </c>
      <c r="AO171" s="143">
        <f t="shared" si="59"/>
        <v>10</v>
      </c>
      <c r="AP171" s="143">
        <f t="shared" si="60"/>
        <v>0</v>
      </c>
      <c r="AQ171" s="157">
        <f t="shared" si="61"/>
        <v>10</v>
      </c>
      <c r="AR171" s="160">
        <f t="shared" si="62"/>
        <v>0</v>
      </c>
      <c r="AS171" s="161">
        <f t="shared" si="63"/>
        <v>0</v>
      </c>
      <c r="AT171" s="160">
        <f t="shared" si="64"/>
        <v>0</v>
      </c>
      <c r="AU171" s="159">
        <f t="shared" si="65"/>
        <v>0</v>
      </c>
      <c r="AV171" s="162">
        <f t="shared" si="66"/>
        <v>0</v>
      </c>
      <c r="AW171" s="159">
        <f t="shared" si="67"/>
        <v>0</v>
      </c>
      <c r="AX171" s="162">
        <f t="shared" si="68"/>
        <v>0</v>
      </c>
      <c r="AY171" s="159">
        <f t="shared" si="69"/>
        <v>0</v>
      </c>
      <c r="AZ171" s="162">
        <f t="shared" si="70"/>
        <v>0</v>
      </c>
      <c r="BA171" s="159">
        <f t="shared" si="71"/>
        <v>0</v>
      </c>
      <c r="BB171" s="162">
        <f t="shared" si="72"/>
        <v>0</v>
      </c>
      <c r="BC171" s="159">
        <f t="shared" si="73"/>
        <v>0</v>
      </c>
      <c r="BD171" s="162">
        <f t="shared" si="74"/>
        <v>10</v>
      </c>
      <c r="BE171" s="161">
        <f t="shared" si="75"/>
        <v>0</v>
      </c>
      <c r="BF171" s="20">
        <f t="shared" si="80"/>
        <v>19</v>
      </c>
      <c r="BH171" s="21">
        <f t="shared" si="58"/>
        <v>90</v>
      </c>
      <c r="BI171" s="21">
        <f t="shared" si="76"/>
        <v>10</v>
      </c>
      <c r="BJ171" s="21">
        <f t="shared" si="77"/>
        <v>0</v>
      </c>
      <c r="BK171" s="21">
        <f t="shared" si="78"/>
        <v>0</v>
      </c>
      <c r="BL171" s="22">
        <f t="shared" si="81"/>
        <v>0</v>
      </c>
      <c r="BN171" s="143">
        <v>0</v>
      </c>
      <c r="BO171" s="143">
        <v>0</v>
      </c>
      <c r="BP171" s="143">
        <v>0</v>
      </c>
      <c r="BQ171" s="144">
        <v>0</v>
      </c>
      <c r="BR171" s="145">
        <v>0</v>
      </c>
      <c r="BS171" s="144">
        <v>0</v>
      </c>
      <c r="BT171" s="145">
        <v>0</v>
      </c>
      <c r="BU171" s="144">
        <v>0</v>
      </c>
      <c r="BV171" s="145">
        <v>0</v>
      </c>
      <c r="BW171" s="144">
        <v>0</v>
      </c>
      <c r="BX171" s="145">
        <v>0</v>
      </c>
      <c r="BY171" s="144">
        <v>0</v>
      </c>
      <c r="BZ171" s="145">
        <v>0</v>
      </c>
      <c r="CA171" s="144">
        <v>0</v>
      </c>
      <c r="CB171" s="145">
        <v>0</v>
      </c>
      <c r="CC171" s="144">
        <v>0</v>
      </c>
      <c r="CD171" s="145">
        <v>0</v>
      </c>
      <c r="CE171" s="19">
        <f t="shared" si="83"/>
        <v>0</v>
      </c>
    </row>
    <row r="172" spans="1:83" ht="12.75" customHeight="1" thickBot="1">
      <c r="A172" s="138" t="s">
        <v>276</v>
      </c>
      <c r="B172" s="143">
        <v>108</v>
      </c>
      <c r="C172" s="143">
        <v>9</v>
      </c>
      <c r="D172" s="143">
        <v>117</v>
      </c>
      <c r="E172" s="144">
        <v>1</v>
      </c>
      <c r="F172" s="145">
        <v>0</v>
      </c>
      <c r="G172" s="144">
        <v>15</v>
      </c>
      <c r="H172" s="145">
        <v>1</v>
      </c>
      <c r="I172" s="144">
        <v>11</v>
      </c>
      <c r="J172" s="145">
        <v>1</v>
      </c>
      <c r="K172" s="144">
        <v>14</v>
      </c>
      <c r="L172" s="145">
        <v>0</v>
      </c>
      <c r="M172" s="144">
        <v>7</v>
      </c>
      <c r="N172" s="145">
        <v>2</v>
      </c>
      <c r="O172" s="144">
        <v>31</v>
      </c>
      <c r="P172" s="145">
        <v>1</v>
      </c>
      <c r="Q172" s="144">
        <v>29</v>
      </c>
      <c r="R172" s="145">
        <v>4</v>
      </c>
      <c r="S172" s="29">
        <f t="shared" si="56"/>
        <v>145</v>
      </c>
      <c r="T172" s="73">
        <f t="shared" si="57"/>
        <v>270</v>
      </c>
      <c r="V172" s="143">
        <v>186</v>
      </c>
      <c r="W172" s="143">
        <v>45</v>
      </c>
      <c r="X172" s="143">
        <v>231</v>
      </c>
      <c r="Y172" s="144">
        <v>53</v>
      </c>
      <c r="Z172" s="145">
        <v>17</v>
      </c>
      <c r="AA172" s="144">
        <v>50</v>
      </c>
      <c r="AB172" s="145">
        <v>16</v>
      </c>
      <c r="AC172" s="144">
        <v>38</v>
      </c>
      <c r="AD172" s="145">
        <v>5</v>
      </c>
      <c r="AE172" s="144">
        <v>19</v>
      </c>
      <c r="AF172" s="145">
        <v>1</v>
      </c>
      <c r="AG172" s="144">
        <v>3</v>
      </c>
      <c r="AH172" s="145">
        <v>1</v>
      </c>
      <c r="AI172" s="144">
        <v>7</v>
      </c>
      <c r="AJ172" s="145">
        <v>1</v>
      </c>
      <c r="AK172" s="144">
        <v>16</v>
      </c>
      <c r="AL172" s="145">
        <v>4</v>
      </c>
      <c r="AM172" s="29">
        <f t="shared" si="79"/>
        <v>411</v>
      </c>
      <c r="AO172" s="143">
        <f t="shared" si="59"/>
        <v>294</v>
      </c>
      <c r="AP172" s="143">
        <f t="shared" si="60"/>
        <v>54</v>
      </c>
      <c r="AQ172" s="157">
        <f t="shared" si="61"/>
        <v>348</v>
      </c>
      <c r="AR172" s="160">
        <f t="shared" si="62"/>
        <v>54</v>
      </c>
      <c r="AS172" s="161">
        <f t="shared" si="63"/>
        <v>17</v>
      </c>
      <c r="AT172" s="160">
        <f t="shared" si="64"/>
        <v>65</v>
      </c>
      <c r="AU172" s="159">
        <f t="shared" si="65"/>
        <v>17</v>
      </c>
      <c r="AV172" s="162">
        <f t="shared" si="66"/>
        <v>49</v>
      </c>
      <c r="AW172" s="159">
        <f t="shared" si="67"/>
        <v>6</v>
      </c>
      <c r="AX172" s="162">
        <f t="shared" si="68"/>
        <v>33</v>
      </c>
      <c r="AY172" s="159">
        <f t="shared" si="69"/>
        <v>1</v>
      </c>
      <c r="AZ172" s="162">
        <f t="shared" si="70"/>
        <v>10</v>
      </c>
      <c r="BA172" s="159">
        <f t="shared" si="71"/>
        <v>3</v>
      </c>
      <c r="BB172" s="162">
        <f t="shared" si="72"/>
        <v>38</v>
      </c>
      <c r="BC172" s="159">
        <f t="shared" si="73"/>
        <v>2</v>
      </c>
      <c r="BD172" s="162">
        <f t="shared" si="74"/>
        <v>45</v>
      </c>
      <c r="BE172" s="161">
        <f t="shared" si="75"/>
        <v>8</v>
      </c>
      <c r="BF172" s="20">
        <f t="shared" si="80"/>
        <v>826</v>
      </c>
      <c r="BH172" s="21">
        <f t="shared" si="58"/>
        <v>33.620689655172413</v>
      </c>
      <c r="BI172" s="21">
        <f t="shared" si="76"/>
        <v>66.379310344827587</v>
      </c>
      <c r="BJ172" s="21">
        <f t="shared" si="77"/>
        <v>43.96551724137931</v>
      </c>
      <c r="BK172" s="21">
        <f t="shared" si="78"/>
        <v>15.517241379310345</v>
      </c>
      <c r="BL172" s="22">
        <f t="shared" si="81"/>
        <v>155.17241379310346</v>
      </c>
      <c r="BN172" s="143">
        <v>34</v>
      </c>
      <c r="BO172" s="143">
        <v>2</v>
      </c>
      <c r="BP172" s="143">
        <v>36</v>
      </c>
      <c r="BQ172" s="144">
        <v>0</v>
      </c>
      <c r="BR172" s="145">
        <v>0</v>
      </c>
      <c r="BS172" s="144">
        <v>6</v>
      </c>
      <c r="BT172" s="145">
        <v>0</v>
      </c>
      <c r="BU172" s="144">
        <v>7</v>
      </c>
      <c r="BV172" s="145">
        <v>0</v>
      </c>
      <c r="BW172" s="144">
        <v>9</v>
      </c>
      <c r="BX172" s="145">
        <v>0</v>
      </c>
      <c r="BY172" s="144">
        <v>5</v>
      </c>
      <c r="BZ172" s="145">
        <v>1</v>
      </c>
      <c r="CA172" s="144">
        <v>5</v>
      </c>
      <c r="CB172" s="145">
        <v>1</v>
      </c>
      <c r="CC172" s="144">
        <v>2</v>
      </c>
      <c r="CD172" s="145">
        <v>0</v>
      </c>
      <c r="CE172" s="19">
        <f t="shared" si="83"/>
        <v>144</v>
      </c>
    </row>
    <row r="173" spans="1:83" ht="12.75" customHeight="1" thickBot="1">
      <c r="A173" s="138" t="s">
        <v>277</v>
      </c>
      <c r="B173" s="143">
        <v>10</v>
      </c>
      <c r="C173" s="143">
        <v>2</v>
      </c>
      <c r="D173" s="143">
        <v>12</v>
      </c>
      <c r="E173" s="144">
        <v>0</v>
      </c>
      <c r="F173" s="145">
        <v>0</v>
      </c>
      <c r="G173" s="144">
        <v>0</v>
      </c>
      <c r="H173" s="145">
        <v>0</v>
      </c>
      <c r="I173" s="144">
        <v>0</v>
      </c>
      <c r="J173" s="145">
        <v>0</v>
      </c>
      <c r="K173" s="144">
        <v>0</v>
      </c>
      <c r="L173" s="145">
        <v>0</v>
      </c>
      <c r="M173" s="144">
        <v>1</v>
      </c>
      <c r="N173" s="145">
        <v>0</v>
      </c>
      <c r="O173" s="144">
        <v>0</v>
      </c>
      <c r="P173" s="145">
        <v>1</v>
      </c>
      <c r="Q173" s="144">
        <v>9</v>
      </c>
      <c r="R173" s="145">
        <v>1</v>
      </c>
      <c r="S173" s="29">
        <f t="shared" si="56"/>
        <v>0</v>
      </c>
      <c r="T173" s="73">
        <f t="shared" si="57"/>
        <v>32</v>
      </c>
      <c r="V173" s="143">
        <v>7</v>
      </c>
      <c r="W173" s="143">
        <v>1</v>
      </c>
      <c r="X173" s="143">
        <v>8</v>
      </c>
      <c r="Y173" s="144">
        <v>0</v>
      </c>
      <c r="Z173" s="145">
        <v>0</v>
      </c>
      <c r="AA173" s="144">
        <v>0</v>
      </c>
      <c r="AB173" s="145">
        <v>0</v>
      </c>
      <c r="AC173" s="144">
        <v>3</v>
      </c>
      <c r="AD173" s="145">
        <v>0</v>
      </c>
      <c r="AE173" s="144">
        <v>0</v>
      </c>
      <c r="AF173" s="145">
        <v>0</v>
      </c>
      <c r="AG173" s="144">
        <v>0</v>
      </c>
      <c r="AH173" s="145">
        <v>0</v>
      </c>
      <c r="AI173" s="144">
        <v>3</v>
      </c>
      <c r="AJ173" s="145">
        <v>0</v>
      </c>
      <c r="AK173" s="144">
        <v>1</v>
      </c>
      <c r="AL173" s="145">
        <v>1</v>
      </c>
      <c r="AM173" s="29">
        <f t="shared" si="79"/>
        <v>12</v>
      </c>
      <c r="AO173" s="143">
        <f t="shared" si="59"/>
        <v>17</v>
      </c>
      <c r="AP173" s="143">
        <f t="shared" si="60"/>
        <v>3</v>
      </c>
      <c r="AQ173" s="157">
        <f t="shared" si="61"/>
        <v>20</v>
      </c>
      <c r="AR173" s="160">
        <f t="shared" si="62"/>
        <v>0</v>
      </c>
      <c r="AS173" s="161">
        <f t="shared" si="63"/>
        <v>0</v>
      </c>
      <c r="AT173" s="160">
        <f t="shared" si="64"/>
        <v>0</v>
      </c>
      <c r="AU173" s="159">
        <f t="shared" si="65"/>
        <v>0</v>
      </c>
      <c r="AV173" s="162">
        <f t="shared" si="66"/>
        <v>3</v>
      </c>
      <c r="AW173" s="159">
        <f t="shared" si="67"/>
        <v>0</v>
      </c>
      <c r="AX173" s="162">
        <f t="shared" si="68"/>
        <v>0</v>
      </c>
      <c r="AY173" s="159">
        <f t="shared" si="69"/>
        <v>0</v>
      </c>
      <c r="AZ173" s="162">
        <f t="shared" si="70"/>
        <v>1</v>
      </c>
      <c r="BA173" s="159">
        <f t="shared" si="71"/>
        <v>0</v>
      </c>
      <c r="BB173" s="162">
        <f t="shared" si="72"/>
        <v>3</v>
      </c>
      <c r="BC173" s="159">
        <f t="shared" si="73"/>
        <v>1</v>
      </c>
      <c r="BD173" s="162">
        <f t="shared" si="74"/>
        <v>10</v>
      </c>
      <c r="BE173" s="161">
        <f t="shared" si="75"/>
        <v>2</v>
      </c>
      <c r="BF173" s="20">
        <f t="shared" si="80"/>
        <v>44</v>
      </c>
      <c r="BH173" s="21">
        <f t="shared" si="58"/>
        <v>60</v>
      </c>
      <c r="BI173" s="21">
        <f t="shared" si="76"/>
        <v>40</v>
      </c>
      <c r="BJ173" s="21">
        <f t="shared" si="77"/>
        <v>0</v>
      </c>
      <c r="BK173" s="21">
        <f t="shared" si="78"/>
        <v>15</v>
      </c>
      <c r="BL173" s="22">
        <f t="shared" si="81"/>
        <v>150</v>
      </c>
      <c r="BN173" s="143">
        <v>0</v>
      </c>
      <c r="BO173" s="143">
        <v>0</v>
      </c>
      <c r="BP173" s="143">
        <v>0</v>
      </c>
      <c r="BQ173" s="144">
        <v>0</v>
      </c>
      <c r="BR173" s="145">
        <v>0</v>
      </c>
      <c r="BS173" s="144">
        <v>0</v>
      </c>
      <c r="BT173" s="145">
        <v>0</v>
      </c>
      <c r="BU173" s="144">
        <v>0</v>
      </c>
      <c r="BV173" s="145">
        <v>0</v>
      </c>
      <c r="BW173" s="144">
        <v>0</v>
      </c>
      <c r="BX173" s="145">
        <v>0</v>
      </c>
      <c r="BY173" s="144">
        <v>0</v>
      </c>
      <c r="BZ173" s="145">
        <v>0</v>
      </c>
      <c r="CA173" s="144">
        <v>0</v>
      </c>
      <c r="CB173" s="145">
        <v>0</v>
      </c>
      <c r="CC173" s="144">
        <v>0</v>
      </c>
      <c r="CD173" s="145">
        <v>0</v>
      </c>
      <c r="CE173" s="19">
        <f t="shared" si="83"/>
        <v>0</v>
      </c>
    </row>
    <row r="174" spans="1:83" ht="12.75" customHeight="1" thickBot="1">
      <c r="A174" s="138" t="s">
        <v>322</v>
      </c>
      <c r="B174" s="143">
        <v>43</v>
      </c>
      <c r="C174" s="143">
        <v>3</v>
      </c>
      <c r="D174" s="143">
        <v>46</v>
      </c>
      <c r="E174" s="144">
        <v>0</v>
      </c>
      <c r="F174" s="145">
        <v>0</v>
      </c>
      <c r="G174" s="144">
        <v>0</v>
      </c>
      <c r="H174" s="145">
        <v>1</v>
      </c>
      <c r="I174" s="144">
        <v>3</v>
      </c>
      <c r="J174" s="145">
        <v>0</v>
      </c>
      <c r="K174" s="144">
        <v>4</v>
      </c>
      <c r="L174" s="145">
        <v>0</v>
      </c>
      <c r="M174" s="144">
        <v>5</v>
      </c>
      <c r="N174" s="145">
        <v>0</v>
      </c>
      <c r="O174" s="144">
        <v>5</v>
      </c>
      <c r="P174" s="145">
        <v>0</v>
      </c>
      <c r="Q174" s="144">
        <v>26</v>
      </c>
      <c r="R174" s="145">
        <v>2</v>
      </c>
      <c r="S174" s="29">
        <f t="shared" si="56"/>
        <v>20</v>
      </c>
      <c r="T174" s="73">
        <f t="shared" si="57"/>
        <v>104</v>
      </c>
      <c r="V174" s="143">
        <v>31</v>
      </c>
      <c r="W174" s="143">
        <v>12</v>
      </c>
      <c r="X174" s="143">
        <v>43</v>
      </c>
      <c r="Y174" s="144">
        <v>4</v>
      </c>
      <c r="Z174" s="145">
        <v>0</v>
      </c>
      <c r="AA174" s="144">
        <v>4</v>
      </c>
      <c r="AB174" s="145">
        <v>2</v>
      </c>
      <c r="AC174" s="144">
        <v>6</v>
      </c>
      <c r="AD174" s="145">
        <v>1</v>
      </c>
      <c r="AE174" s="144">
        <v>6</v>
      </c>
      <c r="AF174" s="145">
        <v>4</v>
      </c>
      <c r="AG174" s="144">
        <v>3</v>
      </c>
      <c r="AH174" s="145">
        <v>2</v>
      </c>
      <c r="AI174" s="144">
        <v>2</v>
      </c>
      <c r="AJ174" s="145">
        <v>1</v>
      </c>
      <c r="AK174" s="144">
        <v>6</v>
      </c>
      <c r="AL174" s="145">
        <v>2</v>
      </c>
      <c r="AM174" s="29">
        <f t="shared" si="79"/>
        <v>91</v>
      </c>
      <c r="AO174" s="143">
        <f t="shared" si="59"/>
        <v>74</v>
      </c>
      <c r="AP174" s="143">
        <f t="shared" si="60"/>
        <v>15</v>
      </c>
      <c r="AQ174" s="157">
        <f t="shared" si="61"/>
        <v>89</v>
      </c>
      <c r="AR174" s="160">
        <f t="shared" si="62"/>
        <v>4</v>
      </c>
      <c r="AS174" s="161">
        <f t="shared" si="63"/>
        <v>0</v>
      </c>
      <c r="AT174" s="160">
        <f t="shared" si="64"/>
        <v>4</v>
      </c>
      <c r="AU174" s="159">
        <f t="shared" si="65"/>
        <v>3</v>
      </c>
      <c r="AV174" s="162">
        <f t="shared" si="66"/>
        <v>9</v>
      </c>
      <c r="AW174" s="159">
        <f t="shared" si="67"/>
        <v>1</v>
      </c>
      <c r="AX174" s="162">
        <f t="shared" si="68"/>
        <v>10</v>
      </c>
      <c r="AY174" s="159">
        <f t="shared" si="69"/>
        <v>4</v>
      </c>
      <c r="AZ174" s="162">
        <f t="shared" si="70"/>
        <v>8</v>
      </c>
      <c r="BA174" s="159">
        <f t="shared" si="71"/>
        <v>2</v>
      </c>
      <c r="BB174" s="162">
        <f t="shared" si="72"/>
        <v>7</v>
      </c>
      <c r="BC174" s="159">
        <f t="shared" si="73"/>
        <v>1</v>
      </c>
      <c r="BD174" s="162">
        <f t="shared" si="74"/>
        <v>32</v>
      </c>
      <c r="BE174" s="161">
        <f t="shared" si="75"/>
        <v>4</v>
      </c>
      <c r="BF174" s="20">
        <f t="shared" si="80"/>
        <v>215</v>
      </c>
      <c r="BH174" s="21">
        <f t="shared" si="58"/>
        <v>51.68539325842697</v>
      </c>
      <c r="BI174" s="21">
        <f t="shared" si="76"/>
        <v>48.314606741573037</v>
      </c>
      <c r="BJ174" s="21">
        <f t="shared" si="77"/>
        <v>12.359550561797752</v>
      </c>
      <c r="BK174" s="21">
        <f t="shared" si="78"/>
        <v>16.853932584269664</v>
      </c>
      <c r="BL174" s="22">
        <f t="shared" si="81"/>
        <v>168.53932584269666</v>
      </c>
      <c r="BN174" s="143">
        <v>8</v>
      </c>
      <c r="BO174" s="143">
        <v>1</v>
      </c>
      <c r="BP174" s="143">
        <v>9</v>
      </c>
      <c r="BQ174" s="144">
        <v>0</v>
      </c>
      <c r="BR174" s="145">
        <v>0</v>
      </c>
      <c r="BS174" s="144">
        <v>0</v>
      </c>
      <c r="BT174" s="145">
        <v>1</v>
      </c>
      <c r="BU174" s="144">
        <v>1</v>
      </c>
      <c r="BV174" s="145">
        <v>0</v>
      </c>
      <c r="BW174" s="144">
        <v>2</v>
      </c>
      <c r="BX174" s="145">
        <v>0</v>
      </c>
      <c r="BY174" s="144">
        <v>3</v>
      </c>
      <c r="BZ174" s="145">
        <v>0</v>
      </c>
      <c r="CA174" s="144">
        <v>1</v>
      </c>
      <c r="CB174" s="145">
        <v>0</v>
      </c>
      <c r="CC174" s="144">
        <v>1</v>
      </c>
      <c r="CD174" s="145">
        <v>0</v>
      </c>
      <c r="CE174" s="19">
        <f t="shared" si="83"/>
        <v>36</v>
      </c>
    </row>
    <row r="175" spans="1:83" ht="12.75" customHeight="1" thickBot="1">
      <c r="A175" s="138" t="s">
        <v>278</v>
      </c>
      <c r="B175" s="143">
        <v>17</v>
      </c>
      <c r="C175" s="143">
        <v>1</v>
      </c>
      <c r="D175" s="143">
        <v>18</v>
      </c>
      <c r="E175" s="144">
        <v>0</v>
      </c>
      <c r="F175" s="145">
        <v>0</v>
      </c>
      <c r="G175" s="144">
        <v>2</v>
      </c>
      <c r="H175" s="145">
        <v>0</v>
      </c>
      <c r="I175" s="144">
        <v>1</v>
      </c>
      <c r="J175" s="145">
        <v>0</v>
      </c>
      <c r="K175" s="144">
        <v>3</v>
      </c>
      <c r="L175" s="145">
        <v>0</v>
      </c>
      <c r="M175" s="144">
        <v>3</v>
      </c>
      <c r="N175" s="145">
        <v>0</v>
      </c>
      <c r="O175" s="144">
        <v>1</v>
      </c>
      <c r="P175" s="145">
        <v>0</v>
      </c>
      <c r="Q175" s="144">
        <v>7</v>
      </c>
      <c r="R175" s="145">
        <v>1</v>
      </c>
      <c r="S175" s="29">
        <f t="shared" si="56"/>
        <v>15</v>
      </c>
      <c r="T175" s="73">
        <f t="shared" si="57"/>
        <v>40</v>
      </c>
      <c r="V175" s="143">
        <v>22</v>
      </c>
      <c r="W175" s="143">
        <v>7</v>
      </c>
      <c r="X175" s="143">
        <v>29</v>
      </c>
      <c r="Y175" s="144">
        <v>8</v>
      </c>
      <c r="Z175" s="145">
        <v>3</v>
      </c>
      <c r="AA175" s="144">
        <v>6</v>
      </c>
      <c r="AB175" s="145">
        <v>0</v>
      </c>
      <c r="AC175" s="144">
        <v>4</v>
      </c>
      <c r="AD175" s="145">
        <v>0</v>
      </c>
      <c r="AE175" s="144">
        <v>0</v>
      </c>
      <c r="AF175" s="145">
        <v>0</v>
      </c>
      <c r="AG175" s="144">
        <v>0</v>
      </c>
      <c r="AH175" s="145">
        <v>0</v>
      </c>
      <c r="AI175" s="144">
        <v>2</v>
      </c>
      <c r="AJ175" s="145">
        <v>0</v>
      </c>
      <c r="AK175" s="144">
        <v>2</v>
      </c>
      <c r="AL175" s="145">
        <v>4</v>
      </c>
      <c r="AM175" s="29">
        <f t="shared" si="79"/>
        <v>57</v>
      </c>
      <c r="AO175" s="143">
        <f t="shared" si="59"/>
        <v>39</v>
      </c>
      <c r="AP175" s="143">
        <f t="shared" si="60"/>
        <v>8</v>
      </c>
      <c r="AQ175" s="157">
        <f t="shared" si="61"/>
        <v>47</v>
      </c>
      <c r="AR175" s="160">
        <f t="shared" si="62"/>
        <v>8</v>
      </c>
      <c r="AS175" s="161">
        <f t="shared" si="63"/>
        <v>3</v>
      </c>
      <c r="AT175" s="160">
        <f t="shared" si="64"/>
        <v>8</v>
      </c>
      <c r="AU175" s="159">
        <f t="shared" si="65"/>
        <v>0</v>
      </c>
      <c r="AV175" s="162">
        <f t="shared" si="66"/>
        <v>5</v>
      </c>
      <c r="AW175" s="159">
        <f t="shared" si="67"/>
        <v>0</v>
      </c>
      <c r="AX175" s="162">
        <f t="shared" si="68"/>
        <v>3</v>
      </c>
      <c r="AY175" s="159">
        <f t="shared" si="69"/>
        <v>0</v>
      </c>
      <c r="AZ175" s="162">
        <f t="shared" si="70"/>
        <v>3</v>
      </c>
      <c r="BA175" s="159">
        <f t="shared" si="71"/>
        <v>0</v>
      </c>
      <c r="BB175" s="162">
        <f t="shared" si="72"/>
        <v>3</v>
      </c>
      <c r="BC175" s="159">
        <f t="shared" si="73"/>
        <v>0</v>
      </c>
      <c r="BD175" s="162">
        <f t="shared" si="74"/>
        <v>9</v>
      </c>
      <c r="BE175" s="161">
        <f t="shared" si="75"/>
        <v>5</v>
      </c>
      <c r="BF175" s="20">
        <f t="shared" si="80"/>
        <v>112</v>
      </c>
      <c r="BH175" s="21">
        <f t="shared" si="58"/>
        <v>38.297872340425535</v>
      </c>
      <c r="BI175" s="21">
        <f t="shared" si="76"/>
        <v>61.702127659574465</v>
      </c>
      <c r="BJ175" s="21">
        <f t="shared" si="77"/>
        <v>40.425531914893611</v>
      </c>
      <c r="BK175" s="21">
        <f t="shared" si="78"/>
        <v>17.021276595744681</v>
      </c>
      <c r="BL175" s="22">
        <f t="shared" si="81"/>
        <v>170.21276595744681</v>
      </c>
      <c r="BN175" s="143">
        <v>3</v>
      </c>
      <c r="BO175" s="143">
        <v>0</v>
      </c>
      <c r="BP175" s="143">
        <v>3</v>
      </c>
      <c r="BQ175" s="144">
        <v>0</v>
      </c>
      <c r="BR175" s="145">
        <v>0</v>
      </c>
      <c r="BS175" s="144">
        <v>1</v>
      </c>
      <c r="BT175" s="145">
        <v>0</v>
      </c>
      <c r="BU175" s="144">
        <v>0</v>
      </c>
      <c r="BV175" s="145">
        <v>0</v>
      </c>
      <c r="BW175" s="144">
        <v>0</v>
      </c>
      <c r="BX175" s="145">
        <v>0</v>
      </c>
      <c r="BY175" s="144">
        <v>2</v>
      </c>
      <c r="BZ175" s="145">
        <v>0</v>
      </c>
      <c r="CA175" s="144">
        <v>0</v>
      </c>
      <c r="CB175" s="145">
        <v>0</v>
      </c>
      <c r="CC175" s="144">
        <v>0</v>
      </c>
      <c r="CD175" s="145">
        <v>0</v>
      </c>
      <c r="CE175" s="19">
        <f t="shared" si="83"/>
        <v>12</v>
      </c>
    </row>
    <row r="176" spans="1:83" ht="12.75" customHeight="1" thickBot="1">
      <c r="A176" s="138" t="s">
        <v>279</v>
      </c>
      <c r="B176" s="143">
        <v>7</v>
      </c>
      <c r="C176" s="143">
        <v>0</v>
      </c>
      <c r="D176" s="143">
        <v>7</v>
      </c>
      <c r="E176" s="144">
        <v>0</v>
      </c>
      <c r="F176" s="145">
        <v>0</v>
      </c>
      <c r="G176" s="144">
        <v>0</v>
      </c>
      <c r="H176" s="145">
        <v>0</v>
      </c>
      <c r="I176" s="144">
        <v>0</v>
      </c>
      <c r="J176" s="145">
        <v>0</v>
      </c>
      <c r="K176" s="144">
        <v>0</v>
      </c>
      <c r="L176" s="145">
        <v>0</v>
      </c>
      <c r="M176" s="144">
        <v>1</v>
      </c>
      <c r="N176" s="145">
        <v>0</v>
      </c>
      <c r="O176" s="144">
        <v>0</v>
      </c>
      <c r="P176" s="145">
        <v>0</v>
      </c>
      <c r="Q176" s="144">
        <v>6</v>
      </c>
      <c r="R176" s="145">
        <v>0</v>
      </c>
      <c r="S176" s="29">
        <f t="shared" si="56"/>
        <v>0</v>
      </c>
      <c r="T176" s="73">
        <f t="shared" si="57"/>
        <v>14</v>
      </c>
      <c r="V176" s="143">
        <v>1</v>
      </c>
      <c r="W176" s="143">
        <v>0</v>
      </c>
      <c r="X176" s="143">
        <v>1</v>
      </c>
      <c r="Y176" s="144">
        <v>0</v>
      </c>
      <c r="Z176" s="145">
        <v>0</v>
      </c>
      <c r="AA176" s="144">
        <v>0</v>
      </c>
      <c r="AB176" s="145">
        <v>0</v>
      </c>
      <c r="AC176" s="144">
        <v>0</v>
      </c>
      <c r="AD176" s="145">
        <v>0</v>
      </c>
      <c r="AE176" s="144">
        <v>0</v>
      </c>
      <c r="AF176" s="145">
        <v>0</v>
      </c>
      <c r="AG176" s="144">
        <v>0</v>
      </c>
      <c r="AH176" s="145">
        <v>0</v>
      </c>
      <c r="AI176" s="144">
        <v>0</v>
      </c>
      <c r="AJ176" s="145">
        <v>0</v>
      </c>
      <c r="AK176" s="144">
        <v>1</v>
      </c>
      <c r="AL176" s="145">
        <v>0</v>
      </c>
      <c r="AM176" s="29">
        <f t="shared" si="79"/>
        <v>1</v>
      </c>
      <c r="AO176" s="143">
        <f t="shared" si="59"/>
        <v>8</v>
      </c>
      <c r="AP176" s="143">
        <f t="shared" si="60"/>
        <v>0</v>
      </c>
      <c r="AQ176" s="157">
        <f t="shared" si="61"/>
        <v>8</v>
      </c>
      <c r="AR176" s="160">
        <f t="shared" si="62"/>
        <v>0</v>
      </c>
      <c r="AS176" s="161">
        <f t="shared" si="63"/>
        <v>0</v>
      </c>
      <c r="AT176" s="160">
        <f t="shared" si="64"/>
        <v>0</v>
      </c>
      <c r="AU176" s="159">
        <f t="shared" si="65"/>
        <v>0</v>
      </c>
      <c r="AV176" s="162">
        <f t="shared" si="66"/>
        <v>0</v>
      </c>
      <c r="AW176" s="159">
        <f t="shared" si="67"/>
        <v>0</v>
      </c>
      <c r="AX176" s="162">
        <f t="shared" si="68"/>
        <v>0</v>
      </c>
      <c r="AY176" s="159">
        <f t="shared" si="69"/>
        <v>0</v>
      </c>
      <c r="AZ176" s="162">
        <f t="shared" si="70"/>
        <v>1</v>
      </c>
      <c r="BA176" s="159">
        <f t="shared" si="71"/>
        <v>0</v>
      </c>
      <c r="BB176" s="162">
        <f t="shared" si="72"/>
        <v>0</v>
      </c>
      <c r="BC176" s="159">
        <f t="shared" si="73"/>
        <v>0</v>
      </c>
      <c r="BD176" s="162">
        <f t="shared" si="74"/>
        <v>7</v>
      </c>
      <c r="BE176" s="161">
        <f t="shared" si="75"/>
        <v>0</v>
      </c>
      <c r="BF176" s="20">
        <f t="shared" si="80"/>
        <v>15</v>
      </c>
      <c r="BH176" s="21">
        <f t="shared" si="58"/>
        <v>87.5</v>
      </c>
      <c r="BI176" s="21">
        <f t="shared" si="76"/>
        <v>12.5</v>
      </c>
      <c r="BJ176" s="21">
        <f t="shared" si="77"/>
        <v>0</v>
      </c>
      <c r="BK176" s="21">
        <f t="shared" si="78"/>
        <v>0</v>
      </c>
      <c r="BL176" s="22">
        <f t="shared" si="81"/>
        <v>0</v>
      </c>
      <c r="BN176" s="143">
        <v>0</v>
      </c>
      <c r="BO176" s="143">
        <v>0</v>
      </c>
      <c r="BP176" s="143">
        <v>0</v>
      </c>
      <c r="BQ176" s="144">
        <v>0</v>
      </c>
      <c r="BR176" s="145">
        <v>0</v>
      </c>
      <c r="BS176" s="144">
        <v>0</v>
      </c>
      <c r="BT176" s="145">
        <v>0</v>
      </c>
      <c r="BU176" s="144">
        <v>0</v>
      </c>
      <c r="BV176" s="145">
        <v>0</v>
      </c>
      <c r="BW176" s="144">
        <v>0</v>
      </c>
      <c r="BX176" s="145">
        <v>0</v>
      </c>
      <c r="BY176" s="144">
        <v>0</v>
      </c>
      <c r="BZ176" s="145">
        <v>0</v>
      </c>
      <c r="CA176" s="144">
        <v>0</v>
      </c>
      <c r="CB176" s="145">
        <v>0</v>
      </c>
      <c r="CC176" s="144">
        <v>0</v>
      </c>
      <c r="CD176" s="145">
        <v>0</v>
      </c>
      <c r="CE176" s="19">
        <f t="shared" si="83"/>
        <v>0</v>
      </c>
    </row>
    <row r="177" spans="1:83" ht="12.75" customHeight="1" thickBot="1">
      <c r="A177" s="138" t="s">
        <v>280</v>
      </c>
      <c r="B177" s="143">
        <v>18</v>
      </c>
      <c r="C177" s="143">
        <v>1</v>
      </c>
      <c r="D177" s="143">
        <v>19</v>
      </c>
      <c r="E177" s="144">
        <v>0</v>
      </c>
      <c r="F177" s="145">
        <v>0</v>
      </c>
      <c r="G177" s="144">
        <v>0</v>
      </c>
      <c r="H177" s="145">
        <v>0</v>
      </c>
      <c r="I177" s="144">
        <v>0</v>
      </c>
      <c r="J177" s="145">
        <v>0</v>
      </c>
      <c r="K177" s="144">
        <v>1</v>
      </c>
      <c r="L177" s="145">
        <v>0</v>
      </c>
      <c r="M177" s="144">
        <v>0</v>
      </c>
      <c r="N177" s="145">
        <v>0</v>
      </c>
      <c r="O177" s="144">
        <v>5</v>
      </c>
      <c r="P177" s="145">
        <v>1</v>
      </c>
      <c r="Q177" s="144">
        <v>12</v>
      </c>
      <c r="R177" s="145">
        <v>0</v>
      </c>
      <c r="S177" s="29">
        <f t="shared" si="56"/>
        <v>0</v>
      </c>
      <c r="T177" s="73">
        <f t="shared" si="57"/>
        <v>42</v>
      </c>
      <c r="V177" s="143">
        <v>2</v>
      </c>
      <c r="W177" s="143">
        <v>3</v>
      </c>
      <c r="X177" s="143">
        <v>5</v>
      </c>
      <c r="Y177" s="144">
        <v>0</v>
      </c>
      <c r="Z177" s="145">
        <v>0</v>
      </c>
      <c r="AA177" s="144">
        <v>0</v>
      </c>
      <c r="AB177" s="145">
        <v>0</v>
      </c>
      <c r="AC177" s="144">
        <v>1</v>
      </c>
      <c r="AD177" s="145">
        <v>0</v>
      </c>
      <c r="AE177" s="144">
        <v>0</v>
      </c>
      <c r="AF177" s="145">
        <v>0</v>
      </c>
      <c r="AG177" s="144">
        <v>0</v>
      </c>
      <c r="AH177" s="145">
        <v>0</v>
      </c>
      <c r="AI177" s="144">
        <v>0</v>
      </c>
      <c r="AJ177" s="145">
        <v>0</v>
      </c>
      <c r="AK177" s="144">
        <v>1</v>
      </c>
      <c r="AL177" s="145">
        <v>3</v>
      </c>
      <c r="AM177" s="29">
        <f t="shared" si="79"/>
        <v>17</v>
      </c>
      <c r="AO177" s="143">
        <f t="shared" si="59"/>
        <v>20</v>
      </c>
      <c r="AP177" s="143">
        <f t="shared" si="60"/>
        <v>4</v>
      </c>
      <c r="AQ177" s="157">
        <f t="shared" si="61"/>
        <v>24</v>
      </c>
      <c r="AR177" s="160">
        <f t="shared" si="62"/>
        <v>0</v>
      </c>
      <c r="AS177" s="161">
        <f t="shared" si="63"/>
        <v>0</v>
      </c>
      <c r="AT177" s="160">
        <f t="shared" si="64"/>
        <v>0</v>
      </c>
      <c r="AU177" s="159">
        <f t="shared" si="65"/>
        <v>0</v>
      </c>
      <c r="AV177" s="162">
        <f t="shared" si="66"/>
        <v>1</v>
      </c>
      <c r="AW177" s="159">
        <f t="shared" si="67"/>
        <v>0</v>
      </c>
      <c r="AX177" s="162">
        <f t="shared" si="68"/>
        <v>1</v>
      </c>
      <c r="AY177" s="159">
        <f t="shared" si="69"/>
        <v>0</v>
      </c>
      <c r="AZ177" s="162">
        <f t="shared" si="70"/>
        <v>0</v>
      </c>
      <c r="BA177" s="159">
        <f t="shared" si="71"/>
        <v>0</v>
      </c>
      <c r="BB177" s="162">
        <f t="shared" si="72"/>
        <v>5</v>
      </c>
      <c r="BC177" s="159">
        <f t="shared" si="73"/>
        <v>1</v>
      </c>
      <c r="BD177" s="162">
        <f t="shared" si="74"/>
        <v>13</v>
      </c>
      <c r="BE177" s="161">
        <f t="shared" si="75"/>
        <v>3</v>
      </c>
      <c r="BF177" s="20">
        <f t="shared" si="80"/>
        <v>59</v>
      </c>
      <c r="BH177" s="21">
        <f t="shared" si="58"/>
        <v>79.166666666666657</v>
      </c>
      <c r="BI177" s="21">
        <f t="shared" si="76"/>
        <v>20.833333333333336</v>
      </c>
      <c r="BJ177" s="21">
        <f t="shared" si="77"/>
        <v>0</v>
      </c>
      <c r="BK177" s="21">
        <f t="shared" si="78"/>
        <v>16.666666666666664</v>
      </c>
      <c r="BL177" s="22">
        <f t="shared" si="81"/>
        <v>166.66666666666663</v>
      </c>
      <c r="BN177" s="143">
        <v>0</v>
      </c>
      <c r="BO177" s="143">
        <v>0</v>
      </c>
      <c r="BP177" s="143">
        <v>0</v>
      </c>
      <c r="BQ177" s="144">
        <v>0</v>
      </c>
      <c r="BR177" s="145">
        <v>0</v>
      </c>
      <c r="BS177" s="144">
        <v>0</v>
      </c>
      <c r="BT177" s="145">
        <v>0</v>
      </c>
      <c r="BU177" s="144">
        <v>0</v>
      </c>
      <c r="BV177" s="145">
        <v>0</v>
      </c>
      <c r="BW177" s="144">
        <v>0</v>
      </c>
      <c r="BX177" s="145">
        <v>0</v>
      </c>
      <c r="BY177" s="144">
        <v>0</v>
      </c>
      <c r="BZ177" s="145">
        <v>0</v>
      </c>
      <c r="CA177" s="144">
        <v>0</v>
      </c>
      <c r="CB177" s="145">
        <v>0</v>
      </c>
      <c r="CC177" s="144">
        <v>0</v>
      </c>
      <c r="CD177" s="145">
        <v>0</v>
      </c>
      <c r="CE177" s="19">
        <f t="shared" si="83"/>
        <v>0</v>
      </c>
    </row>
    <row r="178" spans="1:83" ht="12.75" customHeight="1" thickBot="1">
      <c r="A178" s="138" t="s">
        <v>281</v>
      </c>
      <c r="B178" s="143">
        <v>79</v>
      </c>
      <c r="C178" s="143">
        <v>8</v>
      </c>
      <c r="D178" s="143">
        <v>87</v>
      </c>
      <c r="E178" s="144">
        <v>1</v>
      </c>
      <c r="F178" s="145">
        <v>0</v>
      </c>
      <c r="G178" s="144">
        <v>9</v>
      </c>
      <c r="H178" s="145">
        <v>1</v>
      </c>
      <c r="I178" s="144">
        <v>5</v>
      </c>
      <c r="J178" s="145">
        <v>2</v>
      </c>
      <c r="K178" s="144">
        <v>7</v>
      </c>
      <c r="L178" s="145">
        <v>0</v>
      </c>
      <c r="M178" s="144">
        <v>4</v>
      </c>
      <c r="N178" s="145">
        <v>0</v>
      </c>
      <c r="O178" s="144">
        <v>15</v>
      </c>
      <c r="P178" s="145">
        <v>2</v>
      </c>
      <c r="Q178" s="144">
        <v>38</v>
      </c>
      <c r="R178" s="145">
        <v>3</v>
      </c>
      <c r="S178" s="29">
        <f t="shared" si="56"/>
        <v>90</v>
      </c>
      <c r="T178" s="73">
        <f t="shared" si="57"/>
        <v>206</v>
      </c>
      <c r="V178" s="143">
        <v>98</v>
      </c>
      <c r="W178" s="143">
        <v>68</v>
      </c>
      <c r="X178" s="143">
        <v>166</v>
      </c>
      <c r="Y178" s="144">
        <v>17</v>
      </c>
      <c r="Z178" s="145">
        <v>11</v>
      </c>
      <c r="AA178" s="144">
        <v>76</v>
      </c>
      <c r="AB178" s="145">
        <v>57</v>
      </c>
      <c r="AC178" s="144">
        <v>2</v>
      </c>
      <c r="AD178" s="145">
        <v>0</v>
      </c>
      <c r="AE178" s="144">
        <v>0</v>
      </c>
      <c r="AF178" s="145">
        <v>0</v>
      </c>
      <c r="AG178" s="144">
        <v>1</v>
      </c>
      <c r="AH178" s="145">
        <v>0</v>
      </c>
      <c r="AI178" s="144">
        <v>1</v>
      </c>
      <c r="AJ178" s="145">
        <v>0</v>
      </c>
      <c r="AK178" s="144">
        <v>1</v>
      </c>
      <c r="AL178" s="145">
        <v>0</v>
      </c>
      <c r="AM178" s="29">
        <f t="shared" si="79"/>
        <v>438</v>
      </c>
      <c r="AO178" s="143">
        <f t="shared" si="59"/>
        <v>177</v>
      </c>
      <c r="AP178" s="143">
        <f t="shared" si="60"/>
        <v>76</v>
      </c>
      <c r="AQ178" s="157">
        <f t="shared" si="61"/>
        <v>253</v>
      </c>
      <c r="AR178" s="160">
        <f t="shared" si="62"/>
        <v>18</v>
      </c>
      <c r="AS178" s="161">
        <f t="shared" si="63"/>
        <v>11</v>
      </c>
      <c r="AT178" s="160">
        <f t="shared" si="64"/>
        <v>85</v>
      </c>
      <c r="AU178" s="159">
        <f t="shared" si="65"/>
        <v>58</v>
      </c>
      <c r="AV178" s="162">
        <f t="shared" si="66"/>
        <v>7</v>
      </c>
      <c r="AW178" s="159">
        <f t="shared" si="67"/>
        <v>2</v>
      </c>
      <c r="AX178" s="162">
        <f t="shared" si="68"/>
        <v>7</v>
      </c>
      <c r="AY178" s="159">
        <f t="shared" si="69"/>
        <v>0</v>
      </c>
      <c r="AZ178" s="162">
        <f t="shared" si="70"/>
        <v>5</v>
      </c>
      <c r="BA178" s="159">
        <f t="shared" si="71"/>
        <v>0</v>
      </c>
      <c r="BB178" s="162">
        <f t="shared" si="72"/>
        <v>16</v>
      </c>
      <c r="BC178" s="159">
        <f t="shared" si="73"/>
        <v>2</v>
      </c>
      <c r="BD178" s="162">
        <f t="shared" si="74"/>
        <v>39</v>
      </c>
      <c r="BE178" s="161">
        <f t="shared" si="75"/>
        <v>3</v>
      </c>
      <c r="BF178" s="20">
        <f t="shared" si="80"/>
        <v>734</v>
      </c>
      <c r="BH178" s="21">
        <f t="shared" si="58"/>
        <v>34.387351778656125</v>
      </c>
      <c r="BI178" s="21">
        <f t="shared" si="76"/>
        <v>65.612648221343875</v>
      </c>
      <c r="BJ178" s="21">
        <f t="shared" si="77"/>
        <v>67.984189723320156</v>
      </c>
      <c r="BK178" s="21">
        <f t="shared" si="78"/>
        <v>30.039525691699602</v>
      </c>
      <c r="BL178" s="22">
        <f t="shared" si="81"/>
        <v>300.395256916996</v>
      </c>
      <c r="BN178" s="143">
        <v>18</v>
      </c>
      <c r="BO178" s="143">
        <v>2</v>
      </c>
      <c r="BP178" s="143">
        <v>20</v>
      </c>
      <c r="BQ178" s="144">
        <v>0</v>
      </c>
      <c r="BR178" s="145">
        <v>0</v>
      </c>
      <c r="BS178" s="144">
        <v>3</v>
      </c>
      <c r="BT178" s="145">
        <v>0</v>
      </c>
      <c r="BU178" s="144">
        <v>1</v>
      </c>
      <c r="BV178" s="145">
        <v>2</v>
      </c>
      <c r="BW178" s="144">
        <v>7</v>
      </c>
      <c r="BX178" s="145">
        <v>0</v>
      </c>
      <c r="BY178" s="144">
        <v>3</v>
      </c>
      <c r="BZ178" s="145">
        <v>0</v>
      </c>
      <c r="CA178" s="144">
        <v>3</v>
      </c>
      <c r="CB178" s="145">
        <v>0</v>
      </c>
      <c r="CC178" s="144">
        <v>1</v>
      </c>
      <c r="CD178" s="145">
        <v>0</v>
      </c>
      <c r="CE178" s="19">
        <f t="shared" si="83"/>
        <v>80</v>
      </c>
    </row>
    <row r="179" spans="1:83" ht="12.75" customHeight="1" thickBot="1">
      <c r="A179" s="138" t="s">
        <v>282</v>
      </c>
      <c r="B179" s="143">
        <v>27</v>
      </c>
      <c r="C179" s="143">
        <v>3</v>
      </c>
      <c r="D179" s="143">
        <v>30</v>
      </c>
      <c r="E179" s="144">
        <v>0</v>
      </c>
      <c r="F179" s="145">
        <v>0</v>
      </c>
      <c r="G179" s="144">
        <v>1</v>
      </c>
      <c r="H179" s="145">
        <v>1</v>
      </c>
      <c r="I179" s="144">
        <v>0</v>
      </c>
      <c r="J179" s="145">
        <v>0</v>
      </c>
      <c r="K179" s="144">
        <v>1</v>
      </c>
      <c r="L179" s="145">
        <v>0</v>
      </c>
      <c r="M179" s="144">
        <v>1</v>
      </c>
      <c r="N179" s="145">
        <v>0</v>
      </c>
      <c r="O179" s="144">
        <v>8</v>
      </c>
      <c r="P179" s="145">
        <v>1</v>
      </c>
      <c r="Q179" s="144">
        <v>16</v>
      </c>
      <c r="R179" s="145">
        <v>1</v>
      </c>
      <c r="S179" s="29">
        <f t="shared" si="56"/>
        <v>10</v>
      </c>
      <c r="T179" s="73">
        <f t="shared" si="57"/>
        <v>72</v>
      </c>
      <c r="V179" s="143">
        <v>6</v>
      </c>
      <c r="W179" s="143">
        <v>2</v>
      </c>
      <c r="X179" s="143">
        <v>8</v>
      </c>
      <c r="Y179" s="144">
        <v>2</v>
      </c>
      <c r="Z179" s="145">
        <v>2</v>
      </c>
      <c r="AA179" s="144">
        <v>2</v>
      </c>
      <c r="AB179" s="145">
        <v>0</v>
      </c>
      <c r="AC179" s="144">
        <v>0</v>
      </c>
      <c r="AD179" s="145">
        <v>0</v>
      </c>
      <c r="AE179" s="144">
        <v>0</v>
      </c>
      <c r="AF179" s="145">
        <v>0</v>
      </c>
      <c r="AG179" s="144">
        <v>0</v>
      </c>
      <c r="AH179" s="145">
        <v>0</v>
      </c>
      <c r="AI179" s="144">
        <v>2</v>
      </c>
      <c r="AJ179" s="145">
        <v>0</v>
      </c>
      <c r="AK179" s="144">
        <v>0</v>
      </c>
      <c r="AL179" s="145">
        <v>0</v>
      </c>
      <c r="AM179" s="29">
        <f t="shared" si="79"/>
        <v>16</v>
      </c>
      <c r="AO179" s="143">
        <f t="shared" si="59"/>
        <v>33</v>
      </c>
      <c r="AP179" s="143">
        <f t="shared" si="60"/>
        <v>5</v>
      </c>
      <c r="AQ179" s="157">
        <f t="shared" si="61"/>
        <v>38</v>
      </c>
      <c r="AR179" s="160">
        <f t="shared" si="62"/>
        <v>2</v>
      </c>
      <c r="AS179" s="161">
        <f t="shared" si="63"/>
        <v>2</v>
      </c>
      <c r="AT179" s="160">
        <f t="shared" si="64"/>
        <v>3</v>
      </c>
      <c r="AU179" s="159">
        <f t="shared" si="65"/>
        <v>1</v>
      </c>
      <c r="AV179" s="162">
        <f t="shared" si="66"/>
        <v>0</v>
      </c>
      <c r="AW179" s="159">
        <f t="shared" si="67"/>
        <v>0</v>
      </c>
      <c r="AX179" s="162">
        <f t="shared" si="68"/>
        <v>1</v>
      </c>
      <c r="AY179" s="159">
        <f t="shared" si="69"/>
        <v>0</v>
      </c>
      <c r="AZ179" s="162">
        <f t="shared" si="70"/>
        <v>1</v>
      </c>
      <c r="BA179" s="159">
        <f t="shared" si="71"/>
        <v>0</v>
      </c>
      <c r="BB179" s="162">
        <f t="shared" si="72"/>
        <v>10</v>
      </c>
      <c r="BC179" s="159">
        <f t="shared" si="73"/>
        <v>1</v>
      </c>
      <c r="BD179" s="162">
        <f t="shared" si="74"/>
        <v>16</v>
      </c>
      <c r="BE179" s="161">
        <f t="shared" si="75"/>
        <v>1</v>
      </c>
      <c r="BF179" s="20">
        <f t="shared" si="80"/>
        <v>98</v>
      </c>
      <c r="BH179" s="21">
        <f t="shared" si="58"/>
        <v>78.94736842105263</v>
      </c>
      <c r="BI179" s="21">
        <f t="shared" si="76"/>
        <v>21.052631578947366</v>
      </c>
      <c r="BJ179" s="21">
        <f t="shared" si="77"/>
        <v>21.052631578947366</v>
      </c>
      <c r="BK179" s="21">
        <f t="shared" si="78"/>
        <v>13.157894736842104</v>
      </c>
      <c r="BL179" s="22">
        <f t="shared" si="81"/>
        <v>131.57894736842104</v>
      </c>
      <c r="BN179" s="143">
        <v>2</v>
      </c>
      <c r="BO179" s="143">
        <v>1</v>
      </c>
      <c r="BP179" s="143">
        <v>3</v>
      </c>
      <c r="BQ179" s="144">
        <v>0</v>
      </c>
      <c r="BR179" s="145">
        <v>0</v>
      </c>
      <c r="BS179" s="144">
        <v>0</v>
      </c>
      <c r="BT179" s="145">
        <v>0</v>
      </c>
      <c r="BU179" s="144">
        <v>0</v>
      </c>
      <c r="BV179" s="145">
        <v>0</v>
      </c>
      <c r="BW179" s="144">
        <v>1</v>
      </c>
      <c r="BX179" s="145">
        <v>0</v>
      </c>
      <c r="BY179" s="144">
        <v>0</v>
      </c>
      <c r="BZ179" s="145">
        <v>0</v>
      </c>
      <c r="CA179" s="144">
        <v>1</v>
      </c>
      <c r="CB179" s="145">
        <v>1</v>
      </c>
      <c r="CC179" s="144">
        <v>0</v>
      </c>
      <c r="CD179" s="145">
        <v>0</v>
      </c>
      <c r="CE179" s="19">
        <f t="shared" si="83"/>
        <v>12</v>
      </c>
    </row>
    <row r="180" spans="1:83" ht="12.75" customHeight="1" thickBot="1">
      <c r="A180" s="138" t="s">
        <v>283</v>
      </c>
      <c r="B180" s="143">
        <v>30</v>
      </c>
      <c r="C180" s="143">
        <v>3</v>
      </c>
      <c r="D180" s="143">
        <v>33</v>
      </c>
      <c r="E180" s="144">
        <v>0</v>
      </c>
      <c r="F180" s="145">
        <v>0</v>
      </c>
      <c r="G180" s="144">
        <v>1</v>
      </c>
      <c r="H180" s="145">
        <v>0</v>
      </c>
      <c r="I180" s="144">
        <v>3</v>
      </c>
      <c r="J180" s="145">
        <v>0</v>
      </c>
      <c r="K180" s="144">
        <v>2</v>
      </c>
      <c r="L180" s="145">
        <v>0</v>
      </c>
      <c r="M180" s="144">
        <v>7</v>
      </c>
      <c r="N180" s="145">
        <v>0</v>
      </c>
      <c r="O180" s="144">
        <v>9</v>
      </c>
      <c r="P180" s="145">
        <v>1</v>
      </c>
      <c r="Q180" s="144">
        <v>8</v>
      </c>
      <c r="R180" s="145">
        <v>2</v>
      </c>
      <c r="S180" s="29">
        <f t="shared" si="56"/>
        <v>20</v>
      </c>
      <c r="T180" s="73">
        <f t="shared" si="57"/>
        <v>78</v>
      </c>
      <c r="V180" s="143">
        <v>5</v>
      </c>
      <c r="W180" s="143">
        <v>2</v>
      </c>
      <c r="X180" s="143">
        <v>7</v>
      </c>
      <c r="Y180" s="144">
        <v>0</v>
      </c>
      <c r="Z180" s="145">
        <v>0</v>
      </c>
      <c r="AA180" s="144">
        <v>1</v>
      </c>
      <c r="AB180" s="145">
        <v>1</v>
      </c>
      <c r="AC180" s="144">
        <v>3</v>
      </c>
      <c r="AD180" s="145">
        <v>1</v>
      </c>
      <c r="AE180" s="144">
        <v>1</v>
      </c>
      <c r="AF180" s="145">
        <v>0</v>
      </c>
      <c r="AG180" s="144">
        <v>0</v>
      </c>
      <c r="AH180" s="145">
        <v>0</v>
      </c>
      <c r="AI180" s="144">
        <v>0</v>
      </c>
      <c r="AJ180" s="145">
        <v>0</v>
      </c>
      <c r="AK180" s="144">
        <v>0</v>
      </c>
      <c r="AL180" s="145">
        <v>0</v>
      </c>
      <c r="AM180" s="29">
        <f t="shared" si="79"/>
        <v>15</v>
      </c>
      <c r="AO180" s="143">
        <f t="shared" si="59"/>
        <v>35</v>
      </c>
      <c r="AP180" s="143">
        <f t="shared" si="60"/>
        <v>5</v>
      </c>
      <c r="AQ180" s="157">
        <f t="shared" si="61"/>
        <v>40</v>
      </c>
      <c r="AR180" s="160">
        <f t="shared" si="62"/>
        <v>0</v>
      </c>
      <c r="AS180" s="161">
        <f t="shared" si="63"/>
        <v>0</v>
      </c>
      <c r="AT180" s="160">
        <f t="shared" si="64"/>
        <v>2</v>
      </c>
      <c r="AU180" s="159">
        <f t="shared" si="65"/>
        <v>1</v>
      </c>
      <c r="AV180" s="162">
        <f t="shared" si="66"/>
        <v>6</v>
      </c>
      <c r="AW180" s="159">
        <f t="shared" si="67"/>
        <v>1</v>
      </c>
      <c r="AX180" s="162">
        <f t="shared" si="68"/>
        <v>3</v>
      </c>
      <c r="AY180" s="159">
        <f t="shared" si="69"/>
        <v>0</v>
      </c>
      <c r="AZ180" s="162">
        <f t="shared" si="70"/>
        <v>7</v>
      </c>
      <c r="BA180" s="159">
        <f t="shared" si="71"/>
        <v>0</v>
      </c>
      <c r="BB180" s="162">
        <f t="shared" si="72"/>
        <v>9</v>
      </c>
      <c r="BC180" s="159">
        <f t="shared" si="73"/>
        <v>1</v>
      </c>
      <c r="BD180" s="162">
        <f t="shared" si="74"/>
        <v>8</v>
      </c>
      <c r="BE180" s="161">
        <f t="shared" si="75"/>
        <v>2</v>
      </c>
      <c r="BF180" s="20">
        <f t="shared" si="80"/>
        <v>113</v>
      </c>
      <c r="BH180" s="21">
        <f t="shared" si="58"/>
        <v>82.5</v>
      </c>
      <c r="BI180" s="21">
        <f t="shared" si="76"/>
        <v>17.5</v>
      </c>
      <c r="BJ180" s="21">
        <f t="shared" si="77"/>
        <v>7.5</v>
      </c>
      <c r="BK180" s="21">
        <f t="shared" si="78"/>
        <v>12.5</v>
      </c>
      <c r="BL180" s="22">
        <f t="shared" si="81"/>
        <v>125</v>
      </c>
      <c r="BN180" s="143">
        <v>7</v>
      </c>
      <c r="BO180" s="143">
        <v>0</v>
      </c>
      <c r="BP180" s="143">
        <v>7</v>
      </c>
      <c r="BQ180" s="144">
        <v>0</v>
      </c>
      <c r="BR180" s="145">
        <v>0</v>
      </c>
      <c r="BS180" s="144">
        <v>0</v>
      </c>
      <c r="BT180" s="145">
        <v>0</v>
      </c>
      <c r="BU180" s="144">
        <v>1</v>
      </c>
      <c r="BV180" s="145">
        <v>0</v>
      </c>
      <c r="BW180" s="144">
        <v>0</v>
      </c>
      <c r="BX180" s="145">
        <v>0</v>
      </c>
      <c r="BY180" s="144">
        <v>3</v>
      </c>
      <c r="BZ180" s="145">
        <v>0</v>
      </c>
      <c r="CA180" s="144">
        <v>3</v>
      </c>
      <c r="CB180" s="145">
        <v>0</v>
      </c>
      <c r="CC180" s="144">
        <v>0</v>
      </c>
      <c r="CD180" s="145">
        <v>0</v>
      </c>
      <c r="CE180" s="19">
        <f t="shared" si="83"/>
        <v>28</v>
      </c>
    </row>
    <row r="181" spans="1:83" ht="12.75" customHeight="1" thickBot="1">
      <c r="A181" s="138" t="s">
        <v>284</v>
      </c>
      <c r="B181" s="143">
        <v>10</v>
      </c>
      <c r="C181" s="143">
        <v>1</v>
      </c>
      <c r="D181" s="143">
        <v>11</v>
      </c>
      <c r="E181" s="144">
        <v>0</v>
      </c>
      <c r="F181" s="145">
        <v>0</v>
      </c>
      <c r="G181" s="144">
        <v>0</v>
      </c>
      <c r="H181" s="145">
        <v>0</v>
      </c>
      <c r="I181" s="144">
        <v>0</v>
      </c>
      <c r="J181" s="145">
        <v>0</v>
      </c>
      <c r="K181" s="144">
        <v>0</v>
      </c>
      <c r="L181" s="145">
        <v>0</v>
      </c>
      <c r="M181" s="144">
        <v>1</v>
      </c>
      <c r="N181" s="145">
        <v>0</v>
      </c>
      <c r="O181" s="144">
        <v>1</v>
      </c>
      <c r="P181" s="145">
        <v>0</v>
      </c>
      <c r="Q181" s="144">
        <v>8</v>
      </c>
      <c r="R181" s="145">
        <v>1</v>
      </c>
      <c r="S181" s="29">
        <f t="shared" si="56"/>
        <v>0</v>
      </c>
      <c r="T181" s="73">
        <f t="shared" si="57"/>
        <v>26</v>
      </c>
      <c r="V181" s="143">
        <v>3</v>
      </c>
      <c r="W181" s="143">
        <v>0</v>
      </c>
      <c r="X181" s="143">
        <v>3</v>
      </c>
      <c r="Y181" s="144">
        <v>0</v>
      </c>
      <c r="Z181" s="145">
        <v>0</v>
      </c>
      <c r="AA181" s="144">
        <v>0</v>
      </c>
      <c r="AB181" s="145">
        <v>0</v>
      </c>
      <c r="AC181" s="144">
        <v>0</v>
      </c>
      <c r="AD181" s="145">
        <v>0</v>
      </c>
      <c r="AE181" s="144">
        <v>0</v>
      </c>
      <c r="AF181" s="145">
        <v>0</v>
      </c>
      <c r="AG181" s="144">
        <v>0</v>
      </c>
      <c r="AH181" s="145">
        <v>0</v>
      </c>
      <c r="AI181" s="144">
        <v>0</v>
      </c>
      <c r="AJ181" s="145">
        <v>0</v>
      </c>
      <c r="AK181" s="144">
        <v>3</v>
      </c>
      <c r="AL181" s="145">
        <v>0</v>
      </c>
      <c r="AM181" s="29">
        <f t="shared" si="79"/>
        <v>3</v>
      </c>
      <c r="AO181" s="143">
        <f t="shared" si="59"/>
        <v>13</v>
      </c>
      <c r="AP181" s="143">
        <f t="shared" si="60"/>
        <v>1</v>
      </c>
      <c r="AQ181" s="157">
        <f t="shared" si="61"/>
        <v>14</v>
      </c>
      <c r="AR181" s="160">
        <f t="shared" si="62"/>
        <v>0</v>
      </c>
      <c r="AS181" s="161">
        <f t="shared" si="63"/>
        <v>0</v>
      </c>
      <c r="AT181" s="160">
        <f t="shared" si="64"/>
        <v>0</v>
      </c>
      <c r="AU181" s="159">
        <f t="shared" si="65"/>
        <v>0</v>
      </c>
      <c r="AV181" s="162">
        <f t="shared" si="66"/>
        <v>0</v>
      </c>
      <c r="AW181" s="159">
        <f t="shared" si="67"/>
        <v>0</v>
      </c>
      <c r="AX181" s="162">
        <f t="shared" si="68"/>
        <v>0</v>
      </c>
      <c r="AY181" s="159">
        <f t="shared" si="69"/>
        <v>0</v>
      </c>
      <c r="AZ181" s="162">
        <f t="shared" si="70"/>
        <v>1</v>
      </c>
      <c r="BA181" s="159">
        <f t="shared" si="71"/>
        <v>0</v>
      </c>
      <c r="BB181" s="162">
        <f t="shared" si="72"/>
        <v>1</v>
      </c>
      <c r="BC181" s="159">
        <f t="shared" si="73"/>
        <v>0</v>
      </c>
      <c r="BD181" s="162">
        <f t="shared" si="74"/>
        <v>11</v>
      </c>
      <c r="BE181" s="161">
        <f t="shared" si="75"/>
        <v>1</v>
      </c>
      <c r="BF181" s="20">
        <f t="shared" si="80"/>
        <v>29</v>
      </c>
      <c r="BH181" s="21">
        <f t="shared" si="58"/>
        <v>78.571428571428569</v>
      </c>
      <c r="BI181" s="21">
        <f t="shared" si="76"/>
        <v>21.428571428571427</v>
      </c>
      <c r="BJ181" s="21">
        <f t="shared" si="77"/>
        <v>0</v>
      </c>
      <c r="BK181" s="21">
        <f t="shared" si="78"/>
        <v>7.1428571428571423</v>
      </c>
      <c r="BL181" s="89">
        <v>0</v>
      </c>
      <c r="BN181" s="143">
        <v>0</v>
      </c>
      <c r="BO181" s="143">
        <v>0</v>
      </c>
      <c r="BP181" s="143">
        <v>0</v>
      </c>
      <c r="BQ181" s="144">
        <v>0</v>
      </c>
      <c r="BR181" s="145">
        <v>0</v>
      </c>
      <c r="BS181" s="144">
        <v>0</v>
      </c>
      <c r="BT181" s="145">
        <v>0</v>
      </c>
      <c r="BU181" s="144">
        <v>0</v>
      </c>
      <c r="BV181" s="145">
        <v>0</v>
      </c>
      <c r="BW181" s="144">
        <v>0</v>
      </c>
      <c r="BX181" s="145">
        <v>0</v>
      </c>
      <c r="BY181" s="144">
        <v>0</v>
      </c>
      <c r="BZ181" s="145">
        <v>0</v>
      </c>
      <c r="CA181" s="144">
        <v>0</v>
      </c>
      <c r="CB181" s="145">
        <v>0</v>
      </c>
      <c r="CC181" s="144">
        <v>0</v>
      </c>
      <c r="CD181" s="145">
        <v>0</v>
      </c>
      <c r="CE181" s="19">
        <f t="shared" si="83"/>
        <v>0</v>
      </c>
    </row>
    <row r="182" spans="1:83" ht="12.75" customHeight="1" thickBot="1">
      <c r="A182" s="138" t="s">
        <v>285</v>
      </c>
      <c r="B182" s="143">
        <v>1</v>
      </c>
      <c r="C182" s="143">
        <v>0</v>
      </c>
      <c r="D182" s="143">
        <v>1</v>
      </c>
      <c r="E182" s="144">
        <v>0</v>
      </c>
      <c r="F182" s="145">
        <v>0</v>
      </c>
      <c r="G182" s="144">
        <v>0</v>
      </c>
      <c r="H182" s="145">
        <v>0</v>
      </c>
      <c r="I182" s="144">
        <v>0</v>
      </c>
      <c r="J182" s="145">
        <v>0</v>
      </c>
      <c r="K182" s="144">
        <v>0</v>
      </c>
      <c r="L182" s="145">
        <v>0</v>
      </c>
      <c r="M182" s="144">
        <v>0</v>
      </c>
      <c r="N182" s="145">
        <v>0</v>
      </c>
      <c r="O182" s="144">
        <v>1</v>
      </c>
      <c r="P182" s="145">
        <v>0</v>
      </c>
      <c r="Q182" s="144">
        <v>0</v>
      </c>
      <c r="R182" s="145">
        <v>0</v>
      </c>
      <c r="S182" s="29">
        <f t="shared" si="56"/>
        <v>0</v>
      </c>
      <c r="T182" s="73">
        <f t="shared" si="57"/>
        <v>2</v>
      </c>
      <c r="V182" s="143">
        <v>0</v>
      </c>
      <c r="W182" s="143">
        <v>0</v>
      </c>
      <c r="X182" s="143">
        <v>0</v>
      </c>
      <c r="Y182" s="144">
        <v>0</v>
      </c>
      <c r="Z182" s="145">
        <v>0</v>
      </c>
      <c r="AA182" s="144">
        <v>0</v>
      </c>
      <c r="AB182" s="145">
        <v>0</v>
      </c>
      <c r="AC182" s="144">
        <v>0</v>
      </c>
      <c r="AD182" s="145">
        <v>0</v>
      </c>
      <c r="AE182" s="144">
        <v>0</v>
      </c>
      <c r="AF182" s="145">
        <v>0</v>
      </c>
      <c r="AG182" s="144">
        <v>0</v>
      </c>
      <c r="AH182" s="145">
        <v>0</v>
      </c>
      <c r="AI182" s="144">
        <v>0</v>
      </c>
      <c r="AJ182" s="145">
        <v>0</v>
      </c>
      <c r="AK182" s="144">
        <v>0</v>
      </c>
      <c r="AL182" s="145">
        <v>0</v>
      </c>
      <c r="AM182" s="29">
        <f t="shared" si="79"/>
        <v>0</v>
      </c>
      <c r="AO182" s="143">
        <f t="shared" si="59"/>
        <v>1</v>
      </c>
      <c r="AP182" s="143">
        <f t="shared" si="60"/>
        <v>0</v>
      </c>
      <c r="AQ182" s="157">
        <f t="shared" si="61"/>
        <v>1</v>
      </c>
      <c r="AR182" s="160">
        <f t="shared" si="62"/>
        <v>0</v>
      </c>
      <c r="AS182" s="161">
        <f t="shared" si="63"/>
        <v>0</v>
      </c>
      <c r="AT182" s="160">
        <f t="shared" si="64"/>
        <v>0</v>
      </c>
      <c r="AU182" s="159">
        <f t="shared" si="65"/>
        <v>0</v>
      </c>
      <c r="AV182" s="162">
        <f t="shared" si="66"/>
        <v>0</v>
      </c>
      <c r="AW182" s="159">
        <f t="shared" si="67"/>
        <v>0</v>
      </c>
      <c r="AX182" s="162">
        <f t="shared" si="68"/>
        <v>0</v>
      </c>
      <c r="AY182" s="159">
        <f t="shared" si="69"/>
        <v>0</v>
      </c>
      <c r="AZ182" s="162">
        <f t="shared" si="70"/>
        <v>0</v>
      </c>
      <c r="BA182" s="159">
        <f t="shared" si="71"/>
        <v>0</v>
      </c>
      <c r="BB182" s="162">
        <f t="shared" si="72"/>
        <v>1</v>
      </c>
      <c r="BC182" s="159">
        <f t="shared" si="73"/>
        <v>0</v>
      </c>
      <c r="BD182" s="162">
        <f t="shared" si="74"/>
        <v>0</v>
      </c>
      <c r="BE182" s="161">
        <f t="shared" si="75"/>
        <v>0</v>
      </c>
      <c r="BF182" s="20">
        <f t="shared" si="80"/>
        <v>2</v>
      </c>
      <c r="BH182" s="21">
        <f t="shared" si="58"/>
        <v>100</v>
      </c>
      <c r="BI182" s="21">
        <f t="shared" si="76"/>
        <v>0</v>
      </c>
      <c r="BJ182" s="21">
        <f t="shared" si="77"/>
        <v>0</v>
      </c>
      <c r="BK182" s="21">
        <f t="shared" si="78"/>
        <v>0</v>
      </c>
      <c r="BL182" s="89">
        <v>0</v>
      </c>
      <c r="BN182" s="143">
        <v>0</v>
      </c>
      <c r="BO182" s="143">
        <v>0</v>
      </c>
      <c r="BP182" s="143">
        <v>0</v>
      </c>
      <c r="BQ182" s="144">
        <v>0</v>
      </c>
      <c r="BR182" s="145">
        <v>0</v>
      </c>
      <c r="BS182" s="144">
        <v>0</v>
      </c>
      <c r="BT182" s="145">
        <v>0</v>
      </c>
      <c r="BU182" s="144">
        <v>0</v>
      </c>
      <c r="BV182" s="145">
        <v>0</v>
      </c>
      <c r="BW182" s="144">
        <v>0</v>
      </c>
      <c r="BX182" s="145">
        <v>0</v>
      </c>
      <c r="BY182" s="144">
        <v>0</v>
      </c>
      <c r="BZ182" s="145">
        <v>0</v>
      </c>
      <c r="CA182" s="144">
        <v>0</v>
      </c>
      <c r="CB182" s="145">
        <v>0</v>
      </c>
      <c r="CC182" s="144">
        <v>0</v>
      </c>
      <c r="CD182" s="145">
        <v>0</v>
      </c>
      <c r="CE182" s="19">
        <f t="shared" si="83"/>
        <v>0</v>
      </c>
    </row>
    <row r="183" spans="1:83" ht="12.75" customHeight="1" thickBot="1">
      <c r="A183" s="138" t="s">
        <v>323</v>
      </c>
      <c r="B183" s="143">
        <v>22</v>
      </c>
      <c r="C183" s="143">
        <v>0</v>
      </c>
      <c r="D183" s="143">
        <v>22</v>
      </c>
      <c r="E183" s="144">
        <v>0</v>
      </c>
      <c r="F183" s="145">
        <v>0</v>
      </c>
      <c r="G183" s="144">
        <v>1</v>
      </c>
      <c r="H183" s="145">
        <v>0</v>
      </c>
      <c r="I183" s="144">
        <v>5</v>
      </c>
      <c r="J183" s="145">
        <v>0</v>
      </c>
      <c r="K183" s="144">
        <v>1</v>
      </c>
      <c r="L183" s="145">
        <v>0</v>
      </c>
      <c r="M183" s="144">
        <v>3</v>
      </c>
      <c r="N183" s="145">
        <v>0</v>
      </c>
      <c r="O183" s="144">
        <v>0</v>
      </c>
      <c r="P183" s="145">
        <v>0</v>
      </c>
      <c r="Q183" s="144">
        <v>12</v>
      </c>
      <c r="R183" s="145">
        <v>0</v>
      </c>
      <c r="S183" s="29">
        <f t="shared" si="56"/>
        <v>30</v>
      </c>
      <c r="T183" s="73">
        <f t="shared" si="57"/>
        <v>44</v>
      </c>
      <c r="V183" s="143">
        <v>21</v>
      </c>
      <c r="W183" s="143">
        <v>6</v>
      </c>
      <c r="X183" s="143">
        <v>27</v>
      </c>
      <c r="Y183" s="144">
        <v>0</v>
      </c>
      <c r="Z183" s="145">
        <v>0</v>
      </c>
      <c r="AA183" s="144">
        <v>2</v>
      </c>
      <c r="AB183" s="145">
        <v>2</v>
      </c>
      <c r="AC183" s="144">
        <v>13</v>
      </c>
      <c r="AD183" s="145">
        <v>1</v>
      </c>
      <c r="AE183" s="144">
        <v>2</v>
      </c>
      <c r="AF183" s="145">
        <v>2</v>
      </c>
      <c r="AG183" s="144">
        <v>0</v>
      </c>
      <c r="AH183" s="145">
        <v>1</v>
      </c>
      <c r="AI183" s="144">
        <v>0</v>
      </c>
      <c r="AJ183" s="145">
        <v>0</v>
      </c>
      <c r="AK183" s="144">
        <v>4</v>
      </c>
      <c r="AL183" s="145">
        <v>0</v>
      </c>
      <c r="AM183" s="29">
        <f t="shared" si="79"/>
        <v>51</v>
      </c>
      <c r="AO183" s="143">
        <f t="shared" si="59"/>
        <v>43</v>
      </c>
      <c r="AP183" s="143">
        <f t="shared" si="60"/>
        <v>6</v>
      </c>
      <c r="AQ183" s="157">
        <f t="shared" si="61"/>
        <v>49</v>
      </c>
      <c r="AR183" s="160">
        <f t="shared" si="62"/>
        <v>0</v>
      </c>
      <c r="AS183" s="161">
        <f t="shared" si="63"/>
        <v>0</v>
      </c>
      <c r="AT183" s="160">
        <f t="shared" si="64"/>
        <v>3</v>
      </c>
      <c r="AU183" s="159">
        <f t="shared" si="65"/>
        <v>2</v>
      </c>
      <c r="AV183" s="162">
        <f t="shared" si="66"/>
        <v>18</v>
      </c>
      <c r="AW183" s="159">
        <f t="shared" si="67"/>
        <v>1</v>
      </c>
      <c r="AX183" s="162">
        <f t="shared" si="68"/>
        <v>3</v>
      </c>
      <c r="AY183" s="159">
        <f t="shared" si="69"/>
        <v>2</v>
      </c>
      <c r="AZ183" s="162">
        <f t="shared" si="70"/>
        <v>3</v>
      </c>
      <c r="BA183" s="159">
        <f t="shared" si="71"/>
        <v>1</v>
      </c>
      <c r="BB183" s="162">
        <f t="shared" si="72"/>
        <v>0</v>
      </c>
      <c r="BC183" s="159">
        <f t="shared" si="73"/>
        <v>0</v>
      </c>
      <c r="BD183" s="162">
        <f t="shared" si="74"/>
        <v>16</v>
      </c>
      <c r="BE183" s="161">
        <f t="shared" si="75"/>
        <v>0</v>
      </c>
      <c r="BF183" s="20">
        <f t="shared" si="80"/>
        <v>125</v>
      </c>
      <c r="BH183" s="21">
        <f t="shared" si="58"/>
        <v>44.897959183673471</v>
      </c>
      <c r="BI183" s="21">
        <f t="shared" si="76"/>
        <v>55.102040816326522</v>
      </c>
      <c r="BJ183" s="21">
        <f t="shared" si="77"/>
        <v>10.204081632653061</v>
      </c>
      <c r="BK183" s="21">
        <f t="shared" si="78"/>
        <v>12.244897959183673</v>
      </c>
      <c r="BL183" s="22">
        <f t="shared" si="81"/>
        <v>122.44897959183673</v>
      </c>
      <c r="BN183" s="143">
        <v>1</v>
      </c>
      <c r="BO183" s="143">
        <v>0</v>
      </c>
      <c r="BP183" s="143">
        <v>1</v>
      </c>
      <c r="BQ183" s="144">
        <v>0</v>
      </c>
      <c r="BR183" s="145">
        <v>0</v>
      </c>
      <c r="BS183" s="144">
        <v>0</v>
      </c>
      <c r="BT183" s="145">
        <v>0</v>
      </c>
      <c r="BU183" s="144">
        <v>0</v>
      </c>
      <c r="BV183" s="145">
        <v>0</v>
      </c>
      <c r="BW183" s="144">
        <v>0</v>
      </c>
      <c r="BX183" s="145">
        <v>0</v>
      </c>
      <c r="BY183" s="144">
        <v>1</v>
      </c>
      <c r="BZ183" s="145">
        <v>0</v>
      </c>
      <c r="CA183" s="144">
        <v>0</v>
      </c>
      <c r="CB183" s="145">
        <v>0</v>
      </c>
      <c r="CC183" s="144">
        <v>0</v>
      </c>
      <c r="CD183" s="145">
        <v>0</v>
      </c>
      <c r="CE183" s="19">
        <f t="shared" si="83"/>
        <v>4</v>
      </c>
    </row>
    <row r="184" spans="1:83" ht="12.75" customHeight="1" thickBot="1">
      <c r="A184" s="138" t="s">
        <v>286</v>
      </c>
      <c r="B184" s="143">
        <v>2</v>
      </c>
      <c r="C184" s="143">
        <v>1</v>
      </c>
      <c r="D184" s="143">
        <v>3</v>
      </c>
      <c r="E184" s="144">
        <v>0</v>
      </c>
      <c r="F184" s="145">
        <v>0</v>
      </c>
      <c r="G184" s="144">
        <v>0</v>
      </c>
      <c r="H184" s="145">
        <v>0</v>
      </c>
      <c r="I184" s="144">
        <v>0</v>
      </c>
      <c r="J184" s="145">
        <v>0</v>
      </c>
      <c r="K184" s="144">
        <v>0</v>
      </c>
      <c r="L184" s="145">
        <v>0</v>
      </c>
      <c r="M184" s="144">
        <v>0</v>
      </c>
      <c r="N184" s="145">
        <v>0</v>
      </c>
      <c r="O184" s="144">
        <v>2</v>
      </c>
      <c r="P184" s="145">
        <v>0</v>
      </c>
      <c r="Q184" s="144">
        <v>0</v>
      </c>
      <c r="R184" s="145">
        <v>1</v>
      </c>
      <c r="S184" s="29">
        <f t="shared" si="56"/>
        <v>0</v>
      </c>
      <c r="T184" s="73">
        <f t="shared" si="57"/>
        <v>10</v>
      </c>
      <c r="V184" s="143">
        <v>0</v>
      </c>
      <c r="W184" s="143">
        <v>0</v>
      </c>
      <c r="X184" s="143">
        <v>0</v>
      </c>
      <c r="Y184" s="144">
        <v>0</v>
      </c>
      <c r="Z184" s="145">
        <v>0</v>
      </c>
      <c r="AA184" s="144">
        <v>0</v>
      </c>
      <c r="AB184" s="145">
        <v>0</v>
      </c>
      <c r="AC184" s="144">
        <v>0</v>
      </c>
      <c r="AD184" s="145">
        <v>0</v>
      </c>
      <c r="AE184" s="144">
        <v>0</v>
      </c>
      <c r="AF184" s="145">
        <v>0</v>
      </c>
      <c r="AG184" s="144">
        <v>0</v>
      </c>
      <c r="AH184" s="145">
        <v>0</v>
      </c>
      <c r="AI184" s="144">
        <v>0</v>
      </c>
      <c r="AJ184" s="145">
        <v>0</v>
      </c>
      <c r="AK184" s="144">
        <v>0</v>
      </c>
      <c r="AL184" s="145">
        <v>0</v>
      </c>
      <c r="AM184" s="29">
        <f t="shared" si="79"/>
        <v>0</v>
      </c>
      <c r="AO184" s="143">
        <f t="shared" si="59"/>
        <v>2</v>
      </c>
      <c r="AP184" s="143">
        <f t="shared" si="60"/>
        <v>1</v>
      </c>
      <c r="AQ184" s="157">
        <f t="shared" si="61"/>
        <v>3</v>
      </c>
      <c r="AR184" s="160">
        <f t="shared" si="62"/>
        <v>0</v>
      </c>
      <c r="AS184" s="161">
        <f t="shared" si="63"/>
        <v>0</v>
      </c>
      <c r="AT184" s="160">
        <f t="shared" si="64"/>
        <v>0</v>
      </c>
      <c r="AU184" s="159">
        <f t="shared" si="65"/>
        <v>0</v>
      </c>
      <c r="AV184" s="162">
        <f t="shared" si="66"/>
        <v>0</v>
      </c>
      <c r="AW184" s="159">
        <f t="shared" si="67"/>
        <v>0</v>
      </c>
      <c r="AX184" s="162">
        <f t="shared" si="68"/>
        <v>0</v>
      </c>
      <c r="AY184" s="159">
        <f t="shared" si="69"/>
        <v>0</v>
      </c>
      <c r="AZ184" s="162">
        <f t="shared" si="70"/>
        <v>0</v>
      </c>
      <c r="BA184" s="159">
        <f t="shared" si="71"/>
        <v>0</v>
      </c>
      <c r="BB184" s="162">
        <f t="shared" si="72"/>
        <v>2</v>
      </c>
      <c r="BC184" s="159">
        <f t="shared" si="73"/>
        <v>0</v>
      </c>
      <c r="BD184" s="162">
        <f t="shared" si="74"/>
        <v>0</v>
      </c>
      <c r="BE184" s="161">
        <f t="shared" si="75"/>
        <v>1</v>
      </c>
      <c r="BF184" s="20">
        <f t="shared" si="80"/>
        <v>10</v>
      </c>
      <c r="BH184" s="21">
        <f t="shared" si="58"/>
        <v>100</v>
      </c>
      <c r="BI184" s="21">
        <f t="shared" si="76"/>
        <v>0</v>
      </c>
      <c r="BJ184" s="21">
        <f t="shared" si="77"/>
        <v>0</v>
      </c>
      <c r="BK184" s="21">
        <f t="shared" si="78"/>
        <v>33.333333333333329</v>
      </c>
      <c r="BL184" s="22">
        <f t="shared" si="81"/>
        <v>333.33333333333326</v>
      </c>
      <c r="BN184" s="143">
        <v>0</v>
      </c>
      <c r="BO184" s="143">
        <v>0</v>
      </c>
      <c r="BP184" s="143">
        <v>0</v>
      </c>
      <c r="BQ184" s="144">
        <v>0</v>
      </c>
      <c r="BR184" s="145">
        <v>0</v>
      </c>
      <c r="BS184" s="144">
        <v>0</v>
      </c>
      <c r="BT184" s="145">
        <v>0</v>
      </c>
      <c r="BU184" s="144">
        <v>0</v>
      </c>
      <c r="BV184" s="145">
        <v>0</v>
      </c>
      <c r="BW184" s="144">
        <v>0</v>
      </c>
      <c r="BX184" s="145">
        <v>0</v>
      </c>
      <c r="BY184" s="144">
        <v>0</v>
      </c>
      <c r="BZ184" s="145">
        <v>0</v>
      </c>
      <c r="CA184" s="144">
        <v>0</v>
      </c>
      <c r="CB184" s="145">
        <v>0</v>
      </c>
      <c r="CC184" s="144">
        <v>0</v>
      </c>
      <c r="CD184" s="145">
        <v>0</v>
      </c>
      <c r="CE184" s="19">
        <f t="shared" si="83"/>
        <v>0</v>
      </c>
    </row>
    <row r="185" spans="1:83" ht="12.75" customHeight="1" thickBot="1">
      <c r="A185" s="138" t="s">
        <v>287</v>
      </c>
      <c r="B185" s="143">
        <v>26</v>
      </c>
      <c r="C185" s="143">
        <v>3</v>
      </c>
      <c r="D185" s="143">
        <v>29</v>
      </c>
      <c r="E185" s="144">
        <v>0</v>
      </c>
      <c r="F185" s="145">
        <v>0</v>
      </c>
      <c r="G185" s="144">
        <v>0</v>
      </c>
      <c r="H185" s="145">
        <v>0</v>
      </c>
      <c r="I185" s="144">
        <v>0</v>
      </c>
      <c r="J185" s="145">
        <v>0</v>
      </c>
      <c r="K185" s="144">
        <v>1</v>
      </c>
      <c r="L185" s="145">
        <v>0</v>
      </c>
      <c r="M185" s="144">
        <v>1</v>
      </c>
      <c r="N185" s="145">
        <v>0</v>
      </c>
      <c r="O185" s="144">
        <v>7</v>
      </c>
      <c r="P185" s="145">
        <v>3</v>
      </c>
      <c r="Q185" s="144">
        <v>17</v>
      </c>
      <c r="R185" s="145">
        <v>0</v>
      </c>
      <c r="S185" s="29">
        <f t="shared" si="56"/>
        <v>0</v>
      </c>
      <c r="T185" s="73">
        <f t="shared" si="57"/>
        <v>70</v>
      </c>
      <c r="V185" s="143">
        <v>14</v>
      </c>
      <c r="W185" s="143">
        <v>0</v>
      </c>
      <c r="X185" s="143">
        <v>14</v>
      </c>
      <c r="Y185" s="144">
        <v>4</v>
      </c>
      <c r="Z185" s="145">
        <v>0</v>
      </c>
      <c r="AA185" s="144">
        <v>3</v>
      </c>
      <c r="AB185" s="145">
        <v>0</v>
      </c>
      <c r="AC185" s="144">
        <v>2</v>
      </c>
      <c r="AD185" s="145">
        <v>0</v>
      </c>
      <c r="AE185" s="144">
        <v>2</v>
      </c>
      <c r="AF185" s="145">
        <v>0</v>
      </c>
      <c r="AG185" s="144">
        <v>0</v>
      </c>
      <c r="AH185" s="145">
        <v>0</v>
      </c>
      <c r="AI185" s="144">
        <v>1</v>
      </c>
      <c r="AJ185" s="145">
        <v>0</v>
      </c>
      <c r="AK185" s="144">
        <v>2</v>
      </c>
      <c r="AL185" s="145">
        <v>0</v>
      </c>
      <c r="AM185" s="29">
        <f t="shared" si="79"/>
        <v>14</v>
      </c>
      <c r="AO185" s="143">
        <f t="shared" si="59"/>
        <v>40</v>
      </c>
      <c r="AP185" s="143">
        <f t="shared" si="60"/>
        <v>3</v>
      </c>
      <c r="AQ185" s="157">
        <f t="shared" si="61"/>
        <v>43</v>
      </c>
      <c r="AR185" s="160">
        <f t="shared" si="62"/>
        <v>4</v>
      </c>
      <c r="AS185" s="161">
        <f t="shared" si="63"/>
        <v>0</v>
      </c>
      <c r="AT185" s="160">
        <f t="shared" si="64"/>
        <v>3</v>
      </c>
      <c r="AU185" s="159">
        <f t="shared" si="65"/>
        <v>0</v>
      </c>
      <c r="AV185" s="162">
        <f t="shared" si="66"/>
        <v>2</v>
      </c>
      <c r="AW185" s="159">
        <f t="shared" si="67"/>
        <v>0</v>
      </c>
      <c r="AX185" s="162">
        <f t="shared" si="68"/>
        <v>3</v>
      </c>
      <c r="AY185" s="159">
        <f t="shared" si="69"/>
        <v>0</v>
      </c>
      <c r="AZ185" s="162">
        <f t="shared" si="70"/>
        <v>1</v>
      </c>
      <c r="BA185" s="159">
        <f t="shared" si="71"/>
        <v>0</v>
      </c>
      <c r="BB185" s="162">
        <f t="shared" si="72"/>
        <v>8</v>
      </c>
      <c r="BC185" s="159">
        <f t="shared" si="73"/>
        <v>3</v>
      </c>
      <c r="BD185" s="162">
        <f t="shared" si="74"/>
        <v>19</v>
      </c>
      <c r="BE185" s="161">
        <f t="shared" si="75"/>
        <v>0</v>
      </c>
      <c r="BF185" s="20">
        <f t="shared" si="80"/>
        <v>84</v>
      </c>
      <c r="BH185" s="21">
        <f t="shared" si="58"/>
        <v>67.441860465116278</v>
      </c>
      <c r="BI185" s="21">
        <f t="shared" si="76"/>
        <v>32.558139534883722</v>
      </c>
      <c r="BJ185" s="21">
        <f t="shared" si="77"/>
        <v>16.279069767441861</v>
      </c>
      <c r="BK185" s="21">
        <f t="shared" si="78"/>
        <v>6.9767441860465116</v>
      </c>
      <c r="BL185" s="22">
        <f t="shared" si="81"/>
        <v>69.767441860465112</v>
      </c>
      <c r="BN185" s="143">
        <v>4</v>
      </c>
      <c r="BO185" s="143">
        <v>0</v>
      </c>
      <c r="BP185" s="143">
        <v>4</v>
      </c>
      <c r="BQ185" s="144">
        <v>0</v>
      </c>
      <c r="BR185" s="145">
        <v>0</v>
      </c>
      <c r="BS185" s="144">
        <v>0</v>
      </c>
      <c r="BT185" s="145">
        <v>0</v>
      </c>
      <c r="BU185" s="144">
        <v>0</v>
      </c>
      <c r="BV185" s="145">
        <v>0</v>
      </c>
      <c r="BW185" s="144">
        <v>0</v>
      </c>
      <c r="BX185" s="145">
        <v>0</v>
      </c>
      <c r="BY185" s="144">
        <v>0</v>
      </c>
      <c r="BZ185" s="145">
        <v>0</v>
      </c>
      <c r="CA185" s="144">
        <v>3</v>
      </c>
      <c r="CB185" s="145">
        <v>0</v>
      </c>
      <c r="CC185" s="144">
        <v>1</v>
      </c>
      <c r="CD185" s="145">
        <v>0</v>
      </c>
      <c r="CE185" s="19">
        <f t="shared" si="83"/>
        <v>16</v>
      </c>
    </row>
    <row r="186" spans="1:83" ht="12.75" customHeight="1" thickBot="1">
      <c r="A186" s="138" t="s">
        <v>288</v>
      </c>
      <c r="B186" s="143">
        <v>23</v>
      </c>
      <c r="C186" s="143">
        <v>4</v>
      </c>
      <c r="D186" s="143">
        <v>27</v>
      </c>
      <c r="E186" s="144">
        <v>0</v>
      </c>
      <c r="F186" s="145">
        <v>0</v>
      </c>
      <c r="G186" s="144">
        <v>2</v>
      </c>
      <c r="H186" s="145">
        <v>3</v>
      </c>
      <c r="I186" s="144">
        <v>5</v>
      </c>
      <c r="J186" s="145">
        <v>0</v>
      </c>
      <c r="K186" s="144">
        <v>1</v>
      </c>
      <c r="L186" s="145">
        <v>0</v>
      </c>
      <c r="M186" s="144">
        <v>2</v>
      </c>
      <c r="N186" s="145">
        <v>0</v>
      </c>
      <c r="O186" s="144">
        <v>5</v>
      </c>
      <c r="P186" s="145">
        <v>0</v>
      </c>
      <c r="Q186" s="144">
        <v>8</v>
      </c>
      <c r="R186" s="145">
        <v>1</v>
      </c>
      <c r="S186" s="29">
        <f t="shared" si="56"/>
        <v>50</v>
      </c>
      <c r="T186" s="73">
        <f t="shared" si="57"/>
        <v>70</v>
      </c>
      <c r="V186" s="143">
        <v>22</v>
      </c>
      <c r="W186" s="143">
        <v>4</v>
      </c>
      <c r="X186" s="143">
        <v>26</v>
      </c>
      <c r="Y186" s="144">
        <v>1</v>
      </c>
      <c r="Z186" s="145">
        <v>0</v>
      </c>
      <c r="AA186" s="144">
        <v>7</v>
      </c>
      <c r="AB186" s="145">
        <v>2</v>
      </c>
      <c r="AC186" s="144">
        <v>0</v>
      </c>
      <c r="AD186" s="145">
        <v>0</v>
      </c>
      <c r="AE186" s="144">
        <v>2</v>
      </c>
      <c r="AF186" s="145">
        <v>0</v>
      </c>
      <c r="AG186" s="144">
        <v>1</v>
      </c>
      <c r="AH186" s="145">
        <v>0</v>
      </c>
      <c r="AI186" s="144">
        <v>2</v>
      </c>
      <c r="AJ186" s="145">
        <v>1</v>
      </c>
      <c r="AK186" s="144">
        <v>9</v>
      </c>
      <c r="AL186" s="145">
        <v>1</v>
      </c>
      <c r="AM186" s="29">
        <f t="shared" si="79"/>
        <v>42</v>
      </c>
      <c r="AO186" s="143">
        <f t="shared" si="59"/>
        <v>45</v>
      </c>
      <c r="AP186" s="143">
        <f t="shared" si="60"/>
        <v>8</v>
      </c>
      <c r="AQ186" s="157">
        <f t="shared" si="61"/>
        <v>53</v>
      </c>
      <c r="AR186" s="160">
        <f t="shared" si="62"/>
        <v>1</v>
      </c>
      <c r="AS186" s="161">
        <f t="shared" si="63"/>
        <v>0</v>
      </c>
      <c r="AT186" s="160">
        <f t="shared" si="64"/>
        <v>9</v>
      </c>
      <c r="AU186" s="159">
        <f t="shared" si="65"/>
        <v>5</v>
      </c>
      <c r="AV186" s="162">
        <f t="shared" si="66"/>
        <v>5</v>
      </c>
      <c r="AW186" s="159">
        <f t="shared" si="67"/>
        <v>0</v>
      </c>
      <c r="AX186" s="162">
        <f t="shared" si="68"/>
        <v>3</v>
      </c>
      <c r="AY186" s="159">
        <f t="shared" si="69"/>
        <v>0</v>
      </c>
      <c r="AZ186" s="162">
        <f t="shared" si="70"/>
        <v>3</v>
      </c>
      <c r="BA186" s="159">
        <f t="shared" si="71"/>
        <v>0</v>
      </c>
      <c r="BB186" s="162">
        <f t="shared" si="72"/>
        <v>7</v>
      </c>
      <c r="BC186" s="159">
        <f t="shared" si="73"/>
        <v>1</v>
      </c>
      <c r="BD186" s="162">
        <f t="shared" si="74"/>
        <v>17</v>
      </c>
      <c r="BE186" s="161">
        <f t="shared" si="75"/>
        <v>2</v>
      </c>
      <c r="BF186" s="20">
        <f t="shared" si="80"/>
        <v>162</v>
      </c>
      <c r="BH186" s="21">
        <f t="shared" si="58"/>
        <v>50.943396226415096</v>
      </c>
      <c r="BI186" s="21">
        <f t="shared" si="76"/>
        <v>49.056603773584904</v>
      </c>
      <c r="BJ186" s="21">
        <f t="shared" si="77"/>
        <v>28.30188679245283</v>
      </c>
      <c r="BK186" s="21">
        <f t="shared" si="78"/>
        <v>15.09433962264151</v>
      </c>
      <c r="BL186" s="22">
        <f t="shared" si="81"/>
        <v>150.9433962264151</v>
      </c>
      <c r="BN186" s="143">
        <v>5</v>
      </c>
      <c r="BO186" s="143">
        <v>0</v>
      </c>
      <c r="BP186" s="143">
        <v>5</v>
      </c>
      <c r="BQ186" s="144">
        <v>0</v>
      </c>
      <c r="BR186" s="145">
        <v>0</v>
      </c>
      <c r="BS186" s="144">
        <v>1</v>
      </c>
      <c r="BT186" s="145">
        <v>0</v>
      </c>
      <c r="BU186" s="144">
        <v>1</v>
      </c>
      <c r="BV186" s="145">
        <v>0</v>
      </c>
      <c r="BW186" s="144">
        <v>0</v>
      </c>
      <c r="BX186" s="145">
        <v>0</v>
      </c>
      <c r="BY186" s="144">
        <v>1</v>
      </c>
      <c r="BZ186" s="145">
        <v>0</v>
      </c>
      <c r="CA186" s="144">
        <v>0</v>
      </c>
      <c r="CB186" s="145">
        <v>0</v>
      </c>
      <c r="CC186" s="144">
        <v>2</v>
      </c>
      <c r="CD186" s="145">
        <v>0</v>
      </c>
      <c r="CE186" s="19">
        <f t="shared" si="83"/>
        <v>20</v>
      </c>
    </row>
    <row r="187" spans="1:83" ht="12.75" customHeight="1" thickBot="1">
      <c r="A187" s="138" t="s">
        <v>289</v>
      </c>
      <c r="B187" s="143">
        <v>32</v>
      </c>
      <c r="C187" s="143">
        <v>2</v>
      </c>
      <c r="D187" s="143">
        <v>34</v>
      </c>
      <c r="E187" s="144">
        <v>1</v>
      </c>
      <c r="F187" s="145">
        <v>0</v>
      </c>
      <c r="G187" s="144">
        <v>1</v>
      </c>
      <c r="H187" s="145">
        <v>0</v>
      </c>
      <c r="I187" s="144">
        <v>2</v>
      </c>
      <c r="J187" s="145">
        <v>0</v>
      </c>
      <c r="K187" s="144">
        <v>1</v>
      </c>
      <c r="L187" s="145">
        <v>1</v>
      </c>
      <c r="M187" s="144">
        <v>5</v>
      </c>
      <c r="N187" s="145">
        <v>1</v>
      </c>
      <c r="O187" s="144">
        <v>11</v>
      </c>
      <c r="P187" s="145">
        <v>0</v>
      </c>
      <c r="Q187" s="144">
        <v>11</v>
      </c>
      <c r="R187" s="145">
        <v>0</v>
      </c>
      <c r="S187" s="29">
        <f t="shared" si="56"/>
        <v>20</v>
      </c>
      <c r="T187" s="73">
        <f t="shared" si="57"/>
        <v>76</v>
      </c>
      <c r="V187" s="143">
        <v>11</v>
      </c>
      <c r="W187" s="143">
        <v>2</v>
      </c>
      <c r="X187" s="143">
        <v>13</v>
      </c>
      <c r="Y187" s="144">
        <v>2</v>
      </c>
      <c r="Z187" s="145">
        <v>0</v>
      </c>
      <c r="AA187" s="144">
        <v>2</v>
      </c>
      <c r="AB187" s="145">
        <v>1</v>
      </c>
      <c r="AC187" s="144">
        <v>1</v>
      </c>
      <c r="AD187" s="145">
        <v>1</v>
      </c>
      <c r="AE187" s="144">
        <v>3</v>
      </c>
      <c r="AF187" s="145">
        <v>0</v>
      </c>
      <c r="AG187" s="144">
        <v>2</v>
      </c>
      <c r="AH187" s="145">
        <v>0</v>
      </c>
      <c r="AI187" s="144">
        <v>0</v>
      </c>
      <c r="AJ187" s="145">
        <v>0</v>
      </c>
      <c r="AK187" s="144">
        <v>1</v>
      </c>
      <c r="AL187" s="145">
        <v>0</v>
      </c>
      <c r="AM187" s="29">
        <f t="shared" si="79"/>
        <v>21</v>
      </c>
      <c r="AO187" s="143">
        <f t="shared" si="59"/>
        <v>43</v>
      </c>
      <c r="AP187" s="143">
        <f t="shared" si="60"/>
        <v>4</v>
      </c>
      <c r="AQ187" s="157">
        <f t="shared" si="61"/>
        <v>47</v>
      </c>
      <c r="AR187" s="160">
        <f t="shared" si="62"/>
        <v>3</v>
      </c>
      <c r="AS187" s="161">
        <f t="shared" si="63"/>
        <v>0</v>
      </c>
      <c r="AT187" s="160">
        <f t="shared" si="64"/>
        <v>3</v>
      </c>
      <c r="AU187" s="159">
        <f t="shared" si="65"/>
        <v>1</v>
      </c>
      <c r="AV187" s="162">
        <f t="shared" si="66"/>
        <v>3</v>
      </c>
      <c r="AW187" s="159">
        <f t="shared" si="67"/>
        <v>1</v>
      </c>
      <c r="AX187" s="162">
        <f t="shared" si="68"/>
        <v>4</v>
      </c>
      <c r="AY187" s="159">
        <f t="shared" si="69"/>
        <v>1</v>
      </c>
      <c r="AZ187" s="162">
        <f t="shared" si="70"/>
        <v>7</v>
      </c>
      <c r="BA187" s="159">
        <f t="shared" si="71"/>
        <v>1</v>
      </c>
      <c r="BB187" s="162">
        <f t="shared" si="72"/>
        <v>11</v>
      </c>
      <c r="BC187" s="159">
        <f t="shared" si="73"/>
        <v>0</v>
      </c>
      <c r="BD187" s="162">
        <f t="shared" si="74"/>
        <v>12</v>
      </c>
      <c r="BE187" s="161">
        <f t="shared" si="75"/>
        <v>0</v>
      </c>
      <c r="BF187" s="20">
        <f t="shared" si="80"/>
        <v>117</v>
      </c>
      <c r="BH187" s="21">
        <f t="shared" si="58"/>
        <v>72.340425531914903</v>
      </c>
      <c r="BI187" s="21">
        <f t="shared" si="76"/>
        <v>27.659574468085108</v>
      </c>
      <c r="BJ187" s="21">
        <f t="shared" si="77"/>
        <v>14.893617021276595</v>
      </c>
      <c r="BK187" s="21">
        <f t="shared" si="78"/>
        <v>8.5106382978723403</v>
      </c>
      <c r="BL187" s="22">
        <f t="shared" si="81"/>
        <v>85.106382978723403</v>
      </c>
      <c r="BN187" s="143">
        <v>1</v>
      </c>
      <c r="BO187" s="143">
        <v>2</v>
      </c>
      <c r="BP187" s="143">
        <v>3</v>
      </c>
      <c r="BQ187" s="144">
        <v>0</v>
      </c>
      <c r="BR187" s="145">
        <v>0</v>
      </c>
      <c r="BS187" s="144">
        <v>0</v>
      </c>
      <c r="BT187" s="145">
        <v>0</v>
      </c>
      <c r="BU187" s="144">
        <v>1</v>
      </c>
      <c r="BV187" s="145">
        <v>0</v>
      </c>
      <c r="BW187" s="144">
        <v>0</v>
      </c>
      <c r="BX187" s="145">
        <v>1</v>
      </c>
      <c r="BY187" s="144">
        <v>0</v>
      </c>
      <c r="BZ187" s="145">
        <v>1</v>
      </c>
      <c r="CA187" s="144">
        <v>0</v>
      </c>
      <c r="CB187" s="145">
        <v>0</v>
      </c>
      <c r="CC187" s="144">
        <v>0</v>
      </c>
      <c r="CD187" s="145">
        <v>0</v>
      </c>
      <c r="CE187" s="19">
        <f t="shared" si="83"/>
        <v>12</v>
      </c>
    </row>
    <row r="188" spans="1:83" ht="12.75" customHeight="1" thickBot="1">
      <c r="A188" s="138" t="s">
        <v>290</v>
      </c>
      <c r="B188" s="143">
        <v>43</v>
      </c>
      <c r="C188" s="143">
        <v>3</v>
      </c>
      <c r="D188" s="143">
        <v>46</v>
      </c>
      <c r="E188" s="144">
        <v>0</v>
      </c>
      <c r="F188" s="145">
        <v>0</v>
      </c>
      <c r="G188" s="144">
        <v>1</v>
      </c>
      <c r="H188" s="145">
        <v>0</v>
      </c>
      <c r="I188" s="144">
        <v>8</v>
      </c>
      <c r="J188" s="145">
        <v>0</v>
      </c>
      <c r="K188" s="144">
        <v>2</v>
      </c>
      <c r="L188" s="145">
        <v>0</v>
      </c>
      <c r="M188" s="144">
        <v>4</v>
      </c>
      <c r="N188" s="145">
        <v>0</v>
      </c>
      <c r="O188" s="144">
        <v>4</v>
      </c>
      <c r="P188" s="145">
        <v>1</v>
      </c>
      <c r="Q188" s="144">
        <v>24</v>
      </c>
      <c r="R188" s="145">
        <v>2</v>
      </c>
      <c r="S188" s="29">
        <f t="shared" si="56"/>
        <v>45</v>
      </c>
      <c r="T188" s="73">
        <f t="shared" si="57"/>
        <v>104</v>
      </c>
      <c r="V188" s="143">
        <v>17</v>
      </c>
      <c r="W188" s="143">
        <v>1</v>
      </c>
      <c r="X188" s="143">
        <v>18</v>
      </c>
      <c r="Y188" s="144">
        <v>0</v>
      </c>
      <c r="Z188" s="145">
        <v>0</v>
      </c>
      <c r="AA188" s="144">
        <v>1</v>
      </c>
      <c r="AB188" s="145">
        <v>1</v>
      </c>
      <c r="AC188" s="144">
        <v>3</v>
      </c>
      <c r="AD188" s="145">
        <v>0</v>
      </c>
      <c r="AE188" s="144">
        <v>2</v>
      </c>
      <c r="AF188" s="145">
        <v>0</v>
      </c>
      <c r="AG188" s="144">
        <v>0</v>
      </c>
      <c r="AH188" s="145">
        <v>0</v>
      </c>
      <c r="AI188" s="144">
        <v>0</v>
      </c>
      <c r="AJ188" s="145">
        <v>0</v>
      </c>
      <c r="AK188" s="144">
        <v>11</v>
      </c>
      <c r="AL188" s="145">
        <v>0</v>
      </c>
      <c r="AM188" s="29">
        <f t="shared" si="79"/>
        <v>22</v>
      </c>
      <c r="AO188" s="143">
        <f t="shared" si="59"/>
        <v>60</v>
      </c>
      <c r="AP188" s="143">
        <f t="shared" si="60"/>
        <v>4</v>
      </c>
      <c r="AQ188" s="157">
        <f t="shared" si="61"/>
        <v>64</v>
      </c>
      <c r="AR188" s="160">
        <f t="shared" si="62"/>
        <v>0</v>
      </c>
      <c r="AS188" s="161">
        <f t="shared" si="63"/>
        <v>0</v>
      </c>
      <c r="AT188" s="160">
        <f t="shared" si="64"/>
        <v>2</v>
      </c>
      <c r="AU188" s="159">
        <f t="shared" si="65"/>
        <v>1</v>
      </c>
      <c r="AV188" s="162">
        <f t="shared" si="66"/>
        <v>11</v>
      </c>
      <c r="AW188" s="159">
        <f t="shared" si="67"/>
        <v>0</v>
      </c>
      <c r="AX188" s="162">
        <f t="shared" si="68"/>
        <v>4</v>
      </c>
      <c r="AY188" s="159">
        <f t="shared" si="69"/>
        <v>0</v>
      </c>
      <c r="AZ188" s="162">
        <f t="shared" si="70"/>
        <v>4</v>
      </c>
      <c r="BA188" s="159">
        <f t="shared" si="71"/>
        <v>0</v>
      </c>
      <c r="BB188" s="162">
        <f t="shared" si="72"/>
        <v>4</v>
      </c>
      <c r="BC188" s="159">
        <f t="shared" si="73"/>
        <v>1</v>
      </c>
      <c r="BD188" s="162">
        <f t="shared" si="74"/>
        <v>35</v>
      </c>
      <c r="BE188" s="161">
        <f t="shared" si="75"/>
        <v>2</v>
      </c>
      <c r="BF188" s="20">
        <f t="shared" si="80"/>
        <v>171</v>
      </c>
      <c r="BH188" s="21">
        <f t="shared" si="58"/>
        <v>71.875</v>
      </c>
      <c r="BI188" s="21">
        <f t="shared" si="76"/>
        <v>28.125</v>
      </c>
      <c r="BJ188" s="21">
        <f t="shared" si="77"/>
        <v>4.6875</v>
      </c>
      <c r="BK188" s="21">
        <f t="shared" si="78"/>
        <v>6.25</v>
      </c>
      <c r="BL188" s="22">
        <f t="shared" si="81"/>
        <v>62.5</v>
      </c>
      <c r="BN188" s="143">
        <v>0</v>
      </c>
      <c r="BO188" s="143">
        <v>0</v>
      </c>
      <c r="BP188" s="143">
        <v>0</v>
      </c>
      <c r="BQ188" s="144">
        <v>0</v>
      </c>
      <c r="BR188" s="145">
        <v>0</v>
      </c>
      <c r="BS188" s="144">
        <v>0</v>
      </c>
      <c r="BT188" s="145">
        <v>0</v>
      </c>
      <c r="BU188" s="144">
        <v>0</v>
      </c>
      <c r="BV188" s="145">
        <v>0</v>
      </c>
      <c r="BW188" s="144">
        <v>0</v>
      </c>
      <c r="BX188" s="145">
        <v>0</v>
      </c>
      <c r="BY188" s="144">
        <v>0</v>
      </c>
      <c r="BZ188" s="145">
        <v>0</v>
      </c>
      <c r="CA188" s="144">
        <v>0</v>
      </c>
      <c r="CB188" s="145">
        <v>0</v>
      </c>
      <c r="CC188" s="144">
        <v>0</v>
      </c>
      <c r="CD188" s="145">
        <v>0</v>
      </c>
      <c r="CE188" s="19">
        <f t="shared" si="83"/>
        <v>0</v>
      </c>
    </row>
    <row r="189" spans="1:83" ht="12.75" customHeight="1" thickBot="1">
      <c r="A189" s="138" t="s">
        <v>291</v>
      </c>
      <c r="B189" s="143">
        <v>31</v>
      </c>
      <c r="C189" s="143">
        <v>3</v>
      </c>
      <c r="D189" s="143">
        <v>34</v>
      </c>
      <c r="E189" s="144">
        <v>1</v>
      </c>
      <c r="F189" s="145">
        <v>0</v>
      </c>
      <c r="G189" s="144">
        <v>1</v>
      </c>
      <c r="H189" s="145">
        <v>0</v>
      </c>
      <c r="I189" s="144">
        <v>1</v>
      </c>
      <c r="J189" s="145">
        <v>0</v>
      </c>
      <c r="K189" s="144">
        <v>3</v>
      </c>
      <c r="L189" s="145">
        <v>0</v>
      </c>
      <c r="M189" s="144">
        <v>2</v>
      </c>
      <c r="N189" s="145">
        <v>1</v>
      </c>
      <c r="O189" s="144">
        <v>6</v>
      </c>
      <c r="P189" s="145">
        <v>1</v>
      </c>
      <c r="Q189" s="144">
        <v>17</v>
      </c>
      <c r="R189" s="145">
        <v>1</v>
      </c>
      <c r="S189" s="29">
        <f t="shared" si="56"/>
        <v>15</v>
      </c>
      <c r="T189" s="73">
        <f t="shared" si="57"/>
        <v>80</v>
      </c>
      <c r="V189" s="143">
        <v>19</v>
      </c>
      <c r="W189" s="143">
        <v>4</v>
      </c>
      <c r="X189" s="143">
        <v>23</v>
      </c>
      <c r="Y189" s="144">
        <v>1</v>
      </c>
      <c r="Z189" s="145">
        <v>0</v>
      </c>
      <c r="AA189" s="144">
        <v>0</v>
      </c>
      <c r="AB189" s="145">
        <v>1</v>
      </c>
      <c r="AC189" s="144">
        <v>4</v>
      </c>
      <c r="AD189" s="145">
        <v>1</v>
      </c>
      <c r="AE189" s="144">
        <v>1</v>
      </c>
      <c r="AF189" s="145">
        <v>0</v>
      </c>
      <c r="AG189" s="144">
        <v>1</v>
      </c>
      <c r="AH189" s="145">
        <v>0</v>
      </c>
      <c r="AI189" s="144">
        <v>3</v>
      </c>
      <c r="AJ189" s="145">
        <v>1</v>
      </c>
      <c r="AK189" s="144">
        <v>9</v>
      </c>
      <c r="AL189" s="145">
        <v>1</v>
      </c>
      <c r="AM189" s="29">
        <f t="shared" si="79"/>
        <v>39</v>
      </c>
      <c r="AO189" s="143">
        <f t="shared" si="59"/>
        <v>50</v>
      </c>
      <c r="AP189" s="143">
        <f t="shared" si="60"/>
        <v>7</v>
      </c>
      <c r="AQ189" s="157">
        <f t="shared" si="61"/>
        <v>57</v>
      </c>
      <c r="AR189" s="160">
        <f t="shared" si="62"/>
        <v>2</v>
      </c>
      <c r="AS189" s="161">
        <f t="shared" si="63"/>
        <v>0</v>
      </c>
      <c r="AT189" s="160">
        <f t="shared" si="64"/>
        <v>1</v>
      </c>
      <c r="AU189" s="159">
        <f t="shared" si="65"/>
        <v>1</v>
      </c>
      <c r="AV189" s="162">
        <f t="shared" si="66"/>
        <v>5</v>
      </c>
      <c r="AW189" s="159">
        <f t="shared" si="67"/>
        <v>1</v>
      </c>
      <c r="AX189" s="162">
        <f t="shared" si="68"/>
        <v>4</v>
      </c>
      <c r="AY189" s="159">
        <f t="shared" si="69"/>
        <v>0</v>
      </c>
      <c r="AZ189" s="162">
        <f t="shared" si="70"/>
        <v>3</v>
      </c>
      <c r="BA189" s="159">
        <f t="shared" si="71"/>
        <v>1</v>
      </c>
      <c r="BB189" s="162">
        <f t="shared" si="72"/>
        <v>9</v>
      </c>
      <c r="BC189" s="159">
        <f t="shared" si="73"/>
        <v>2</v>
      </c>
      <c r="BD189" s="162">
        <f t="shared" si="74"/>
        <v>26</v>
      </c>
      <c r="BE189" s="161">
        <f t="shared" si="75"/>
        <v>2</v>
      </c>
      <c r="BF189" s="20">
        <f t="shared" si="80"/>
        <v>134</v>
      </c>
      <c r="BH189" s="21">
        <f t="shared" si="58"/>
        <v>59.649122807017541</v>
      </c>
      <c r="BI189" s="21">
        <f t="shared" si="76"/>
        <v>40.350877192982452</v>
      </c>
      <c r="BJ189" s="21">
        <f t="shared" si="77"/>
        <v>7.0175438596491224</v>
      </c>
      <c r="BK189" s="21">
        <f t="shared" si="78"/>
        <v>12.280701754385964</v>
      </c>
      <c r="BL189" s="22">
        <f t="shared" si="81"/>
        <v>122.80701754385964</v>
      </c>
      <c r="BN189" s="143">
        <v>2</v>
      </c>
      <c r="BO189" s="143">
        <v>1</v>
      </c>
      <c r="BP189" s="143">
        <v>3</v>
      </c>
      <c r="BQ189" s="144">
        <v>0</v>
      </c>
      <c r="BR189" s="145">
        <v>0</v>
      </c>
      <c r="BS189" s="144">
        <v>0</v>
      </c>
      <c r="BT189" s="145">
        <v>0</v>
      </c>
      <c r="BU189" s="144">
        <v>0</v>
      </c>
      <c r="BV189" s="145">
        <v>0</v>
      </c>
      <c r="BW189" s="144">
        <v>0</v>
      </c>
      <c r="BX189" s="145">
        <v>0</v>
      </c>
      <c r="BY189" s="144">
        <v>0</v>
      </c>
      <c r="BZ189" s="145">
        <v>0</v>
      </c>
      <c r="CA189" s="144">
        <v>2</v>
      </c>
      <c r="CB189" s="145">
        <v>1</v>
      </c>
      <c r="CC189" s="144">
        <v>0</v>
      </c>
      <c r="CD189" s="145">
        <v>0</v>
      </c>
      <c r="CE189" s="19">
        <f t="shared" si="83"/>
        <v>12</v>
      </c>
    </row>
    <row r="190" spans="1:83" ht="12.75" customHeight="1" thickBot="1">
      <c r="A190" s="138" t="s">
        <v>292</v>
      </c>
      <c r="B190" s="143">
        <v>39</v>
      </c>
      <c r="C190" s="143">
        <v>4</v>
      </c>
      <c r="D190" s="143">
        <v>43</v>
      </c>
      <c r="E190" s="144">
        <v>0</v>
      </c>
      <c r="F190" s="145">
        <v>0</v>
      </c>
      <c r="G190" s="144">
        <v>0</v>
      </c>
      <c r="H190" s="145">
        <v>0</v>
      </c>
      <c r="I190" s="144">
        <v>2</v>
      </c>
      <c r="J190" s="145">
        <v>1</v>
      </c>
      <c r="K190" s="144">
        <v>3</v>
      </c>
      <c r="L190" s="145">
        <v>1</v>
      </c>
      <c r="M190" s="144">
        <v>2</v>
      </c>
      <c r="N190" s="145">
        <v>0</v>
      </c>
      <c r="O190" s="144">
        <v>11</v>
      </c>
      <c r="P190" s="145">
        <v>2</v>
      </c>
      <c r="Q190" s="144">
        <v>21</v>
      </c>
      <c r="R190" s="145">
        <v>0</v>
      </c>
      <c r="S190" s="29">
        <f t="shared" si="56"/>
        <v>15</v>
      </c>
      <c r="T190" s="73">
        <f t="shared" si="57"/>
        <v>102</v>
      </c>
      <c r="V190" s="143">
        <v>21</v>
      </c>
      <c r="W190" s="143">
        <v>3</v>
      </c>
      <c r="X190" s="143">
        <v>24</v>
      </c>
      <c r="Y190" s="144">
        <v>1</v>
      </c>
      <c r="Z190" s="145">
        <v>0</v>
      </c>
      <c r="AA190" s="144">
        <v>1</v>
      </c>
      <c r="AB190" s="145">
        <v>0</v>
      </c>
      <c r="AC190" s="144">
        <v>6</v>
      </c>
      <c r="AD190" s="145">
        <v>1</v>
      </c>
      <c r="AE190" s="144">
        <v>3</v>
      </c>
      <c r="AF190" s="145">
        <v>0</v>
      </c>
      <c r="AG190" s="144">
        <v>0</v>
      </c>
      <c r="AH190" s="145">
        <v>1</v>
      </c>
      <c r="AI190" s="144">
        <v>2</v>
      </c>
      <c r="AJ190" s="145">
        <v>0</v>
      </c>
      <c r="AK190" s="144">
        <v>8</v>
      </c>
      <c r="AL190" s="145">
        <v>1</v>
      </c>
      <c r="AM190" s="29">
        <f t="shared" si="79"/>
        <v>36</v>
      </c>
      <c r="AO190" s="143">
        <f t="shared" si="59"/>
        <v>60</v>
      </c>
      <c r="AP190" s="143">
        <f t="shared" si="60"/>
        <v>7</v>
      </c>
      <c r="AQ190" s="157">
        <f t="shared" si="61"/>
        <v>67</v>
      </c>
      <c r="AR190" s="160">
        <f t="shared" si="62"/>
        <v>1</v>
      </c>
      <c r="AS190" s="161">
        <f t="shared" si="63"/>
        <v>0</v>
      </c>
      <c r="AT190" s="160">
        <f t="shared" si="64"/>
        <v>1</v>
      </c>
      <c r="AU190" s="159">
        <f t="shared" si="65"/>
        <v>0</v>
      </c>
      <c r="AV190" s="162">
        <f t="shared" si="66"/>
        <v>8</v>
      </c>
      <c r="AW190" s="159">
        <f t="shared" si="67"/>
        <v>2</v>
      </c>
      <c r="AX190" s="162">
        <f t="shared" si="68"/>
        <v>6</v>
      </c>
      <c r="AY190" s="159">
        <f t="shared" si="69"/>
        <v>1</v>
      </c>
      <c r="AZ190" s="162">
        <f t="shared" si="70"/>
        <v>2</v>
      </c>
      <c r="BA190" s="159">
        <f t="shared" si="71"/>
        <v>1</v>
      </c>
      <c r="BB190" s="162">
        <f t="shared" si="72"/>
        <v>13</v>
      </c>
      <c r="BC190" s="159">
        <f t="shared" si="73"/>
        <v>2</v>
      </c>
      <c r="BD190" s="162">
        <f t="shared" si="74"/>
        <v>29</v>
      </c>
      <c r="BE190" s="161">
        <f t="shared" si="75"/>
        <v>1</v>
      </c>
      <c r="BF190" s="20">
        <f t="shared" si="80"/>
        <v>153</v>
      </c>
      <c r="BH190" s="21">
        <f t="shared" si="58"/>
        <v>64.179104477611943</v>
      </c>
      <c r="BI190" s="21">
        <f t="shared" si="76"/>
        <v>35.820895522388057</v>
      </c>
      <c r="BJ190" s="21">
        <f t="shared" si="77"/>
        <v>2.9850746268656714</v>
      </c>
      <c r="BK190" s="21">
        <f t="shared" si="78"/>
        <v>10.44776119402985</v>
      </c>
      <c r="BL190" s="22">
        <f t="shared" si="81"/>
        <v>104.4776119402985</v>
      </c>
      <c r="BN190" s="143">
        <v>1</v>
      </c>
      <c r="BO190" s="143">
        <v>0</v>
      </c>
      <c r="BP190" s="143">
        <v>1</v>
      </c>
      <c r="BQ190" s="144">
        <v>0</v>
      </c>
      <c r="BR190" s="145">
        <v>0</v>
      </c>
      <c r="BS190" s="144">
        <v>0</v>
      </c>
      <c r="BT190" s="145">
        <v>0</v>
      </c>
      <c r="BU190" s="144">
        <v>0</v>
      </c>
      <c r="BV190" s="145">
        <v>0</v>
      </c>
      <c r="BW190" s="144">
        <v>0</v>
      </c>
      <c r="BX190" s="145">
        <v>0</v>
      </c>
      <c r="BY190" s="144">
        <v>0</v>
      </c>
      <c r="BZ190" s="145">
        <v>0</v>
      </c>
      <c r="CA190" s="144">
        <v>1</v>
      </c>
      <c r="CB190" s="145">
        <v>0</v>
      </c>
      <c r="CC190" s="144">
        <v>0</v>
      </c>
      <c r="CD190" s="145">
        <v>0</v>
      </c>
      <c r="CE190" s="19">
        <f t="shared" si="83"/>
        <v>4</v>
      </c>
    </row>
    <row r="191" spans="1:83" ht="12.75" customHeight="1" thickBot="1">
      <c r="A191" s="138" t="s">
        <v>293</v>
      </c>
      <c r="B191" s="143">
        <v>19</v>
      </c>
      <c r="C191" s="143">
        <v>1</v>
      </c>
      <c r="D191" s="143">
        <v>20</v>
      </c>
      <c r="E191" s="144">
        <v>0</v>
      </c>
      <c r="F191" s="145">
        <v>0</v>
      </c>
      <c r="G191" s="144">
        <v>0</v>
      </c>
      <c r="H191" s="145">
        <v>0</v>
      </c>
      <c r="I191" s="144">
        <v>0</v>
      </c>
      <c r="J191" s="145">
        <v>0</v>
      </c>
      <c r="K191" s="144">
        <v>1</v>
      </c>
      <c r="L191" s="145">
        <v>0</v>
      </c>
      <c r="M191" s="144">
        <v>5</v>
      </c>
      <c r="N191" s="145">
        <v>0</v>
      </c>
      <c r="O191" s="144">
        <v>5</v>
      </c>
      <c r="P191" s="145">
        <v>1</v>
      </c>
      <c r="Q191" s="144">
        <v>8</v>
      </c>
      <c r="R191" s="145">
        <v>0</v>
      </c>
      <c r="S191" s="29">
        <f t="shared" si="56"/>
        <v>0</v>
      </c>
      <c r="T191" s="73">
        <f t="shared" si="57"/>
        <v>44</v>
      </c>
      <c r="V191" s="143">
        <v>0</v>
      </c>
      <c r="W191" s="143">
        <v>0</v>
      </c>
      <c r="X191" s="143">
        <v>0</v>
      </c>
      <c r="Y191" s="144">
        <v>0</v>
      </c>
      <c r="Z191" s="145">
        <v>0</v>
      </c>
      <c r="AA191" s="144">
        <v>0</v>
      </c>
      <c r="AB191" s="145">
        <v>0</v>
      </c>
      <c r="AC191" s="144">
        <v>0</v>
      </c>
      <c r="AD191" s="145">
        <v>0</v>
      </c>
      <c r="AE191" s="144">
        <v>0</v>
      </c>
      <c r="AF191" s="145">
        <v>0</v>
      </c>
      <c r="AG191" s="144">
        <v>0</v>
      </c>
      <c r="AH191" s="145">
        <v>0</v>
      </c>
      <c r="AI191" s="144">
        <v>0</v>
      </c>
      <c r="AJ191" s="145">
        <v>0</v>
      </c>
      <c r="AK191" s="144">
        <v>0</v>
      </c>
      <c r="AL191" s="145">
        <v>0</v>
      </c>
      <c r="AM191" s="29">
        <f t="shared" si="79"/>
        <v>0</v>
      </c>
      <c r="AO191" s="143">
        <f t="shared" si="59"/>
        <v>19</v>
      </c>
      <c r="AP191" s="143">
        <f t="shared" si="60"/>
        <v>1</v>
      </c>
      <c r="AQ191" s="157">
        <f t="shared" si="61"/>
        <v>20</v>
      </c>
      <c r="AR191" s="160">
        <f t="shared" si="62"/>
        <v>0</v>
      </c>
      <c r="AS191" s="161">
        <f t="shared" si="63"/>
        <v>0</v>
      </c>
      <c r="AT191" s="160">
        <f t="shared" si="64"/>
        <v>0</v>
      </c>
      <c r="AU191" s="159">
        <f t="shared" si="65"/>
        <v>0</v>
      </c>
      <c r="AV191" s="162">
        <f t="shared" si="66"/>
        <v>0</v>
      </c>
      <c r="AW191" s="159">
        <f t="shared" si="67"/>
        <v>0</v>
      </c>
      <c r="AX191" s="162">
        <f t="shared" si="68"/>
        <v>1</v>
      </c>
      <c r="AY191" s="159">
        <f t="shared" si="69"/>
        <v>0</v>
      </c>
      <c r="AZ191" s="162">
        <f t="shared" si="70"/>
        <v>5</v>
      </c>
      <c r="BA191" s="159">
        <f t="shared" si="71"/>
        <v>0</v>
      </c>
      <c r="BB191" s="162">
        <f t="shared" si="72"/>
        <v>5</v>
      </c>
      <c r="BC191" s="159">
        <f t="shared" si="73"/>
        <v>1</v>
      </c>
      <c r="BD191" s="162">
        <f t="shared" si="74"/>
        <v>8</v>
      </c>
      <c r="BE191" s="161">
        <f t="shared" si="75"/>
        <v>0</v>
      </c>
      <c r="BF191" s="20">
        <f t="shared" si="80"/>
        <v>44</v>
      </c>
      <c r="BH191" s="21">
        <f t="shared" si="58"/>
        <v>100</v>
      </c>
      <c r="BI191" s="21">
        <f t="shared" si="76"/>
        <v>0</v>
      </c>
      <c r="BJ191" s="21">
        <f t="shared" si="77"/>
        <v>0</v>
      </c>
      <c r="BK191" s="21">
        <f t="shared" si="78"/>
        <v>5</v>
      </c>
      <c r="BL191" s="22">
        <f t="shared" si="81"/>
        <v>50</v>
      </c>
      <c r="BN191" s="143">
        <v>0</v>
      </c>
      <c r="BO191" s="143">
        <v>0</v>
      </c>
      <c r="BP191" s="143">
        <v>0</v>
      </c>
      <c r="BQ191" s="144">
        <v>0</v>
      </c>
      <c r="BR191" s="145">
        <v>0</v>
      </c>
      <c r="BS191" s="144">
        <v>0</v>
      </c>
      <c r="BT191" s="145">
        <v>0</v>
      </c>
      <c r="BU191" s="144">
        <v>0</v>
      </c>
      <c r="BV191" s="145">
        <v>0</v>
      </c>
      <c r="BW191" s="144">
        <v>0</v>
      </c>
      <c r="BX191" s="145">
        <v>0</v>
      </c>
      <c r="BY191" s="144">
        <v>0</v>
      </c>
      <c r="BZ191" s="145">
        <v>0</v>
      </c>
      <c r="CA191" s="144">
        <v>0</v>
      </c>
      <c r="CB191" s="145">
        <v>0</v>
      </c>
      <c r="CC191" s="144">
        <v>0</v>
      </c>
      <c r="CD191" s="145">
        <v>0</v>
      </c>
      <c r="CE191" s="19">
        <f t="shared" si="83"/>
        <v>0</v>
      </c>
    </row>
    <row r="192" spans="1:83" ht="12.75" customHeight="1" thickBot="1">
      <c r="A192" s="138" t="s">
        <v>294</v>
      </c>
      <c r="B192" s="143">
        <v>1</v>
      </c>
      <c r="C192" s="143">
        <v>0</v>
      </c>
      <c r="D192" s="143">
        <v>1</v>
      </c>
      <c r="E192" s="144">
        <v>0</v>
      </c>
      <c r="F192" s="145">
        <v>0</v>
      </c>
      <c r="G192" s="144">
        <v>0</v>
      </c>
      <c r="H192" s="145">
        <v>0</v>
      </c>
      <c r="I192" s="144">
        <v>0</v>
      </c>
      <c r="J192" s="145">
        <v>0</v>
      </c>
      <c r="K192" s="144">
        <v>0</v>
      </c>
      <c r="L192" s="145">
        <v>0</v>
      </c>
      <c r="M192" s="144">
        <v>0</v>
      </c>
      <c r="N192" s="145">
        <v>0</v>
      </c>
      <c r="O192" s="144">
        <v>0</v>
      </c>
      <c r="P192" s="145">
        <v>0</v>
      </c>
      <c r="Q192" s="144">
        <v>1</v>
      </c>
      <c r="R192" s="145">
        <v>0</v>
      </c>
      <c r="S192" s="29">
        <f t="shared" si="56"/>
        <v>0</v>
      </c>
      <c r="T192" s="73">
        <f t="shared" si="57"/>
        <v>2</v>
      </c>
      <c r="V192" s="143">
        <v>0</v>
      </c>
      <c r="W192" s="143">
        <v>0</v>
      </c>
      <c r="X192" s="143">
        <v>0</v>
      </c>
      <c r="Y192" s="144">
        <v>0</v>
      </c>
      <c r="Z192" s="145">
        <v>0</v>
      </c>
      <c r="AA192" s="144">
        <v>0</v>
      </c>
      <c r="AB192" s="145">
        <v>0</v>
      </c>
      <c r="AC192" s="144">
        <v>0</v>
      </c>
      <c r="AD192" s="145">
        <v>0</v>
      </c>
      <c r="AE192" s="144">
        <v>0</v>
      </c>
      <c r="AF192" s="145">
        <v>0</v>
      </c>
      <c r="AG192" s="144">
        <v>0</v>
      </c>
      <c r="AH192" s="145">
        <v>0</v>
      </c>
      <c r="AI192" s="144">
        <v>0</v>
      </c>
      <c r="AJ192" s="145">
        <v>0</v>
      </c>
      <c r="AK192" s="144">
        <v>0</v>
      </c>
      <c r="AL192" s="145">
        <v>0</v>
      </c>
      <c r="AM192" s="29">
        <f t="shared" si="79"/>
        <v>0</v>
      </c>
      <c r="AO192" s="143">
        <f t="shared" si="59"/>
        <v>1</v>
      </c>
      <c r="AP192" s="143">
        <f t="shared" si="60"/>
        <v>0</v>
      </c>
      <c r="AQ192" s="157">
        <f t="shared" si="61"/>
        <v>1</v>
      </c>
      <c r="AR192" s="160">
        <f t="shared" si="62"/>
        <v>0</v>
      </c>
      <c r="AS192" s="161">
        <f t="shared" si="63"/>
        <v>0</v>
      </c>
      <c r="AT192" s="160">
        <f t="shared" si="64"/>
        <v>0</v>
      </c>
      <c r="AU192" s="159">
        <f t="shared" si="65"/>
        <v>0</v>
      </c>
      <c r="AV192" s="162">
        <f t="shared" si="66"/>
        <v>0</v>
      </c>
      <c r="AW192" s="159">
        <f t="shared" si="67"/>
        <v>0</v>
      </c>
      <c r="AX192" s="162">
        <f t="shared" si="68"/>
        <v>0</v>
      </c>
      <c r="AY192" s="159">
        <f t="shared" si="69"/>
        <v>0</v>
      </c>
      <c r="AZ192" s="162">
        <f t="shared" si="70"/>
        <v>0</v>
      </c>
      <c r="BA192" s="159">
        <f t="shared" si="71"/>
        <v>0</v>
      </c>
      <c r="BB192" s="162">
        <f t="shared" si="72"/>
        <v>0</v>
      </c>
      <c r="BC192" s="159">
        <f t="shared" si="73"/>
        <v>0</v>
      </c>
      <c r="BD192" s="162">
        <f t="shared" si="74"/>
        <v>1</v>
      </c>
      <c r="BE192" s="161">
        <f t="shared" si="75"/>
        <v>0</v>
      </c>
      <c r="BF192" s="20">
        <f t="shared" si="80"/>
        <v>2</v>
      </c>
      <c r="BH192" s="21">
        <f t="shared" si="58"/>
        <v>100</v>
      </c>
      <c r="BI192" s="21">
        <f t="shared" si="76"/>
        <v>0</v>
      </c>
      <c r="BJ192" s="21">
        <f t="shared" si="77"/>
        <v>0</v>
      </c>
      <c r="BK192" s="21">
        <f t="shared" si="78"/>
        <v>0</v>
      </c>
      <c r="BL192" s="22">
        <f t="shared" si="81"/>
        <v>0</v>
      </c>
      <c r="BN192" s="143">
        <v>0</v>
      </c>
      <c r="BO192" s="143">
        <v>0</v>
      </c>
      <c r="BP192" s="143">
        <v>0</v>
      </c>
      <c r="BQ192" s="144">
        <v>0</v>
      </c>
      <c r="BR192" s="145">
        <v>0</v>
      </c>
      <c r="BS192" s="144">
        <v>0</v>
      </c>
      <c r="BT192" s="145">
        <v>0</v>
      </c>
      <c r="BU192" s="144">
        <v>0</v>
      </c>
      <c r="BV192" s="145">
        <v>0</v>
      </c>
      <c r="BW192" s="144">
        <v>0</v>
      </c>
      <c r="BX192" s="145">
        <v>0</v>
      </c>
      <c r="BY192" s="144">
        <v>0</v>
      </c>
      <c r="BZ192" s="145">
        <v>0</v>
      </c>
      <c r="CA192" s="144">
        <v>0</v>
      </c>
      <c r="CB192" s="145">
        <v>0</v>
      </c>
      <c r="CC192" s="144">
        <v>0</v>
      </c>
      <c r="CD192" s="145">
        <v>0</v>
      </c>
      <c r="CE192" s="19">
        <f t="shared" si="83"/>
        <v>0</v>
      </c>
    </row>
    <row r="193" spans="1:87" ht="12.75" customHeight="1" thickBot="1">
      <c r="A193" s="138" t="s">
        <v>295</v>
      </c>
      <c r="B193" s="143">
        <v>12</v>
      </c>
      <c r="C193" s="143">
        <v>1</v>
      </c>
      <c r="D193" s="143">
        <v>13</v>
      </c>
      <c r="E193" s="144">
        <v>0</v>
      </c>
      <c r="F193" s="145">
        <v>0</v>
      </c>
      <c r="G193" s="144">
        <v>0</v>
      </c>
      <c r="H193" s="145">
        <v>0</v>
      </c>
      <c r="I193" s="144">
        <v>0</v>
      </c>
      <c r="J193" s="145">
        <v>0</v>
      </c>
      <c r="K193" s="144">
        <v>0</v>
      </c>
      <c r="L193" s="145">
        <v>0</v>
      </c>
      <c r="M193" s="144">
        <v>0</v>
      </c>
      <c r="N193" s="145">
        <v>0</v>
      </c>
      <c r="O193" s="144">
        <v>2</v>
      </c>
      <c r="P193" s="145">
        <v>1</v>
      </c>
      <c r="Q193" s="144">
        <v>10</v>
      </c>
      <c r="R193" s="145">
        <v>0</v>
      </c>
      <c r="S193" s="29">
        <f t="shared" si="56"/>
        <v>0</v>
      </c>
      <c r="T193" s="73">
        <f t="shared" si="57"/>
        <v>30</v>
      </c>
      <c r="V193" s="143">
        <v>0</v>
      </c>
      <c r="W193" s="143">
        <v>0</v>
      </c>
      <c r="X193" s="143">
        <v>0</v>
      </c>
      <c r="Y193" s="144">
        <v>0</v>
      </c>
      <c r="Z193" s="145">
        <v>0</v>
      </c>
      <c r="AA193" s="144">
        <v>0</v>
      </c>
      <c r="AB193" s="145">
        <v>0</v>
      </c>
      <c r="AC193" s="144">
        <v>0</v>
      </c>
      <c r="AD193" s="145">
        <v>0</v>
      </c>
      <c r="AE193" s="144">
        <v>0</v>
      </c>
      <c r="AF193" s="145">
        <v>0</v>
      </c>
      <c r="AG193" s="144">
        <v>0</v>
      </c>
      <c r="AH193" s="145">
        <v>0</v>
      </c>
      <c r="AI193" s="144">
        <v>0</v>
      </c>
      <c r="AJ193" s="145">
        <v>0</v>
      </c>
      <c r="AK193" s="144">
        <v>0</v>
      </c>
      <c r="AL193" s="145">
        <v>0</v>
      </c>
      <c r="AM193" s="29">
        <f t="shared" si="79"/>
        <v>0</v>
      </c>
      <c r="AO193" s="143">
        <f t="shared" si="59"/>
        <v>12</v>
      </c>
      <c r="AP193" s="143">
        <f t="shared" si="60"/>
        <v>1</v>
      </c>
      <c r="AQ193" s="157">
        <f t="shared" si="61"/>
        <v>13</v>
      </c>
      <c r="AR193" s="160">
        <f t="shared" si="62"/>
        <v>0</v>
      </c>
      <c r="AS193" s="161">
        <f t="shared" si="63"/>
        <v>0</v>
      </c>
      <c r="AT193" s="160">
        <f t="shared" si="64"/>
        <v>0</v>
      </c>
      <c r="AU193" s="159">
        <f t="shared" si="65"/>
        <v>0</v>
      </c>
      <c r="AV193" s="162">
        <f t="shared" si="66"/>
        <v>0</v>
      </c>
      <c r="AW193" s="159">
        <f t="shared" si="67"/>
        <v>0</v>
      </c>
      <c r="AX193" s="162">
        <f t="shared" si="68"/>
        <v>0</v>
      </c>
      <c r="AY193" s="159">
        <f t="shared" si="69"/>
        <v>0</v>
      </c>
      <c r="AZ193" s="162">
        <f t="shared" si="70"/>
        <v>0</v>
      </c>
      <c r="BA193" s="159">
        <f t="shared" si="71"/>
        <v>0</v>
      </c>
      <c r="BB193" s="162">
        <f t="shared" si="72"/>
        <v>2</v>
      </c>
      <c r="BC193" s="159">
        <f t="shared" si="73"/>
        <v>1</v>
      </c>
      <c r="BD193" s="162">
        <f t="shared" si="74"/>
        <v>10</v>
      </c>
      <c r="BE193" s="161">
        <f t="shared" si="75"/>
        <v>0</v>
      </c>
      <c r="BF193" s="20">
        <f t="shared" si="80"/>
        <v>30</v>
      </c>
      <c r="BH193" s="21">
        <f t="shared" si="58"/>
        <v>100</v>
      </c>
      <c r="BI193" s="21">
        <f t="shared" si="76"/>
        <v>0</v>
      </c>
      <c r="BJ193" s="21">
        <f t="shared" si="77"/>
        <v>0</v>
      </c>
      <c r="BK193" s="21">
        <f t="shared" si="78"/>
        <v>7.6923076923076925</v>
      </c>
      <c r="BL193" s="22">
        <f t="shared" si="81"/>
        <v>76.92307692307692</v>
      </c>
      <c r="BN193" s="143">
        <v>0</v>
      </c>
      <c r="BO193" s="143">
        <v>0</v>
      </c>
      <c r="BP193" s="143">
        <v>0</v>
      </c>
      <c r="BQ193" s="144">
        <v>0</v>
      </c>
      <c r="BR193" s="145">
        <v>0</v>
      </c>
      <c r="BS193" s="144">
        <v>0</v>
      </c>
      <c r="BT193" s="145">
        <v>0</v>
      </c>
      <c r="BU193" s="144">
        <v>0</v>
      </c>
      <c r="BV193" s="145">
        <v>0</v>
      </c>
      <c r="BW193" s="144">
        <v>0</v>
      </c>
      <c r="BX193" s="145">
        <v>0</v>
      </c>
      <c r="BY193" s="144">
        <v>0</v>
      </c>
      <c r="BZ193" s="145">
        <v>0</v>
      </c>
      <c r="CA193" s="144">
        <v>0</v>
      </c>
      <c r="CB193" s="145">
        <v>0</v>
      </c>
      <c r="CC193" s="144">
        <v>0</v>
      </c>
      <c r="CD193" s="145">
        <v>0</v>
      </c>
      <c r="CE193" s="19">
        <f t="shared" si="83"/>
        <v>0</v>
      </c>
    </row>
    <row r="194" spans="1:87" ht="12.75" customHeight="1" thickBot="1">
      <c r="A194" s="138" t="s">
        <v>296</v>
      </c>
      <c r="B194" s="143">
        <v>2</v>
      </c>
      <c r="C194" s="143">
        <v>1</v>
      </c>
      <c r="D194" s="143">
        <v>3</v>
      </c>
      <c r="E194" s="144">
        <v>0</v>
      </c>
      <c r="F194" s="145">
        <v>0</v>
      </c>
      <c r="G194" s="144">
        <v>0</v>
      </c>
      <c r="H194" s="145">
        <v>0</v>
      </c>
      <c r="I194" s="144">
        <v>0</v>
      </c>
      <c r="J194" s="145">
        <v>0</v>
      </c>
      <c r="K194" s="144">
        <v>0</v>
      </c>
      <c r="L194" s="145">
        <v>0</v>
      </c>
      <c r="M194" s="144">
        <v>0</v>
      </c>
      <c r="N194" s="145">
        <v>0</v>
      </c>
      <c r="O194" s="144">
        <v>0</v>
      </c>
      <c r="P194" s="145">
        <v>0</v>
      </c>
      <c r="Q194" s="144">
        <v>2</v>
      </c>
      <c r="R194" s="145">
        <v>1</v>
      </c>
      <c r="S194" s="29">
        <f t="shared" si="56"/>
        <v>0</v>
      </c>
      <c r="T194" s="73">
        <f t="shared" si="57"/>
        <v>10</v>
      </c>
      <c r="V194" s="143">
        <v>7</v>
      </c>
      <c r="W194" s="143">
        <v>0</v>
      </c>
      <c r="X194" s="143">
        <v>7</v>
      </c>
      <c r="Y194" s="144">
        <v>0</v>
      </c>
      <c r="Z194" s="145">
        <v>0</v>
      </c>
      <c r="AA194" s="144">
        <v>0</v>
      </c>
      <c r="AB194" s="145">
        <v>0</v>
      </c>
      <c r="AC194" s="144">
        <v>0</v>
      </c>
      <c r="AD194" s="145">
        <v>0</v>
      </c>
      <c r="AE194" s="144">
        <v>0</v>
      </c>
      <c r="AF194" s="145">
        <v>0</v>
      </c>
      <c r="AG194" s="144">
        <v>0</v>
      </c>
      <c r="AH194" s="145">
        <v>0</v>
      </c>
      <c r="AI194" s="144">
        <v>3</v>
      </c>
      <c r="AJ194" s="145">
        <v>0</v>
      </c>
      <c r="AK194" s="144">
        <v>4</v>
      </c>
      <c r="AL194" s="145">
        <v>0</v>
      </c>
      <c r="AM194" s="29">
        <f t="shared" si="79"/>
        <v>7</v>
      </c>
      <c r="AO194" s="143">
        <f t="shared" si="59"/>
        <v>9</v>
      </c>
      <c r="AP194" s="143">
        <f t="shared" si="60"/>
        <v>1</v>
      </c>
      <c r="AQ194" s="157">
        <f t="shared" si="61"/>
        <v>10</v>
      </c>
      <c r="AR194" s="160">
        <f t="shared" si="62"/>
        <v>0</v>
      </c>
      <c r="AS194" s="161">
        <f t="shared" si="63"/>
        <v>0</v>
      </c>
      <c r="AT194" s="160">
        <f t="shared" si="64"/>
        <v>0</v>
      </c>
      <c r="AU194" s="159">
        <f t="shared" si="65"/>
        <v>0</v>
      </c>
      <c r="AV194" s="162">
        <f t="shared" si="66"/>
        <v>0</v>
      </c>
      <c r="AW194" s="159">
        <f t="shared" si="67"/>
        <v>0</v>
      </c>
      <c r="AX194" s="162">
        <f t="shared" si="68"/>
        <v>0</v>
      </c>
      <c r="AY194" s="159">
        <f t="shared" si="69"/>
        <v>0</v>
      </c>
      <c r="AZ194" s="162">
        <f t="shared" si="70"/>
        <v>0</v>
      </c>
      <c r="BA194" s="159">
        <f t="shared" si="71"/>
        <v>0</v>
      </c>
      <c r="BB194" s="162">
        <f t="shared" si="72"/>
        <v>3</v>
      </c>
      <c r="BC194" s="159">
        <f t="shared" si="73"/>
        <v>0</v>
      </c>
      <c r="BD194" s="162">
        <f t="shared" si="74"/>
        <v>6</v>
      </c>
      <c r="BE194" s="161">
        <f t="shared" si="75"/>
        <v>1</v>
      </c>
      <c r="BF194" s="20">
        <f t="shared" si="80"/>
        <v>17</v>
      </c>
      <c r="BH194" s="21">
        <f t="shared" si="58"/>
        <v>30</v>
      </c>
      <c r="BI194" s="21">
        <f t="shared" si="76"/>
        <v>70</v>
      </c>
      <c r="BJ194" s="21">
        <f t="shared" si="77"/>
        <v>0</v>
      </c>
      <c r="BK194" s="21">
        <f t="shared" si="78"/>
        <v>10</v>
      </c>
      <c r="BL194" s="22">
        <f t="shared" si="81"/>
        <v>100</v>
      </c>
      <c r="BN194" s="143">
        <v>0</v>
      </c>
      <c r="BO194" s="143">
        <v>0</v>
      </c>
      <c r="BP194" s="143">
        <v>0</v>
      </c>
      <c r="BQ194" s="144">
        <v>0</v>
      </c>
      <c r="BR194" s="145">
        <v>0</v>
      </c>
      <c r="BS194" s="144">
        <v>0</v>
      </c>
      <c r="BT194" s="145">
        <v>0</v>
      </c>
      <c r="BU194" s="144">
        <v>0</v>
      </c>
      <c r="BV194" s="145">
        <v>0</v>
      </c>
      <c r="BW194" s="144">
        <v>0</v>
      </c>
      <c r="BX194" s="145">
        <v>0</v>
      </c>
      <c r="BY194" s="144">
        <v>0</v>
      </c>
      <c r="BZ194" s="145">
        <v>0</v>
      </c>
      <c r="CA194" s="144">
        <v>0</v>
      </c>
      <c r="CB194" s="145">
        <v>0</v>
      </c>
      <c r="CC194" s="144">
        <v>0</v>
      </c>
      <c r="CD194" s="145">
        <v>0</v>
      </c>
      <c r="CE194" s="19">
        <f t="shared" si="83"/>
        <v>0</v>
      </c>
    </row>
    <row r="195" spans="1:87" ht="12.75" customHeight="1" thickBot="1">
      <c r="A195" s="138" t="s">
        <v>297</v>
      </c>
      <c r="B195" s="143">
        <v>10</v>
      </c>
      <c r="C195" s="143">
        <v>0</v>
      </c>
      <c r="D195" s="143">
        <v>10</v>
      </c>
      <c r="E195" s="144">
        <v>0</v>
      </c>
      <c r="F195" s="145">
        <v>0</v>
      </c>
      <c r="G195" s="144">
        <v>0</v>
      </c>
      <c r="H195" s="145">
        <v>0</v>
      </c>
      <c r="I195" s="144">
        <v>0</v>
      </c>
      <c r="J195" s="145">
        <v>0</v>
      </c>
      <c r="K195" s="144">
        <v>0</v>
      </c>
      <c r="L195" s="145">
        <v>0</v>
      </c>
      <c r="M195" s="144">
        <v>0</v>
      </c>
      <c r="N195" s="145">
        <v>0</v>
      </c>
      <c r="O195" s="144">
        <v>0</v>
      </c>
      <c r="P195" s="145">
        <v>0</v>
      </c>
      <c r="Q195" s="144">
        <v>10</v>
      </c>
      <c r="R195" s="145">
        <v>0</v>
      </c>
      <c r="S195" s="29">
        <f t="shared" ref="S195:S211" si="84">(E195+F195+G195+H195+I195+J195)*5</f>
        <v>0</v>
      </c>
      <c r="T195" s="73">
        <f t="shared" ref="T195:T211" si="85">(B195*2)+(C195*6)</f>
        <v>20</v>
      </c>
      <c r="V195" s="143">
        <v>15</v>
      </c>
      <c r="W195" s="143">
        <v>2</v>
      </c>
      <c r="X195" s="143">
        <v>17</v>
      </c>
      <c r="Y195" s="144">
        <v>1</v>
      </c>
      <c r="Z195" s="145">
        <v>0</v>
      </c>
      <c r="AA195" s="144">
        <v>3</v>
      </c>
      <c r="AB195" s="145">
        <v>0</v>
      </c>
      <c r="AC195" s="144">
        <v>1</v>
      </c>
      <c r="AD195" s="145">
        <v>1</v>
      </c>
      <c r="AE195" s="144">
        <v>2</v>
      </c>
      <c r="AF195" s="145">
        <v>0</v>
      </c>
      <c r="AG195" s="144">
        <v>3</v>
      </c>
      <c r="AH195" s="145">
        <v>0</v>
      </c>
      <c r="AI195" s="144">
        <v>1</v>
      </c>
      <c r="AJ195" s="145">
        <v>0</v>
      </c>
      <c r="AK195" s="144">
        <v>4</v>
      </c>
      <c r="AL195" s="145">
        <v>1</v>
      </c>
      <c r="AM195" s="29">
        <f t="shared" si="79"/>
        <v>25</v>
      </c>
      <c r="AO195" s="143">
        <f t="shared" si="59"/>
        <v>25</v>
      </c>
      <c r="AP195" s="143">
        <f t="shared" si="60"/>
        <v>2</v>
      </c>
      <c r="AQ195" s="157">
        <f t="shared" si="61"/>
        <v>27</v>
      </c>
      <c r="AR195" s="160">
        <f t="shared" si="62"/>
        <v>1</v>
      </c>
      <c r="AS195" s="161">
        <f t="shared" si="63"/>
        <v>0</v>
      </c>
      <c r="AT195" s="160">
        <f t="shared" si="64"/>
        <v>3</v>
      </c>
      <c r="AU195" s="159">
        <f t="shared" si="65"/>
        <v>0</v>
      </c>
      <c r="AV195" s="162">
        <f t="shared" si="66"/>
        <v>1</v>
      </c>
      <c r="AW195" s="159">
        <f t="shared" si="67"/>
        <v>1</v>
      </c>
      <c r="AX195" s="162">
        <f t="shared" si="68"/>
        <v>2</v>
      </c>
      <c r="AY195" s="159">
        <f t="shared" si="69"/>
        <v>0</v>
      </c>
      <c r="AZ195" s="162">
        <f t="shared" si="70"/>
        <v>3</v>
      </c>
      <c r="BA195" s="159">
        <f t="shared" si="71"/>
        <v>0</v>
      </c>
      <c r="BB195" s="162">
        <f t="shared" si="72"/>
        <v>1</v>
      </c>
      <c r="BC195" s="159">
        <f t="shared" si="73"/>
        <v>0</v>
      </c>
      <c r="BD195" s="162">
        <f t="shared" si="74"/>
        <v>14</v>
      </c>
      <c r="BE195" s="161">
        <f t="shared" si="75"/>
        <v>1</v>
      </c>
      <c r="BF195" s="20">
        <f t="shared" si="80"/>
        <v>45</v>
      </c>
      <c r="BH195" s="21">
        <f t="shared" ref="BH195:BH211" si="86">D195/AQ195*100</f>
        <v>37.037037037037038</v>
      </c>
      <c r="BI195" s="21">
        <f t="shared" si="76"/>
        <v>62.962962962962962</v>
      </c>
      <c r="BJ195" s="21">
        <f t="shared" si="77"/>
        <v>14.814814814814813</v>
      </c>
      <c r="BK195" s="21">
        <f t="shared" si="78"/>
        <v>7.4074074074074066</v>
      </c>
      <c r="BL195" s="22">
        <f t="shared" si="81"/>
        <v>74.074074074074062</v>
      </c>
      <c r="BN195" s="143">
        <v>0</v>
      </c>
      <c r="BO195" s="143">
        <v>0</v>
      </c>
      <c r="BP195" s="143">
        <v>0</v>
      </c>
      <c r="BQ195" s="144">
        <v>0</v>
      </c>
      <c r="BR195" s="145">
        <v>0</v>
      </c>
      <c r="BS195" s="144">
        <v>0</v>
      </c>
      <c r="BT195" s="145">
        <v>0</v>
      </c>
      <c r="BU195" s="144">
        <v>0</v>
      </c>
      <c r="BV195" s="145">
        <v>0</v>
      </c>
      <c r="BW195" s="144">
        <v>0</v>
      </c>
      <c r="BX195" s="145">
        <v>0</v>
      </c>
      <c r="BY195" s="144">
        <v>0</v>
      </c>
      <c r="BZ195" s="145">
        <v>0</v>
      </c>
      <c r="CA195" s="144">
        <v>0</v>
      </c>
      <c r="CB195" s="145">
        <v>0</v>
      </c>
      <c r="CC195" s="144">
        <v>0</v>
      </c>
      <c r="CD195" s="145">
        <v>0</v>
      </c>
      <c r="CE195" s="19">
        <f t="shared" si="83"/>
        <v>0</v>
      </c>
    </row>
    <row r="196" spans="1:87" ht="12.75" customHeight="1" thickBot="1">
      <c r="A196" s="138" t="s">
        <v>298</v>
      </c>
      <c r="B196" s="143">
        <v>61</v>
      </c>
      <c r="C196" s="143">
        <v>11</v>
      </c>
      <c r="D196" s="143">
        <v>72</v>
      </c>
      <c r="E196" s="144">
        <v>1</v>
      </c>
      <c r="F196" s="145">
        <v>2</v>
      </c>
      <c r="G196" s="144">
        <v>6</v>
      </c>
      <c r="H196" s="145">
        <v>1</v>
      </c>
      <c r="I196" s="144">
        <v>5</v>
      </c>
      <c r="J196" s="145">
        <v>0</v>
      </c>
      <c r="K196" s="144">
        <v>7</v>
      </c>
      <c r="L196" s="145">
        <v>1</v>
      </c>
      <c r="M196" s="144">
        <v>8</v>
      </c>
      <c r="N196" s="145">
        <v>1</v>
      </c>
      <c r="O196" s="144">
        <v>16</v>
      </c>
      <c r="P196" s="145">
        <v>2</v>
      </c>
      <c r="Q196" s="144">
        <v>18</v>
      </c>
      <c r="R196" s="145">
        <v>4</v>
      </c>
      <c r="S196" s="29">
        <f t="shared" si="84"/>
        <v>75</v>
      </c>
      <c r="T196" s="73">
        <f t="shared" si="85"/>
        <v>188</v>
      </c>
      <c r="V196" s="143">
        <v>60</v>
      </c>
      <c r="W196" s="143">
        <v>25</v>
      </c>
      <c r="X196" s="143">
        <v>85</v>
      </c>
      <c r="Y196" s="144">
        <v>10</v>
      </c>
      <c r="Z196" s="145">
        <v>14</v>
      </c>
      <c r="AA196" s="144">
        <v>24</v>
      </c>
      <c r="AB196" s="145">
        <v>8</v>
      </c>
      <c r="AC196" s="144">
        <v>10</v>
      </c>
      <c r="AD196" s="145">
        <v>0</v>
      </c>
      <c r="AE196" s="144">
        <v>2</v>
      </c>
      <c r="AF196" s="145">
        <v>0</v>
      </c>
      <c r="AG196" s="144">
        <v>1</v>
      </c>
      <c r="AH196" s="145">
        <v>1</v>
      </c>
      <c r="AI196" s="144">
        <v>2</v>
      </c>
      <c r="AJ196" s="145">
        <v>0</v>
      </c>
      <c r="AK196" s="144">
        <v>11</v>
      </c>
      <c r="AL196" s="145">
        <v>2</v>
      </c>
      <c r="AM196" s="29">
        <f t="shared" si="79"/>
        <v>185</v>
      </c>
      <c r="AO196" s="143">
        <f t="shared" ref="AO196:AO211" si="87">B196+V196</f>
        <v>121</v>
      </c>
      <c r="AP196" s="143">
        <f t="shared" ref="AP196:AP211" si="88">C196+W196</f>
        <v>36</v>
      </c>
      <c r="AQ196" s="157">
        <f t="shared" ref="AQ196:AQ211" si="89">D196+X196</f>
        <v>157</v>
      </c>
      <c r="AR196" s="160">
        <f t="shared" ref="AR196:AR211" si="90">E196+Y196</f>
        <v>11</v>
      </c>
      <c r="AS196" s="161">
        <f t="shared" ref="AS196:AS211" si="91">F196+Z196</f>
        <v>16</v>
      </c>
      <c r="AT196" s="160">
        <f t="shared" ref="AT196:AT211" si="92">G196+AA196</f>
        <v>30</v>
      </c>
      <c r="AU196" s="159">
        <f t="shared" ref="AU196:AU211" si="93">H196+AB196</f>
        <v>9</v>
      </c>
      <c r="AV196" s="162">
        <f t="shared" ref="AV196:AV211" si="94">I196+AC196</f>
        <v>15</v>
      </c>
      <c r="AW196" s="159">
        <f t="shared" ref="AW196:AW211" si="95">J196+AD196</f>
        <v>0</v>
      </c>
      <c r="AX196" s="162">
        <f t="shared" ref="AX196:AX211" si="96">K196+AE196</f>
        <v>9</v>
      </c>
      <c r="AY196" s="159">
        <f t="shared" ref="AY196:AY211" si="97">L196+AF196</f>
        <v>1</v>
      </c>
      <c r="AZ196" s="162">
        <f t="shared" ref="AZ196:AZ211" si="98">M196+AG196</f>
        <v>9</v>
      </c>
      <c r="BA196" s="159">
        <f t="shared" ref="BA196:BA211" si="99">N196+AH196</f>
        <v>2</v>
      </c>
      <c r="BB196" s="162">
        <f t="shared" ref="BB196:BB211" si="100">O196+AI196</f>
        <v>18</v>
      </c>
      <c r="BC196" s="159">
        <f t="shared" ref="BC196:BC211" si="101">P196+AJ196</f>
        <v>2</v>
      </c>
      <c r="BD196" s="162">
        <f t="shared" ref="BD196:BD211" si="102">Q196+AK196</f>
        <v>29</v>
      </c>
      <c r="BE196" s="161">
        <f t="shared" ref="BE196:BE211" si="103">R196+AL196</f>
        <v>6</v>
      </c>
      <c r="BF196" s="20">
        <f t="shared" si="80"/>
        <v>448</v>
      </c>
      <c r="BH196" s="21">
        <f t="shared" si="86"/>
        <v>45.859872611464972</v>
      </c>
      <c r="BI196" s="21">
        <f t="shared" ref="BI196:BI211" si="104">X196/AQ196*100</f>
        <v>54.140127388535028</v>
      </c>
      <c r="BJ196" s="21">
        <f t="shared" ref="BJ196:BJ211" si="105">(AR196+AS196+AT196+AU196)/AQ196*100</f>
        <v>42.038216560509554</v>
      </c>
      <c r="BK196" s="21">
        <f t="shared" ref="BK196:BK211" si="106">AP196/AQ196*100</f>
        <v>22.929936305732486</v>
      </c>
      <c r="BL196" s="22">
        <f t="shared" si="81"/>
        <v>229.29936305732485</v>
      </c>
      <c r="BN196" s="143">
        <v>19</v>
      </c>
      <c r="BO196" s="143">
        <v>2</v>
      </c>
      <c r="BP196" s="143">
        <v>21</v>
      </c>
      <c r="BQ196" s="144">
        <v>1</v>
      </c>
      <c r="BR196" s="145">
        <v>0</v>
      </c>
      <c r="BS196" s="144">
        <v>2</v>
      </c>
      <c r="BT196" s="145">
        <v>0</v>
      </c>
      <c r="BU196" s="144">
        <v>4</v>
      </c>
      <c r="BV196" s="145">
        <v>0</v>
      </c>
      <c r="BW196" s="144">
        <v>2</v>
      </c>
      <c r="BX196" s="145">
        <v>1</v>
      </c>
      <c r="BY196" s="144">
        <v>6</v>
      </c>
      <c r="BZ196" s="145">
        <v>1</v>
      </c>
      <c r="CA196" s="144">
        <v>4</v>
      </c>
      <c r="CB196" s="145">
        <v>0</v>
      </c>
      <c r="CC196" s="144">
        <v>0</v>
      </c>
      <c r="CD196" s="145">
        <v>0</v>
      </c>
      <c r="CE196" s="19">
        <f t="shared" si="83"/>
        <v>84</v>
      </c>
    </row>
    <row r="197" spans="1:87" ht="12.75" customHeight="1" thickBot="1">
      <c r="A197" s="138" t="s">
        <v>299</v>
      </c>
      <c r="B197" s="143">
        <v>0</v>
      </c>
      <c r="C197" s="143">
        <v>0</v>
      </c>
      <c r="D197" s="143">
        <v>0</v>
      </c>
      <c r="E197" s="144">
        <v>0</v>
      </c>
      <c r="F197" s="145">
        <v>0</v>
      </c>
      <c r="G197" s="144">
        <v>0</v>
      </c>
      <c r="H197" s="145">
        <v>0</v>
      </c>
      <c r="I197" s="144">
        <v>0</v>
      </c>
      <c r="J197" s="145">
        <v>0</v>
      </c>
      <c r="K197" s="144">
        <v>0</v>
      </c>
      <c r="L197" s="145">
        <v>0</v>
      </c>
      <c r="M197" s="144">
        <v>0</v>
      </c>
      <c r="N197" s="145">
        <v>0</v>
      </c>
      <c r="O197" s="144">
        <v>0</v>
      </c>
      <c r="P197" s="145">
        <v>0</v>
      </c>
      <c r="Q197" s="144">
        <v>0</v>
      </c>
      <c r="R197" s="145">
        <v>0</v>
      </c>
      <c r="S197" s="29">
        <f t="shared" si="84"/>
        <v>0</v>
      </c>
      <c r="T197" s="73">
        <f t="shared" si="85"/>
        <v>0</v>
      </c>
      <c r="V197" s="143">
        <v>0</v>
      </c>
      <c r="W197" s="143">
        <v>0</v>
      </c>
      <c r="X197" s="143">
        <v>0</v>
      </c>
      <c r="Y197" s="144">
        <v>0</v>
      </c>
      <c r="Z197" s="145">
        <v>0</v>
      </c>
      <c r="AA197" s="144">
        <v>0</v>
      </c>
      <c r="AB197" s="145">
        <v>0</v>
      </c>
      <c r="AC197" s="144">
        <v>0</v>
      </c>
      <c r="AD197" s="145">
        <v>0</v>
      </c>
      <c r="AE197" s="144">
        <v>0</v>
      </c>
      <c r="AF197" s="145">
        <v>0</v>
      </c>
      <c r="AG197" s="144">
        <v>0</v>
      </c>
      <c r="AH197" s="145">
        <v>0</v>
      </c>
      <c r="AI197" s="144">
        <v>0</v>
      </c>
      <c r="AJ197" s="145">
        <v>0</v>
      </c>
      <c r="AK197" s="144">
        <v>0</v>
      </c>
      <c r="AL197" s="145">
        <v>0</v>
      </c>
      <c r="AM197" s="29">
        <f t="shared" si="79"/>
        <v>0</v>
      </c>
      <c r="AO197" s="143">
        <f t="shared" si="87"/>
        <v>0</v>
      </c>
      <c r="AP197" s="143">
        <f t="shared" si="88"/>
        <v>0</v>
      </c>
      <c r="AQ197" s="157">
        <f t="shared" si="89"/>
        <v>0</v>
      </c>
      <c r="AR197" s="160">
        <f t="shared" si="90"/>
        <v>0</v>
      </c>
      <c r="AS197" s="161">
        <f t="shared" si="91"/>
        <v>0</v>
      </c>
      <c r="AT197" s="160">
        <f t="shared" si="92"/>
        <v>0</v>
      </c>
      <c r="AU197" s="159">
        <f t="shared" si="93"/>
        <v>0</v>
      </c>
      <c r="AV197" s="162">
        <f t="shared" si="94"/>
        <v>0</v>
      </c>
      <c r="AW197" s="159">
        <f t="shared" si="95"/>
        <v>0</v>
      </c>
      <c r="AX197" s="162">
        <f t="shared" si="96"/>
        <v>0</v>
      </c>
      <c r="AY197" s="159">
        <f t="shared" si="97"/>
        <v>0</v>
      </c>
      <c r="AZ197" s="162">
        <f t="shared" si="98"/>
        <v>0</v>
      </c>
      <c r="BA197" s="159">
        <f t="shared" si="99"/>
        <v>0</v>
      </c>
      <c r="BB197" s="162">
        <f t="shared" si="100"/>
        <v>0</v>
      </c>
      <c r="BC197" s="159">
        <f t="shared" si="101"/>
        <v>0</v>
      </c>
      <c r="BD197" s="162">
        <f t="shared" si="102"/>
        <v>0</v>
      </c>
      <c r="BE197" s="161">
        <f t="shared" si="103"/>
        <v>0</v>
      </c>
      <c r="BF197" s="20">
        <f t="shared" si="80"/>
        <v>0</v>
      </c>
      <c r="BH197" s="21" t="e">
        <f t="shared" si="86"/>
        <v>#DIV/0!</v>
      </c>
      <c r="BI197" s="21" t="e">
        <f t="shared" si="104"/>
        <v>#DIV/0!</v>
      </c>
      <c r="BJ197" s="21" t="e">
        <f t="shared" si="105"/>
        <v>#DIV/0!</v>
      </c>
      <c r="BK197" s="21" t="e">
        <f t="shared" si="106"/>
        <v>#DIV/0!</v>
      </c>
      <c r="BL197" s="22" t="e">
        <f t="shared" si="81"/>
        <v>#DIV/0!</v>
      </c>
      <c r="BN197" s="143">
        <v>0</v>
      </c>
      <c r="BO197" s="143">
        <v>0</v>
      </c>
      <c r="BP197" s="143">
        <v>0</v>
      </c>
      <c r="BQ197" s="144">
        <v>0</v>
      </c>
      <c r="BR197" s="145">
        <v>0</v>
      </c>
      <c r="BS197" s="144">
        <v>0</v>
      </c>
      <c r="BT197" s="145">
        <v>0</v>
      </c>
      <c r="BU197" s="144">
        <v>0</v>
      </c>
      <c r="BV197" s="145">
        <v>0</v>
      </c>
      <c r="BW197" s="144">
        <v>0</v>
      </c>
      <c r="BX197" s="145">
        <v>0</v>
      </c>
      <c r="BY197" s="144">
        <v>0</v>
      </c>
      <c r="BZ197" s="145">
        <v>0</v>
      </c>
      <c r="CA197" s="144">
        <v>0</v>
      </c>
      <c r="CB197" s="145">
        <v>0</v>
      </c>
      <c r="CC197" s="144">
        <v>0</v>
      </c>
      <c r="CD197" s="145">
        <v>0</v>
      </c>
      <c r="CE197" s="19">
        <f t="shared" si="83"/>
        <v>0</v>
      </c>
    </row>
    <row r="198" spans="1:87" ht="12.75" customHeight="1" thickBot="1">
      <c r="A198" s="138" t="s">
        <v>300</v>
      </c>
      <c r="B198" s="143">
        <v>21</v>
      </c>
      <c r="C198" s="143">
        <v>1</v>
      </c>
      <c r="D198" s="143">
        <v>22</v>
      </c>
      <c r="E198" s="144">
        <v>0</v>
      </c>
      <c r="F198" s="145">
        <v>0</v>
      </c>
      <c r="G198" s="144">
        <v>1</v>
      </c>
      <c r="H198" s="145">
        <v>0</v>
      </c>
      <c r="I198" s="144">
        <v>2</v>
      </c>
      <c r="J198" s="145">
        <v>0</v>
      </c>
      <c r="K198" s="144">
        <v>0</v>
      </c>
      <c r="L198" s="145">
        <v>0</v>
      </c>
      <c r="M198" s="144">
        <v>1</v>
      </c>
      <c r="N198" s="145">
        <v>0</v>
      </c>
      <c r="O198" s="144">
        <v>5</v>
      </c>
      <c r="P198" s="145">
        <v>0</v>
      </c>
      <c r="Q198" s="144">
        <v>12</v>
      </c>
      <c r="R198" s="145">
        <v>1</v>
      </c>
      <c r="S198" s="29">
        <f t="shared" si="84"/>
        <v>15</v>
      </c>
      <c r="T198" s="73">
        <f t="shared" si="85"/>
        <v>48</v>
      </c>
      <c r="V198" s="143">
        <v>12</v>
      </c>
      <c r="W198" s="143">
        <v>1</v>
      </c>
      <c r="X198" s="143">
        <v>13</v>
      </c>
      <c r="Y198" s="144">
        <v>1</v>
      </c>
      <c r="Z198" s="145">
        <v>0</v>
      </c>
      <c r="AA198" s="144">
        <v>2</v>
      </c>
      <c r="AB198" s="145">
        <v>0</v>
      </c>
      <c r="AC198" s="144">
        <v>3</v>
      </c>
      <c r="AD198" s="145">
        <v>0</v>
      </c>
      <c r="AE198" s="144">
        <v>3</v>
      </c>
      <c r="AF198" s="145">
        <v>0</v>
      </c>
      <c r="AG198" s="144">
        <v>0</v>
      </c>
      <c r="AH198" s="145">
        <v>0</v>
      </c>
      <c r="AI198" s="144">
        <v>1</v>
      </c>
      <c r="AJ198" s="145">
        <v>0</v>
      </c>
      <c r="AK198" s="144">
        <v>2</v>
      </c>
      <c r="AL198" s="145">
        <v>1</v>
      </c>
      <c r="AM198" s="29">
        <f t="shared" ref="AM198:AM211" si="107">V198+(W198*5)</f>
        <v>17</v>
      </c>
      <c r="AO198" s="143">
        <f t="shared" si="87"/>
        <v>33</v>
      </c>
      <c r="AP198" s="143">
        <f t="shared" si="88"/>
        <v>2</v>
      </c>
      <c r="AQ198" s="157">
        <f t="shared" si="89"/>
        <v>35</v>
      </c>
      <c r="AR198" s="160">
        <f t="shared" si="90"/>
        <v>1</v>
      </c>
      <c r="AS198" s="161">
        <f t="shared" si="91"/>
        <v>0</v>
      </c>
      <c r="AT198" s="160">
        <f t="shared" si="92"/>
        <v>3</v>
      </c>
      <c r="AU198" s="159">
        <f t="shared" si="93"/>
        <v>0</v>
      </c>
      <c r="AV198" s="162">
        <f t="shared" si="94"/>
        <v>5</v>
      </c>
      <c r="AW198" s="159">
        <f t="shared" si="95"/>
        <v>0</v>
      </c>
      <c r="AX198" s="162">
        <f t="shared" si="96"/>
        <v>3</v>
      </c>
      <c r="AY198" s="159">
        <f t="shared" si="97"/>
        <v>0</v>
      </c>
      <c r="AZ198" s="162">
        <f t="shared" si="98"/>
        <v>1</v>
      </c>
      <c r="BA198" s="159">
        <f t="shared" si="99"/>
        <v>0</v>
      </c>
      <c r="BB198" s="162">
        <f t="shared" si="100"/>
        <v>6</v>
      </c>
      <c r="BC198" s="159">
        <f t="shared" si="101"/>
        <v>0</v>
      </c>
      <c r="BD198" s="162">
        <f t="shared" si="102"/>
        <v>14</v>
      </c>
      <c r="BE198" s="161">
        <f t="shared" si="103"/>
        <v>2</v>
      </c>
      <c r="BF198" s="20">
        <f t="shared" ref="BF198:BF211" si="108">S198+T198+AM198</f>
        <v>80</v>
      </c>
      <c r="BH198" s="21">
        <f t="shared" si="86"/>
        <v>62.857142857142854</v>
      </c>
      <c r="BI198" s="21">
        <f t="shared" si="104"/>
        <v>37.142857142857146</v>
      </c>
      <c r="BJ198" s="21">
        <f t="shared" si="105"/>
        <v>11.428571428571429</v>
      </c>
      <c r="BK198" s="21">
        <f t="shared" si="106"/>
        <v>5.7142857142857144</v>
      </c>
      <c r="BL198" s="22">
        <f t="shared" ref="BL198:BL211" si="109">BK198*10</f>
        <v>57.142857142857146</v>
      </c>
      <c r="BN198" s="143">
        <v>0</v>
      </c>
      <c r="BO198" s="143">
        <v>0</v>
      </c>
      <c r="BP198" s="143">
        <v>0</v>
      </c>
      <c r="BQ198" s="144">
        <v>0</v>
      </c>
      <c r="BR198" s="145">
        <v>0</v>
      </c>
      <c r="BS198" s="144">
        <v>0</v>
      </c>
      <c r="BT198" s="145">
        <v>0</v>
      </c>
      <c r="BU198" s="144">
        <v>0</v>
      </c>
      <c r="BV198" s="145">
        <v>0</v>
      </c>
      <c r="BW198" s="144">
        <v>0</v>
      </c>
      <c r="BX198" s="145">
        <v>0</v>
      </c>
      <c r="BY198" s="144">
        <v>0</v>
      </c>
      <c r="BZ198" s="145">
        <v>0</v>
      </c>
      <c r="CA198" s="144">
        <v>0</v>
      </c>
      <c r="CB198" s="145">
        <v>0</v>
      </c>
      <c r="CC198" s="144">
        <v>0</v>
      </c>
      <c r="CD198" s="145">
        <v>0</v>
      </c>
      <c r="CE198" s="19">
        <f t="shared" si="83"/>
        <v>0</v>
      </c>
    </row>
    <row r="199" spans="1:87" ht="12.75" customHeight="1" thickBot="1">
      <c r="A199" s="138" t="s">
        <v>301</v>
      </c>
      <c r="B199" s="143">
        <v>23</v>
      </c>
      <c r="C199" s="143">
        <v>1</v>
      </c>
      <c r="D199" s="143">
        <v>24</v>
      </c>
      <c r="E199" s="144">
        <v>0</v>
      </c>
      <c r="F199" s="145">
        <v>0</v>
      </c>
      <c r="G199" s="144">
        <v>0</v>
      </c>
      <c r="H199" s="145">
        <v>0</v>
      </c>
      <c r="I199" s="144">
        <v>4</v>
      </c>
      <c r="J199" s="145">
        <v>0</v>
      </c>
      <c r="K199" s="144">
        <v>1</v>
      </c>
      <c r="L199" s="145">
        <v>0</v>
      </c>
      <c r="M199" s="144">
        <v>3</v>
      </c>
      <c r="N199" s="145">
        <v>0</v>
      </c>
      <c r="O199" s="144">
        <v>5</v>
      </c>
      <c r="P199" s="145">
        <v>0</v>
      </c>
      <c r="Q199" s="144">
        <v>10</v>
      </c>
      <c r="R199" s="145">
        <v>1</v>
      </c>
      <c r="S199" s="29">
        <f t="shared" si="84"/>
        <v>20</v>
      </c>
      <c r="T199" s="73">
        <f t="shared" si="85"/>
        <v>52</v>
      </c>
      <c r="V199" s="143">
        <v>23</v>
      </c>
      <c r="W199" s="143">
        <v>2</v>
      </c>
      <c r="X199" s="143">
        <v>25</v>
      </c>
      <c r="Y199" s="144">
        <v>4</v>
      </c>
      <c r="Z199" s="145">
        <v>0</v>
      </c>
      <c r="AA199" s="144">
        <v>3</v>
      </c>
      <c r="AB199" s="145">
        <v>0</v>
      </c>
      <c r="AC199" s="144">
        <v>5</v>
      </c>
      <c r="AD199" s="145">
        <v>0</v>
      </c>
      <c r="AE199" s="144">
        <v>4</v>
      </c>
      <c r="AF199" s="145">
        <v>0</v>
      </c>
      <c r="AG199" s="144">
        <v>1</v>
      </c>
      <c r="AH199" s="145">
        <v>1</v>
      </c>
      <c r="AI199" s="144">
        <v>0</v>
      </c>
      <c r="AJ199" s="145">
        <v>0</v>
      </c>
      <c r="AK199" s="144">
        <v>6</v>
      </c>
      <c r="AL199" s="145">
        <v>1</v>
      </c>
      <c r="AM199" s="29">
        <f t="shared" si="107"/>
        <v>33</v>
      </c>
      <c r="AO199" s="143">
        <f t="shared" si="87"/>
        <v>46</v>
      </c>
      <c r="AP199" s="143">
        <f t="shared" si="88"/>
        <v>3</v>
      </c>
      <c r="AQ199" s="157">
        <f t="shared" si="89"/>
        <v>49</v>
      </c>
      <c r="AR199" s="160">
        <f t="shared" si="90"/>
        <v>4</v>
      </c>
      <c r="AS199" s="161">
        <f t="shared" si="91"/>
        <v>0</v>
      </c>
      <c r="AT199" s="160">
        <f t="shared" si="92"/>
        <v>3</v>
      </c>
      <c r="AU199" s="159">
        <f t="shared" si="93"/>
        <v>0</v>
      </c>
      <c r="AV199" s="162">
        <f t="shared" si="94"/>
        <v>9</v>
      </c>
      <c r="AW199" s="159">
        <f t="shared" si="95"/>
        <v>0</v>
      </c>
      <c r="AX199" s="162">
        <f t="shared" si="96"/>
        <v>5</v>
      </c>
      <c r="AY199" s="159">
        <f t="shared" si="97"/>
        <v>0</v>
      </c>
      <c r="AZ199" s="162">
        <f t="shared" si="98"/>
        <v>4</v>
      </c>
      <c r="BA199" s="159">
        <f t="shared" si="99"/>
        <v>1</v>
      </c>
      <c r="BB199" s="162">
        <f t="shared" si="100"/>
        <v>5</v>
      </c>
      <c r="BC199" s="159">
        <f t="shared" si="101"/>
        <v>0</v>
      </c>
      <c r="BD199" s="162">
        <f t="shared" si="102"/>
        <v>16</v>
      </c>
      <c r="BE199" s="161">
        <f t="shared" si="103"/>
        <v>2</v>
      </c>
      <c r="BF199" s="20">
        <f t="shared" si="108"/>
        <v>105</v>
      </c>
      <c r="BH199" s="21">
        <f t="shared" si="86"/>
        <v>48.979591836734691</v>
      </c>
      <c r="BI199" s="21">
        <f t="shared" si="104"/>
        <v>51.020408163265309</v>
      </c>
      <c r="BJ199" s="21">
        <f t="shared" si="105"/>
        <v>14.285714285714285</v>
      </c>
      <c r="BK199" s="21">
        <f t="shared" si="106"/>
        <v>6.1224489795918364</v>
      </c>
      <c r="BL199" s="22">
        <f t="shared" si="109"/>
        <v>61.224489795918366</v>
      </c>
      <c r="BN199" s="143">
        <v>8</v>
      </c>
      <c r="BO199" s="143">
        <v>0</v>
      </c>
      <c r="BP199" s="143">
        <v>8</v>
      </c>
      <c r="BQ199" s="144">
        <v>0</v>
      </c>
      <c r="BR199" s="145">
        <v>0</v>
      </c>
      <c r="BS199" s="144">
        <v>0</v>
      </c>
      <c r="BT199" s="145">
        <v>0</v>
      </c>
      <c r="BU199" s="144">
        <v>3</v>
      </c>
      <c r="BV199" s="145">
        <v>0</v>
      </c>
      <c r="BW199" s="144">
        <v>1</v>
      </c>
      <c r="BX199" s="145">
        <v>0</v>
      </c>
      <c r="BY199" s="144">
        <v>3</v>
      </c>
      <c r="BZ199" s="145">
        <v>0</v>
      </c>
      <c r="CA199" s="144">
        <v>1</v>
      </c>
      <c r="CB199" s="145">
        <v>0</v>
      </c>
      <c r="CC199" s="144">
        <v>0</v>
      </c>
      <c r="CD199" s="145">
        <v>0</v>
      </c>
      <c r="CE199" s="19">
        <f t="shared" si="83"/>
        <v>32</v>
      </c>
    </row>
    <row r="200" spans="1:87" ht="12.75" customHeight="1" thickBot="1">
      <c r="A200" s="138" t="s">
        <v>302</v>
      </c>
      <c r="B200" s="143">
        <v>5</v>
      </c>
      <c r="C200" s="143">
        <v>0</v>
      </c>
      <c r="D200" s="143">
        <v>5</v>
      </c>
      <c r="E200" s="144">
        <v>0</v>
      </c>
      <c r="F200" s="145">
        <v>0</v>
      </c>
      <c r="G200" s="144">
        <v>0</v>
      </c>
      <c r="H200" s="145">
        <v>0</v>
      </c>
      <c r="I200" s="144">
        <v>0</v>
      </c>
      <c r="J200" s="145">
        <v>0</v>
      </c>
      <c r="K200" s="144">
        <v>0</v>
      </c>
      <c r="L200" s="145">
        <v>0</v>
      </c>
      <c r="M200" s="144">
        <v>0</v>
      </c>
      <c r="N200" s="145">
        <v>0</v>
      </c>
      <c r="O200" s="144">
        <v>3</v>
      </c>
      <c r="P200" s="145">
        <v>0</v>
      </c>
      <c r="Q200" s="144">
        <v>2</v>
      </c>
      <c r="R200" s="145">
        <v>0</v>
      </c>
      <c r="S200" s="29">
        <f t="shared" si="84"/>
        <v>0</v>
      </c>
      <c r="T200" s="73">
        <f t="shared" si="85"/>
        <v>10</v>
      </c>
      <c r="V200" s="143">
        <v>1</v>
      </c>
      <c r="W200" s="143">
        <v>0</v>
      </c>
      <c r="X200" s="143">
        <v>1</v>
      </c>
      <c r="Y200" s="144">
        <v>0</v>
      </c>
      <c r="Z200" s="145">
        <v>0</v>
      </c>
      <c r="AA200" s="144">
        <v>0</v>
      </c>
      <c r="AB200" s="145">
        <v>0</v>
      </c>
      <c r="AC200" s="144">
        <v>0</v>
      </c>
      <c r="AD200" s="145">
        <v>0</v>
      </c>
      <c r="AE200" s="144">
        <v>0</v>
      </c>
      <c r="AF200" s="145">
        <v>0</v>
      </c>
      <c r="AG200" s="144">
        <v>0</v>
      </c>
      <c r="AH200" s="145">
        <v>0</v>
      </c>
      <c r="AI200" s="144">
        <v>0</v>
      </c>
      <c r="AJ200" s="145">
        <v>0</v>
      </c>
      <c r="AK200" s="144">
        <v>1</v>
      </c>
      <c r="AL200" s="145">
        <v>0</v>
      </c>
      <c r="AM200" s="29">
        <f t="shared" si="107"/>
        <v>1</v>
      </c>
      <c r="AO200" s="143">
        <f t="shared" si="87"/>
        <v>6</v>
      </c>
      <c r="AP200" s="143">
        <f t="shared" si="88"/>
        <v>0</v>
      </c>
      <c r="AQ200" s="157">
        <f t="shared" si="89"/>
        <v>6</v>
      </c>
      <c r="AR200" s="160">
        <f t="shared" si="90"/>
        <v>0</v>
      </c>
      <c r="AS200" s="161">
        <f t="shared" si="91"/>
        <v>0</v>
      </c>
      <c r="AT200" s="160">
        <f t="shared" si="92"/>
        <v>0</v>
      </c>
      <c r="AU200" s="159">
        <f t="shared" si="93"/>
        <v>0</v>
      </c>
      <c r="AV200" s="162">
        <f t="shared" si="94"/>
        <v>0</v>
      </c>
      <c r="AW200" s="159">
        <f t="shared" si="95"/>
        <v>0</v>
      </c>
      <c r="AX200" s="162">
        <f t="shared" si="96"/>
        <v>0</v>
      </c>
      <c r="AY200" s="159">
        <f t="shared" si="97"/>
        <v>0</v>
      </c>
      <c r="AZ200" s="162">
        <f t="shared" si="98"/>
        <v>0</v>
      </c>
      <c r="BA200" s="159">
        <f t="shared" si="99"/>
        <v>0</v>
      </c>
      <c r="BB200" s="162">
        <f t="shared" si="100"/>
        <v>3</v>
      </c>
      <c r="BC200" s="159">
        <f t="shared" si="101"/>
        <v>0</v>
      </c>
      <c r="BD200" s="162">
        <f t="shared" si="102"/>
        <v>3</v>
      </c>
      <c r="BE200" s="161">
        <f t="shared" si="103"/>
        <v>0</v>
      </c>
      <c r="BF200" s="20">
        <f t="shared" si="108"/>
        <v>11</v>
      </c>
      <c r="BH200" s="21">
        <f t="shared" si="86"/>
        <v>83.333333333333343</v>
      </c>
      <c r="BI200" s="21">
        <f t="shared" si="104"/>
        <v>16.666666666666664</v>
      </c>
      <c r="BJ200" s="21">
        <f t="shared" si="105"/>
        <v>0</v>
      </c>
      <c r="BK200" s="21">
        <f t="shared" si="106"/>
        <v>0</v>
      </c>
      <c r="BL200" s="22">
        <f t="shared" si="109"/>
        <v>0</v>
      </c>
      <c r="BN200" s="143">
        <v>0</v>
      </c>
      <c r="BO200" s="143">
        <v>0</v>
      </c>
      <c r="BP200" s="143">
        <v>0</v>
      </c>
      <c r="BQ200" s="144">
        <v>0</v>
      </c>
      <c r="BR200" s="145">
        <v>0</v>
      </c>
      <c r="BS200" s="144">
        <v>0</v>
      </c>
      <c r="BT200" s="145">
        <v>0</v>
      </c>
      <c r="BU200" s="144">
        <v>0</v>
      </c>
      <c r="BV200" s="145">
        <v>0</v>
      </c>
      <c r="BW200" s="144">
        <v>0</v>
      </c>
      <c r="BX200" s="145">
        <v>0</v>
      </c>
      <c r="BY200" s="144">
        <v>0</v>
      </c>
      <c r="BZ200" s="145">
        <v>0</v>
      </c>
      <c r="CA200" s="144">
        <v>0</v>
      </c>
      <c r="CB200" s="145">
        <v>0</v>
      </c>
      <c r="CC200" s="144">
        <v>0</v>
      </c>
      <c r="CD200" s="145">
        <v>0</v>
      </c>
      <c r="CE200" s="19">
        <f t="shared" ref="CE200:CE211" si="110">BP200*4</f>
        <v>0</v>
      </c>
    </row>
    <row r="201" spans="1:87" ht="12.75" customHeight="1" thickBot="1">
      <c r="A201" s="138" t="s">
        <v>303</v>
      </c>
      <c r="B201" s="143">
        <v>88</v>
      </c>
      <c r="C201" s="143">
        <v>11</v>
      </c>
      <c r="D201" s="143">
        <v>99</v>
      </c>
      <c r="E201" s="144">
        <v>4</v>
      </c>
      <c r="F201" s="145">
        <v>1</v>
      </c>
      <c r="G201" s="144">
        <v>7</v>
      </c>
      <c r="H201" s="145">
        <v>2</v>
      </c>
      <c r="I201" s="144">
        <v>11</v>
      </c>
      <c r="J201" s="145">
        <v>1</v>
      </c>
      <c r="K201" s="144">
        <v>14</v>
      </c>
      <c r="L201" s="145">
        <v>0</v>
      </c>
      <c r="M201" s="144">
        <v>8</v>
      </c>
      <c r="N201" s="145">
        <v>1</v>
      </c>
      <c r="O201" s="144">
        <v>16</v>
      </c>
      <c r="P201" s="145">
        <v>1</v>
      </c>
      <c r="Q201" s="144">
        <v>28</v>
      </c>
      <c r="R201" s="145">
        <v>5</v>
      </c>
      <c r="S201" s="29">
        <f t="shared" si="84"/>
        <v>130</v>
      </c>
      <c r="T201" s="73">
        <f t="shared" si="85"/>
        <v>242</v>
      </c>
      <c r="V201" s="143">
        <v>46</v>
      </c>
      <c r="W201" s="143">
        <v>18</v>
      </c>
      <c r="X201" s="143">
        <v>64</v>
      </c>
      <c r="Y201" s="144">
        <v>5</v>
      </c>
      <c r="Z201" s="145">
        <v>4</v>
      </c>
      <c r="AA201" s="144">
        <v>10</v>
      </c>
      <c r="AB201" s="145">
        <v>3</v>
      </c>
      <c r="AC201" s="144">
        <v>10</v>
      </c>
      <c r="AD201" s="145">
        <v>2</v>
      </c>
      <c r="AE201" s="144">
        <v>3</v>
      </c>
      <c r="AF201" s="145">
        <v>1</v>
      </c>
      <c r="AG201" s="144">
        <v>1</v>
      </c>
      <c r="AH201" s="145">
        <v>0</v>
      </c>
      <c r="AI201" s="144">
        <v>4</v>
      </c>
      <c r="AJ201" s="145">
        <v>0</v>
      </c>
      <c r="AK201" s="144">
        <v>13</v>
      </c>
      <c r="AL201" s="145">
        <v>8</v>
      </c>
      <c r="AM201" s="29">
        <f t="shared" si="107"/>
        <v>136</v>
      </c>
      <c r="AO201" s="143">
        <f t="shared" si="87"/>
        <v>134</v>
      </c>
      <c r="AP201" s="143">
        <f t="shared" si="88"/>
        <v>29</v>
      </c>
      <c r="AQ201" s="157">
        <f t="shared" si="89"/>
        <v>163</v>
      </c>
      <c r="AR201" s="160">
        <f t="shared" si="90"/>
        <v>9</v>
      </c>
      <c r="AS201" s="161">
        <f t="shared" si="91"/>
        <v>5</v>
      </c>
      <c r="AT201" s="160">
        <f t="shared" si="92"/>
        <v>17</v>
      </c>
      <c r="AU201" s="159">
        <f t="shared" si="93"/>
        <v>5</v>
      </c>
      <c r="AV201" s="162">
        <f t="shared" si="94"/>
        <v>21</v>
      </c>
      <c r="AW201" s="159">
        <f t="shared" si="95"/>
        <v>3</v>
      </c>
      <c r="AX201" s="162">
        <f t="shared" si="96"/>
        <v>17</v>
      </c>
      <c r="AY201" s="159">
        <f t="shared" si="97"/>
        <v>1</v>
      </c>
      <c r="AZ201" s="162">
        <f t="shared" si="98"/>
        <v>9</v>
      </c>
      <c r="BA201" s="159">
        <f t="shared" si="99"/>
        <v>1</v>
      </c>
      <c r="BB201" s="162">
        <f t="shared" si="100"/>
        <v>20</v>
      </c>
      <c r="BC201" s="159">
        <f t="shared" si="101"/>
        <v>1</v>
      </c>
      <c r="BD201" s="162">
        <f t="shared" si="102"/>
        <v>41</v>
      </c>
      <c r="BE201" s="161">
        <f t="shared" si="103"/>
        <v>13</v>
      </c>
      <c r="BF201" s="20">
        <f t="shared" si="108"/>
        <v>508</v>
      </c>
      <c r="BH201" s="21">
        <f t="shared" si="86"/>
        <v>60.736196319018411</v>
      </c>
      <c r="BI201" s="21">
        <f t="shared" si="104"/>
        <v>39.263803680981596</v>
      </c>
      <c r="BJ201" s="21">
        <f t="shared" si="105"/>
        <v>22.085889570552148</v>
      </c>
      <c r="BK201" s="21">
        <f t="shared" si="106"/>
        <v>17.791411042944784</v>
      </c>
      <c r="BL201" s="22">
        <f t="shared" si="109"/>
        <v>177.91411042944785</v>
      </c>
      <c r="BN201" s="143">
        <v>23</v>
      </c>
      <c r="BO201" s="143">
        <v>2</v>
      </c>
      <c r="BP201" s="143">
        <v>25</v>
      </c>
      <c r="BQ201" s="144">
        <v>0</v>
      </c>
      <c r="BR201" s="145">
        <v>1</v>
      </c>
      <c r="BS201" s="144">
        <v>3</v>
      </c>
      <c r="BT201" s="145">
        <v>0</v>
      </c>
      <c r="BU201" s="144">
        <v>5</v>
      </c>
      <c r="BV201" s="145">
        <v>1</v>
      </c>
      <c r="BW201" s="144">
        <v>8</v>
      </c>
      <c r="BX201" s="145">
        <v>0</v>
      </c>
      <c r="BY201" s="144">
        <v>1</v>
      </c>
      <c r="BZ201" s="145">
        <v>0</v>
      </c>
      <c r="CA201" s="144">
        <v>3</v>
      </c>
      <c r="CB201" s="145">
        <v>0</v>
      </c>
      <c r="CC201" s="144">
        <v>3</v>
      </c>
      <c r="CD201" s="145">
        <v>0</v>
      </c>
      <c r="CE201" s="19">
        <f t="shared" si="110"/>
        <v>100</v>
      </c>
    </row>
    <row r="202" spans="1:87" ht="12.75" customHeight="1" thickBot="1">
      <c r="A202" s="138" t="s">
        <v>304</v>
      </c>
      <c r="B202" s="143">
        <v>0</v>
      </c>
      <c r="C202" s="143">
        <v>0</v>
      </c>
      <c r="D202" s="143">
        <v>0</v>
      </c>
      <c r="E202" s="144">
        <v>0</v>
      </c>
      <c r="F202" s="145">
        <v>0</v>
      </c>
      <c r="G202" s="144">
        <v>0</v>
      </c>
      <c r="H202" s="145">
        <v>0</v>
      </c>
      <c r="I202" s="144">
        <v>0</v>
      </c>
      <c r="J202" s="145">
        <v>0</v>
      </c>
      <c r="K202" s="144">
        <v>0</v>
      </c>
      <c r="L202" s="145">
        <v>0</v>
      </c>
      <c r="M202" s="144">
        <v>0</v>
      </c>
      <c r="N202" s="145">
        <v>0</v>
      </c>
      <c r="O202" s="144">
        <v>0</v>
      </c>
      <c r="P202" s="145">
        <v>0</v>
      </c>
      <c r="Q202" s="144">
        <v>0</v>
      </c>
      <c r="R202" s="145">
        <v>0</v>
      </c>
      <c r="S202" s="29">
        <f t="shared" si="84"/>
        <v>0</v>
      </c>
      <c r="T202" s="73">
        <f t="shared" si="85"/>
        <v>0</v>
      </c>
      <c r="V202" s="143">
        <v>0</v>
      </c>
      <c r="W202" s="143">
        <v>0</v>
      </c>
      <c r="X202" s="143">
        <v>0</v>
      </c>
      <c r="Y202" s="144">
        <v>0</v>
      </c>
      <c r="Z202" s="145">
        <v>0</v>
      </c>
      <c r="AA202" s="144">
        <v>0</v>
      </c>
      <c r="AB202" s="145">
        <v>0</v>
      </c>
      <c r="AC202" s="144">
        <v>0</v>
      </c>
      <c r="AD202" s="145">
        <v>0</v>
      </c>
      <c r="AE202" s="144">
        <v>0</v>
      </c>
      <c r="AF202" s="145">
        <v>0</v>
      </c>
      <c r="AG202" s="144">
        <v>0</v>
      </c>
      <c r="AH202" s="145">
        <v>0</v>
      </c>
      <c r="AI202" s="144">
        <v>0</v>
      </c>
      <c r="AJ202" s="145">
        <v>0</v>
      </c>
      <c r="AK202" s="144">
        <v>0</v>
      </c>
      <c r="AL202" s="145">
        <v>0</v>
      </c>
      <c r="AM202" s="29">
        <f t="shared" si="107"/>
        <v>0</v>
      </c>
      <c r="AO202" s="143">
        <f t="shared" si="87"/>
        <v>0</v>
      </c>
      <c r="AP202" s="143">
        <f t="shared" si="88"/>
        <v>0</v>
      </c>
      <c r="AQ202" s="157">
        <f t="shared" si="89"/>
        <v>0</v>
      </c>
      <c r="AR202" s="160">
        <f t="shared" si="90"/>
        <v>0</v>
      </c>
      <c r="AS202" s="161">
        <f t="shared" si="91"/>
        <v>0</v>
      </c>
      <c r="AT202" s="160">
        <f t="shared" si="92"/>
        <v>0</v>
      </c>
      <c r="AU202" s="159">
        <f t="shared" si="93"/>
        <v>0</v>
      </c>
      <c r="AV202" s="162">
        <f t="shared" si="94"/>
        <v>0</v>
      </c>
      <c r="AW202" s="159">
        <f t="shared" si="95"/>
        <v>0</v>
      </c>
      <c r="AX202" s="162">
        <f t="shared" si="96"/>
        <v>0</v>
      </c>
      <c r="AY202" s="159">
        <f t="shared" si="97"/>
        <v>0</v>
      </c>
      <c r="AZ202" s="162">
        <f t="shared" si="98"/>
        <v>0</v>
      </c>
      <c r="BA202" s="159">
        <f t="shared" si="99"/>
        <v>0</v>
      </c>
      <c r="BB202" s="162">
        <f t="shared" si="100"/>
        <v>0</v>
      </c>
      <c r="BC202" s="159">
        <f t="shared" si="101"/>
        <v>0</v>
      </c>
      <c r="BD202" s="162">
        <f t="shared" si="102"/>
        <v>0</v>
      </c>
      <c r="BE202" s="161">
        <f t="shared" si="103"/>
        <v>0</v>
      </c>
      <c r="BF202" s="20">
        <f t="shared" si="108"/>
        <v>0</v>
      </c>
      <c r="BH202" s="21" t="e">
        <f t="shared" si="86"/>
        <v>#DIV/0!</v>
      </c>
      <c r="BI202" s="21" t="e">
        <f t="shared" si="104"/>
        <v>#DIV/0!</v>
      </c>
      <c r="BJ202" s="21" t="e">
        <f t="shared" si="105"/>
        <v>#DIV/0!</v>
      </c>
      <c r="BK202" s="21" t="e">
        <f t="shared" si="106"/>
        <v>#DIV/0!</v>
      </c>
      <c r="BL202" s="22" t="e">
        <f t="shared" si="109"/>
        <v>#DIV/0!</v>
      </c>
      <c r="BN202" s="143">
        <v>0</v>
      </c>
      <c r="BO202" s="143">
        <v>0</v>
      </c>
      <c r="BP202" s="143">
        <v>0</v>
      </c>
      <c r="BQ202" s="144">
        <v>0</v>
      </c>
      <c r="BR202" s="145">
        <v>0</v>
      </c>
      <c r="BS202" s="144">
        <v>0</v>
      </c>
      <c r="BT202" s="145">
        <v>0</v>
      </c>
      <c r="BU202" s="144">
        <v>0</v>
      </c>
      <c r="BV202" s="145">
        <v>0</v>
      </c>
      <c r="BW202" s="144">
        <v>0</v>
      </c>
      <c r="BX202" s="145">
        <v>0</v>
      </c>
      <c r="BY202" s="144">
        <v>0</v>
      </c>
      <c r="BZ202" s="145">
        <v>0</v>
      </c>
      <c r="CA202" s="144">
        <v>0</v>
      </c>
      <c r="CB202" s="145">
        <v>0</v>
      </c>
      <c r="CC202" s="144">
        <v>0</v>
      </c>
      <c r="CD202" s="145">
        <v>0</v>
      </c>
      <c r="CE202" s="19">
        <f t="shared" si="110"/>
        <v>0</v>
      </c>
    </row>
    <row r="203" spans="1:87" ht="14" thickBot="1">
      <c r="A203" s="138" t="s">
        <v>305</v>
      </c>
      <c r="B203" s="143">
        <v>42</v>
      </c>
      <c r="C203" s="143">
        <v>5</v>
      </c>
      <c r="D203" s="143">
        <v>47</v>
      </c>
      <c r="E203" s="144">
        <v>3</v>
      </c>
      <c r="F203" s="145">
        <v>0</v>
      </c>
      <c r="G203" s="144">
        <v>2</v>
      </c>
      <c r="H203" s="145">
        <v>1</v>
      </c>
      <c r="I203" s="144">
        <v>6</v>
      </c>
      <c r="J203" s="145">
        <v>0</v>
      </c>
      <c r="K203" s="144">
        <v>1</v>
      </c>
      <c r="L203" s="145">
        <v>1</v>
      </c>
      <c r="M203" s="144">
        <v>4</v>
      </c>
      <c r="N203" s="145">
        <v>0</v>
      </c>
      <c r="O203" s="144">
        <v>10</v>
      </c>
      <c r="P203" s="145">
        <v>1</v>
      </c>
      <c r="Q203" s="144">
        <v>16</v>
      </c>
      <c r="R203" s="145">
        <v>2</v>
      </c>
      <c r="S203" s="29">
        <f t="shared" si="84"/>
        <v>60</v>
      </c>
      <c r="T203" s="73">
        <f t="shared" si="85"/>
        <v>114</v>
      </c>
      <c r="V203" s="143">
        <v>36</v>
      </c>
      <c r="W203" s="143">
        <v>7</v>
      </c>
      <c r="X203" s="143">
        <v>43</v>
      </c>
      <c r="Y203" s="144">
        <v>7</v>
      </c>
      <c r="Z203" s="145">
        <v>2</v>
      </c>
      <c r="AA203" s="144">
        <v>8</v>
      </c>
      <c r="AB203" s="145">
        <v>0</v>
      </c>
      <c r="AC203" s="144">
        <v>8</v>
      </c>
      <c r="AD203" s="145">
        <v>1</v>
      </c>
      <c r="AE203" s="144">
        <v>4</v>
      </c>
      <c r="AF203" s="145">
        <v>0</v>
      </c>
      <c r="AG203" s="144">
        <v>0</v>
      </c>
      <c r="AH203" s="145">
        <v>0</v>
      </c>
      <c r="AI203" s="144">
        <v>4</v>
      </c>
      <c r="AJ203" s="145">
        <v>1</v>
      </c>
      <c r="AK203" s="144">
        <v>5</v>
      </c>
      <c r="AL203" s="145">
        <v>3</v>
      </c>
      <c r="AM203" s="29">
        <f t="shared" si="107"/>
        <v>71</v>
      </c>
      <c r="AO203" s="143">
        <f t="shared" si="87"/>
        <v>78</v>
      </c>
      <c r="AP203" s="143">
        <f t="shared" si="88"/>
        <v>12</v>
      </c>
      <c r="AQ203" s="157">
        <f t="shared" si="89"/>
        <v>90</v>
      </c>
      <c r="AR203" s="160">
        <f t="shared" si="90"/>
        <v>10</v>
      </c>
      <c r="AS203" s="161">
        <f t="shared" si="91"/>
        <v>2</v>
      </c>
      <c r="AT203" s="160">
        <f t="shared" si="92"/>
        <v>10</v>
      </c>
      <c r="AU203" s="159">
        <f t="shared" si="93"/>
        <v>1</v>
      </c>
      <c r="AV203" s="162">
        <f t="shared" si="94"/>
        <v>14</v>
      </c>
      <c r="AW203" s="159">
        <f t="shared" si="95"/>
        <v>1</v>
      </c>
      <c r="AX203" s="162">
        <f t="shared" si="96"/>
        <v>5</v>
      </c>
      <c r="AY203" s="159">
        <f t="shared" si="97"/>
        <v>1</v>
      </c>
      <c r="AZ203" s="162">
        <f t="shared" si="98"/>
        <v>4</v>
      </c>
      <c r="BA203" s="159">
        <f t="shared" si="99"/>
        <v>0</v>
      </c>
      <c r="BB203" s="162">
        <f t="shared" si="100"/>
        <v>14</v>
      </c>
      <c r="BC203" s="159">
        <f t="shared" si="101"/>
        <v>2</v>
      </c>
      <c r="BD203" s="162">
        <f t="shared" si="102"/>
        <v>21</v>
      </c>
      <c r="BE203" s="161">
        <f t="shared" si="103"/>
        <v>5</v>
      </c>
      <c r="BF203" s="20">
        <f t="shared" si="108"/>
        <v>245</v>
      </c>
      <c r="BH203" s="21">
        <f t="shared" si="86"/>
        <v>52.222222222222229</v>
      </c>
      <c r="BI203" s="21">
        <f t="shared" si="104"/>
        <v>47.777777777777779</v>
      </c>
      <c r="BJ203" s="21">
        <f t="shared" si="105"/>
        <v>25.555555555555554</v>
      </c>
      <c r="BK203" s="21">
        <f t="shared" si="106"/>
        <v>13.333333333333334</v>
      </c>
      <c r="BL203" s="22">
        <f t="shared" si="109"/>
        <v>133.33333333333334</v>
      </c>
      <c r="BN203" s="143">
        <v>5</v>
      </c>
      <c r="BO203" s="143">
        <v>2</v>
      </c>
      <c r="BP203" s="143">
        <v>7</v>
      </c>
      <c r="BQ203" s="144">
        <v>0</v>
      </c>
      <c r="BR203" s="145">
        <v>0</v>
      </c>
      <c r="BS203" s="144">
        <v>0</v>
      </c>
      <c r="BT203" s="145">
        <v>1</v>
      </c>
      <c r="BU203" s="144">
        <v>3</v>
      </c>
      <c r="BV203" s="145">
        <v>0</v>
      </c>
      <c r="BW203" s="144">
        <v>0</v>
      </c>
      <c r="BX203" s="145">
        <v>1</v>
      </c>
      <c r="BY203" s="144">
        <v>1</v>
      </c>
      <c r="BZ203" s="145">
        <v>0</v>
      </c>
      <c r="CA203" s="144">
        <v>1</v>
      </c>
      <c r="CB203" s="145">
        <v>0</v>
      </c>
      <c r="CC203" s="144">
        <v>0</v>
      </c>
      <c r="CD203" s="145">
        <v>0</v>
      </c>
      <c r="CE203" s="19">
        <f t="shared" si="110"/>
        <v>28</v>
      </c>
      <c r="CI203"/>
    </row>
    <row r="204" spans="1:87" ht="12.75" customHeight="1" thickBot="1">
      <c r="A204" s="138" t="s">
        <v>306</v>
      </c>
      <c r="B204" s="143">
        <v>21</v>
      </c>
      <c r="C204" s="143">
        <v>1</v>
      </c>
      <c r="D204" s="143">
        <v>22</v>
      </c>
      <c r="E204" s="144">
        <v>0</v>
      </c>
      <c r="F204" s="145">
        <v>0</v>
      </c>
      <c r="G204" s="144">
        <v>3</v>
      </c>
      <c r="H204" s="145">
        <v>0</v>
      </c>
      <c r="I204" s="144">
        <v>1</v>
      </c>
      <c r="J204" s="145">
        <v>0</v>
      </c>
      <c r="K204" s="144">
        <v>0</v>
      </c>
      <c r="L204" s="145">
        <v>0</v>
      </c>
      <c r="M204" s="144">
        <v>0</v>
      </c>
      <c r="N204" s="145">
        <v>0</v>
      </c>
      <c r="O204" s="144">
        <v>1</v>
      </c>
      <c r="P204" s="145">
        <v>1</v>
      </c>
      <c r="Q204" s="144">
        <v>16</v>
      </c>
      <c r="R204" s="145">
        <v>0</v>
      </c>
      <c r="S204" s="29">
        <f t="shared" si="84"/>
        <v>20</v>
      </c>
      <c r="T204" s="73">
        <f t="shared" si="85"/>
        <v>48</v>
      </c>
      <c r="V204" s="143">
        <v>13</v>
      </c>
      <c r="W204" s="143">
        <v>6</v>
      </c>
      <c r="X204" s="143">
        <v>19</v>
      </c>
      <c r="Y204" s="144">
        <v>1</v>
      </c>
      <c r="Z204" s="145">
        <v>0</v>
      </c>
      <c r="AA204" s="144">
        <v>3</v>
      </c>
      <c r="AB204" s="145">
        <v>2</v>
      </c>
      <c r="AC204" s="144">
        <v>2</v>
      </c>
      <c r="AD204" s="145">
        <v>1</v>
      </c>
      <c r="AE204" s="144">
        <v>2</v>
      </c>
      <c r="AF204" s="145">
        <v>0</v>
      </c>
      <c r="AG204" s="144">
        <v>0</v>
      </c>
      <c r="AH204" s="145">
        <v>0</v>
      </c>
      <c r="AI204" s="144">
        <v>1</v>
      </c>
      <c r="AJ204" s="145">
        <v>0</v>
      </c>
      <c r="AK204" s="144">
        <v>4</v>
      </c>
      <c r="AL204" s="145">
        <v>3</v>
      </c>
      <c r="AM204" s="29">
        <f t="shared" si="107"/>
        <v>43</v>
      </c>
      <c r="AO204" s="143">
        <f t="shared" si="87"/>
        <v>34</v>
      </c>
      <c r="AP204" s="143">
        <f t="shared" si="88"/>
        <v>7</v>
      </c>
      <c r="AQ204" s="157">
        <f t="shared" si="89"/>
        <v>41</v>
      </c>
      <c r="AR204" s="160">
        <f t="shared" si="90"/>
        <v>1</v>
      </c>
      <c r="AS204" s="161">
        <f t="shared" si="91"/>
        <v>0</v>
      </c>
      <c r="AT204" s="160">
        <f t="shared" si="92"/>
        <v>6</v>
      </c>
      <c r="AU204" s="159">
        <f t="shared" si="93"/>
        <v>2</v>
      </c>
      <c r="AV204" s="162">
        <f t="shared" si="94"/>
        <v>3</v>
      </c>
      <c r="AW204" s="159">
        <f t="shared" si="95"/>
        <v>1</v>
      </c>
      <c r="AX204" s="162">
        <f t="shared" si="96"/>
        <v>2</v>
      </c>
      <c r="AY204" s="159">
        <f t="shared" si="97"/>
        <v>0</v>
      </c>
      <c r="AZ204" s="162">
        <f t="shared" si="98"/>
        <v>0</v>
      </c>
      <c r="BA204" s="159">
        <f t="shared" si="99"/>
        <v>0</v>
      </c>
      <c r="BB204" s="162">
        <f t="shared" si="100"/>
        <v>2</v>
      </c>
      <c r="BC204" s="159">
        <f t="shared" si="101"/>
        <v>1</v>
      </c>
      <c r="BD204" s="162">
        <f t="shared" si="102"/>
        <v>20</v>
      </c>
      <c r="BE204" s="161">
        <f t="shared" si="103"/>
        <v>3</v>
      </c>
      <c r="BF204" s="20">
        <f t="shared" si="108"/>
        <v>111</v>
      </c>
      <c r="BH204" s="21">
        <f t="shared" si="86"/>
        <v>53.658536585365859</v>
      </c>
      <c r="BI204" s="21">
        <f t="shared" si="104"/>
        <v>46.341463414634148</v>
      </c>
      <c r="BJ204" s="21">
        <f t="shared" si="105"/>
        <v>21.951219512195124</v>
      </c>
      <c r="BK204" s="21">
        <f t="shared" si="106"/>
        <v>17.073170731707318</v>
      </c>
      <c r="BL204" s="22">
        <f t="shared" si="109"/>
        <v>170.73170731707319</v>
      </c>
      <c r="BN204" s="143">
        <v>0</v>
      </c>
      <c r="BO204" s="143">
        <v>0</v>
      </c>
      <c r="BP204" s="143">
        <v>0</v>
      </c>
      <c r="BQ204" s="144">
        <v>0</v>
      </c>
      <c r="BR204" s="145">
        <v>0</v>
      </c>
      <c r="BS204" s="144">
        <v>0</v>
      </c>
      <c r="BT204" s="145">
        <v>0</v>
      </c>
      <c r="BU204" s="144">
        <v>0</v>
      </c>
      <c r="BV204" s="145">
        <v>0</v>
      </c>
      <c r="BW204" s="144">
        <v>0</v>
      </c>
      <c r="BX204" s="145">
        <v>0</v>
      </c>
      <c r="BY204" s="144">
        <v>0</v>
      </c>
      <c r="BZ204" s="145">
        <v>0</v>
      </c>
      <c r="CA204" s="144">
        <v>0</v>
      </c>
      <c r="CB204" s="145">
        <v>0</v>
      </c>
      <c r="CC204" s="144">
        <v>0</v>
      </c>
      <c r="CD204" s="145">
        <v>0</v>
      </c>
      <c r="CE204" s="19">
        <f t="shared" si="110"/>
        <v>0</v>
      </c>
      <c r="CG204"/>
      <c r="CH204"/>
    </row>
    <row r="205" spans="1:87" ht="12.75" customHeight="1" thickBot="1">
      <c r="A205" s="138" t="s">
        <v>307</v>
      </c>
      <c r="B205" s="143">
        <v>11</v>
      </c>
      <c r="C205" s="143">
        <v>1</v>
      </c>
      <c r="D205" s="143">
        <v>12</v>
      </c>
      <c r="E205" s="144">
        <v>0</v>
      </c>
      <c r="F205" s="145">
        <v>0</v>
      </c>
      <c r="G205" s="144">
        <v>0</v>
      </c>
      <c r="H205" s="145">
        <v>0</v>
      </c>
      <c r="I205" s="144">
        <v>0</v>
      </c>
      <c r="J205" s="145">
        <v>0</v>
      </c>
      <c r="K205" s="144">
        <v>0</v>
      </c>
      <c r="L205" s="145">
        <v>0</v>
      </c>
      <c r="M205" s="144">
        <v>1</v>
      </c>
      <c r="N205" s="145">
        <v>0</v>
      </c>
      <c r="O205" s="144">
        <v>0</v>
      </c>
      <c r="P205" s="145">
        <v>0</v>
      </c>
      <c r="Q205" s="144">
        <v>10</v>
      </c>
      <c r="R205" s="145">
        <v>1</v>
      </c>
      <c r="S205" s="29">
        <f t="shared" si="84"/>
        <v>0</v>
      </c>
      <c r="T205" s="73">
        <f t="shared" si="85"/>
        <v>28</v>
      </c>
      <c r="V205" s="143">
        <v>5</v>
      </c>
      <c r="W205" s="143">
        <v>0</v>
      </c>
      <c r="X205" s="143">
        <v>5</v>
      </c>
      <c r="Y205" s="144">
        <v>0</v>
      </c>
      <c r="Z205" s="145">
        <v>0</v>
      </c>
      <c r="AA205" s="144">
        <v>0</v>
      </c>
      <c r="AB205" s="145">
        <v>0</v>
      </c>
      <c r="AC205" s="144">
        <v>0</v>
      </c>
      <c r="AD205" s="145">
        <v>0</v>
      </c>
      <c r="AE205" s="144">
        <v>1</v>
      </c>
      <c r="AF205" s="145">
        <v>0</v>
      </c>
      <c r="AG205" s="144">
        <v>1</v>
      </c>
      <c r="AH205" s="145">
        <v>0</v>
      </c>
      <c r="AI205" s="144">
        <v>3</v>
      </c>
      <c r="AJ205" s="145">
        <v>0</v>
      </c>
      <c r="AK205" s="144">
        <v>0</v>
      </c>
      <c r="AL205" s="145">
        <v>0</v>
      </c>
      <c r="AM205" s="29">
        <f t="shared" si="107"/>
        <v>5</v>
      </c>
      <c r="AO205" s="143">
        <f t="shared" si="87"/>
        <v>16</v>
      </c>
      <c r="AP205" s="143">
        <f t="shared" si="88"/>
        <v>1</v>
      </c>
      <c r="AQ205" s="157">
        <f t="shared" si="89"/>
        <v>17</v>
      </c>
      <c r="AR205" s="160">
        <f t="shared" si="90"/>
        <v>0</v>
      </c>
      <c r="AS205" s="161">
        <f t="shared" si="91"/>
        <v>0</v>
      </c>
      <c r="AT205" s="160">
        <f t="shared" si="92"/>
        <v>0</v>
      </c>
      <c r="AU205" s="159">
        <f t="shared" si="93"/>
        <v>0</v>
      </c>
      <c r="AV205" s="162">
        <f t="shared" si="94"/>
        <v>0</v>
      </c>
      <c r="AW205" s="159">
        <f t="shared" si="95"/>
        <v>0</v>
      </c>
      <c r="AX205" s="162">
        <f t="shared" si="96"/>
        <v>1</v>
      </c>
      <c r="AY205" s="159">
        <f t="shared" si="97"/>
        <v>0</v>
      </c>
      <c r="AZ205" s="162">
        <f t="shared" si="98"/>
        <v>2</v>
      </c>
      <c r="BA205" s="159">
        <f t="shared" si="99"/>
        <v>0</v>
      </c>
      <c r="BB205" s="162">
        <f t="shared" si="100"/>
        <v>3</v>
      </c>
      <c r="BC205" s="159">
        <f t="shared" si="101"/>
        <v>0</v>
      </c>
      <c r="BD205" s="162">
        <f t="shared" si="102"/>
        <v>10</v>
      </c>
      <c r="BE205" s="161">
        <f t="shared" si="103"/>
        <v>1</v>
      </c>
      <c r="BF205" s="20">
        <f t="shared" si="108"/>
        <v>33</v>
      </c>
      <c r="BH205" s="21">
        <f t="shared" si="86"/>
        <v>70.588235294117652</v>
      </c>
      <c r="BI205" s="21">
        <f t="shared" si="104"/>
        <v>29.411764705882355</v>
      </c>
      <c r="BJ205" s="21">
        <f t="shared" si="105"/>
        <v>0</v>
      </c>
      <c r="BK205" s="21">
        <f t="shared" si="106"/>
        <v>5.8823529411764701</v>
      </c>
      <c r="BL205" s="22">
        <f t="shared" si="109"/>
        <v>58.823529411764703</v>
      </c>
      <c r="BN205" s="143">
        <v>0</v>
      </c>
      <c r="BO205" s="143">
        <v>0</v>
      </c>
      <c r="BP205" s="143">
        <v>0</v>
      </c>
      <c r="BQ205" s="144">
        <v>0</v>
      </c>
      <c r="BR205" s="145">
        <v>0</v>
      </c>
      <c r="BS205" s="144">
        <v>0</v>
      </c>
      <c r="BT205" s="145">
        <v>0</v>
      </c>
      <c r="BU205" s="144">
        <v>0</v>
      </c>
      <c r="BV205" s="145">
        <v>0</v>
      </c>
      <c r="BW205" s="144">
        <v>0</v>
      </c>
      <c r="BX205" s="145">
        <v>0</v>
      </c>
      <c r="BY205" s="144">
        <v>0</v>
      </c>
      <c r="BZ205" s="145">
        <v>0</v>
      </c>
      <c r="CA205" s="144">
        <v>0</v>
      </c>
      <c r="CB205" s="145">
        <v>0</v>
      </c>
      <c r="CC205" s="144">
        <v>0</v>
      </c>
      <c r="CD205" s="145">
        <v>0</v>
      </c>
      <c r="CE205" s="19">
        <f t="shared" si="110"/>
        <v>0</v>
      </c>
    </row>
    <row r="206" spans="1:87" ht="12.75" customHeight="1" thickBot="1">
      <c r="A206" s="138" t="s">
        <v>308</v>
      </c>
      <c r="B206" s="143">
        <v>0</v>
      </c>
      <c r="C206" s="143">
        <v>0</v>
      </c>
      <c r="D206" s="143">
        <v>0</v>
      </c>
      <c r="E206" s="144">
        <v>0</v>
      </c>
      <c r="F206" s="145">
        <v>0</v>
      </c>
      <c r="G206" s="144">
        <v>0</v>
      </c>
      <c r="H206" s="145">
        <v>0</v>
      </c>
      <c r="I206" s="144">
        <v>0</v>
      </c>
      <c r="J206" s="145">
        <v>0</v>
      </c>
      <c r="K206" s="144">
        <v>0</v>
      </c>
      <c r="L206" s="145">
        <v>0</v>
      </c>
      <c r="M206" s="144">
        <v>0</v>
      </c>
      <c r="N206" s="145">
        <v>0</v>
      </c>
      <c r="O206" s="144">
        <v>0</v>
      </c>
      <c r="P206" s="145">
        <v>0</v>
      </c>
      <c r="Q206" s="144">
        <v>0</v>
      </c>
      <c r="R206" s="145">
        <v>0</v>
      </c>
      <c r="S206" s="29">
        <f t="shared" si="84"/>
        <v>0</v>
      </c>
      <c r="T206" s="73">
        <f t="shared" si="85"/>
        <v>0</v>
      </c>
      <c r="V206" s="143">
        <v>4</v>
      </c>
      <c r="W206" s="143">
        <v>0</v>
      </c>
      <c r="X206" s="143">
        <v>4</v>
      </c>
      <c r="Y206" s="144">
        <v>0</v>
      </c>
      <c r="Z206" s="145">
        <v>0</v>
      </c>
      <c r="AA206" s="144">
        <v>0</v>
      </c>
      <c r="AB206" s="145">
        <v>0</v>
      </c>
      <c r="AC206" s="144">
        <v>0</v>
      </c>
      <c r="AD206" s="145">
        <v>0</v>
      </c>
      <c r="AE206" s="144">
        <v>0</v>
      </c>
      <c r="AF206" s="145">
        <v>0</v>
      </c>
      <c r="AG206" s="144">
        <v>0</v>
      </c>
      <c r="AH206" s="145">
        <v>0</v>
      </c>
      <c r="AI206" s="144">
        <v>2</v>
      </c>
      <c r="AJ206" s="145">
        <v>0</v>
      </c>
      <c r="AK206" s="144">
        <v>2</v>
      </c>
      <c r="AL206" s="145">
        <v>0</v>
      </c>
      <c r="AM206" s="29">
        <f t="shared" si="107"/>
        <v>4</v>
      </c>
      <c r="AO206" s="143">
        <f t="shared" si="87"/>
        <v>4</v>
      </c>
      <c r="AP206" s="143">
        <f t="shared" si="88"/>
        <v>0</v>
      </c>
      <c r="AQ206" s="157">
        <f t="shared" si="89"/>
        <v>4</v>
      </c>
      <c r="AR206" s="160">
        <f t="shared" si="90"/>
        <v>0</v>
      </c>
      <c r="AS206" s="161">
        <f t="shared" si="91"/>
        <v>0</v>
      </c>
      <c r="AT206" s="160">
        <f t="shared" si="92"/>
        <v>0</v>
      </c>
      <c r="AU206" s="159">
        <f t="shared" si="93"/>
        <v>0</v>
      </c>
      <c r="AV206" s="162">
        <f t="shared" si="94"/>
        <v>0</v>
      </c>
      <c r="AW206" s="159">
        <f t="shared" si="95"/>
        <v>0</v>
      </c>
      <c r="AX206" s="162">
        <f t="shared" si="96"/>
        <v>0</v>
      </c>
      <c r="AY206" s="159">
        <f t="shared" si="97"/>
        <v>0</v>
      </c>
      <c r="AZ206" s="162">
        <f t="shared" si="98"/>
        <v>0</v>
      </c>
      <c r="BA206" s="159">
        <f t="shared" si="99"/>
        <v>0</v>
      </c>
      <c r="BB206" s="162">
        <f t="shared" si="100"/>
        <v>2</v>
      </c>
      <c r="BC206" s="159">
        <f t="shared" si="101"/>
        <v>0</v>
      </c>
      <c r="BD206" s="162">
        <f t="shared" si="102"/>
        <v>2</v>
      </c>
      <c r="BE206" s="161">
        <f t="shared" si="103"/>
        <v>0</v>
      </c>
      <c r="BF206" s="20">
        <f t="shared" si="108"/>
        <v>4</v>
      </c>
      <c r="BH206" s="21">
        <f t="shared" si="86"/>
        <v>0</v>
      </c>
      <c r="BI206" s="21">
        <f t="shared" si="104"/>
        <v>100</v>
      </c>
      <c r="BJ206" s="21">
        <f t="shared" si="105"/>
        <v>0</v>
      </c>
      <c r="BK206" s="21">
        <f t="shared" si="106"/>
        <v>0</v>
      </c>
      <c r="BL206" s="22">
        <f t="shared" si="109"/>
        <v>0</v>
      </c>
      <c r="BN206" s="143">
        <v>0</v>
      </c>
      <c r="BO206" s="143">
        <v>0</v>
      </c>
      <c r="BP206" s="143">
        <v>0</v>
      </c>
      <c r="BQ206" s="144">
        <v>0</v>
      </c>
      <c r="BR206" s="145">
        <v>0</v>
      </c>
      <c r="BS206" s="144">
        <v>0</v>
      </c>
      <c r="BT206" s="145">
        <v>0</v>
      </c>
      <c r="BU206" s="144">
        <v>0</v>
      </c>
      <c r="BV206" s="145">
        <v>0</v>
      </c>
      <c r="BW206" s="144">
        <v>0</v>
      </c>
      <c r="BX206" s="145">
        <v>0</v>
      </c>
      <c r="BY206" s="144">
        <v>0</v>
      </c>
      <c r="BZ206" s="145">
        <v>0</v>
      </c>
      <c r="CA206" s="144">
        <v>0</v>
      </c>
      <c r="CB206" s="145">
        <v>0</v>
      </c>
      <c r="CC206" s="144">
        <v>0</v>
      </c>
      <c r="CD206" s="145">
        <v>0</v>
      </c>
      <c r="CE206" s="19">
        <f t="shared" si="110"/>
        <v>0</v>
      </c>
    </row>
    <row r="207" spans="1:87" ht="12.75" customHeight="1" thickBot="1">
      <c r="A207" s="138" t="s">
        <v>309</v>
      </c>
      <c r="B207" s="143">
        <v>13</v>
      </c>
      <c r="C207" s="143">
        <v>3</v>
      </c>
      <c r="D207" s="143">
        <v>16</v>
      </c>
      <c r="E207" s="144">
        <v>0</v>
      </c>
      <c r="F207" s="145">
        <v>0</v>
      </c>
      <c r="G207" s="144">
        <v>2</v>
      </c>
      <c r="H207" s="145">
        <v>0</v>
      </c>
      <c r="I207" s="144">
        <v>1</v>
      </c>
      <c r="J207" s="145">
        <v>0</v>
      </c>
      <c r="K207" s="144">
        <v>4</v>
      </c>
      <c r="L207" s="145">
        <v>0</v>
      </c>
      <c r="M207" s="144">
        <v>3</v>
      </c>
      <c r="N207" s="145">
        <v>0</v>
      </c>
      <c r="O207" s="144">
        <v>1</v>
      </c>
      <c r="P207" s="145">
        <v>0</v>
      </c>
      <c r="Q207" s="144">
        <v>2</v>
      </c>
      <c r="R207" s="145">
        <v>3</v>
      </c>
      <c r="S207" s="29">
        <f t="shared" si="84"/>
        <v>15</v>
      </c>
      <c r="T207" s="73">
        <f t="shared" si="85"/>
        <v>44</v>
      </c>
      <c r="V207" s="143">
        <v>33</v>
      </c>
      <c r="W207" s="143">
        <v>10</v>
      </c>
      <c r="X207" s="143">
        <v>43</v>
      </c>
      <c r="Y207" s="144">
        <v>5</v>
      </c>
      <c r="Z207" s="145">
        <v>0</v>
      </c>
      <c r="AA207" s="144">
        <v>7</v>
      </c>
      <c r="AB207" s="145">
        <v>3</v>
      </c>
      <c r="AC207" s="144">
        <v>4</v>
      </c>
      <c r="AD207" s="145">
        <v>1</v>
      </c>
      <c r="AE207" s="144">
        <v>2</v>
      </c>
      <c r="AF207" s="145">
        <v>0</v>
      </c>
      <c r="AG207" s="144">
        <v>0</v>
      </c>
      <c r="AH207" s="145">
        <v>2</v>
      </c>
      <c r="AI207" s="144">
        <v>2</v>
      </c>
      <c r="AJ207" s="145">
        <v>1</v>
      </c>
      <c r="AK207" s="144">
        <v>13</v>
      </c>
      <c r="AL207" s="145">
        <v>3</v>
      </c>
      <c r="AM207" s="29">
        <f t="shared" si="107"/>
        <v>83</v>
      </c>
      <c r="AO207" s="143">
        <f t="shared" si="87"/>
        <v>46</v>
      </c>
      <c r="AP207" s="143">
        <f t="shared" si="88"/>
        <v>13</v>
      </c>
      <c r="AQ207" s="157">
        <f t="shared" si="89"/>
        <v>59</v>
      </c>
      <c r="AR207" s="160">
        <f t="shared" si="90"/>
        <v>5</v>
      </c>
      <c r="AS207" s="161">
        <f t="shared" si="91"/>
        <v>0</v>
      </c>
      <c r="AT207" s="160">
        <f t="shared" si="92"/>
        <v>9</v>
      </c>
      <c r="AU207" s="159">
        <f t="shared" si="93"/>
        <v>3</v>
      </c>
      <c r="AV207" s="162">
        <f t="shared" si="94"/>
        <v>5</v>
      </c>
      <c r="AW207" s="159">
        <f t="shared" si="95"/>
        <v>1</v>
      </c>
      <c r="AX207" s="162">
        <f t="shared" si="96"/>
        <v>6</v>
      </c>
      <c r="AY207" s="159">
        <f t="shared" si="97"/>
        <v>0</v>
      </c>
      <c r="AZ207" s="162">
        <f t="shared" si="98"/>
        <v>3</v>
      </c>
      <c r="BA207" s="159">
        <f t="shared" si="99"/>
        <v>2</v>
      </c>
      <c r="BB207" s="162">
        <f t="shared" si="100"/>
        <v>3</v>
      </c>
      <c r="BC207" s="159">
        <f t="shared" si="101"/>
        <v>1</v>
      </c>
      <c r="BD207" s="162">
        <f t="shared" si="102"/>
        <v>15</v>
      </c>
      <c r="BE207" s="161">
        <f t="shared" si="103"/>
        <v>6</v>
      </c>
      <c r="BF207" s="20">
        <f t="shared" si="108"/>
        <v>142</v>
      </c>
      <c r="BH207" s="21">
        <f t="shared" si="86"/>
        <v>27.118644067796609</v>
      </c>
      <c r="BI207" s="21">
        <f t="shared" si="104"/>
        <v>72.881355932203391</v>
      </c>
      <c r="BJ207" s="21">
        <f t="shared" si="105"/>
        <v>28.8135593220339</v>
      </c>
      <c r="BK207" s="21">
        <f t="shared" si="106"/>
        <v>22.033898305084744</v>
      </c>
      <c r="BL207" s="22">
        <f t="shared" si="109"/>
        <v>220.33898305084745</v>
      </c>
      <c r="BN207" s="143">
        <v>6</v>
      </c>
      <c r="BO207" s="143">
        <v>0</v>
      </c>
      <c r="BP207" s="143">
        <v>6</v>
      </c>
      <c r="BQ207" s="144">
        <v>0</v>
      </c>
      <c r="BR207" s="145">
        <v>0</v>
      </c>
      <c r="BS207" s="144">
        <v>0</v>
      </c>
      <c r="BT207" s="145">
        <v>0</v>
      </c>
      <c r="BU207" s="144">
        <v>0</v>
      </c>
      <c r="BV207" s="145">
        <v>0</v>
      </c>
      <c r="BW207" s="144">
        <v>4</v>
      </c>
      <c r="BX207" s="145">
        <v>0</v>
      </c>
      <c r="BY207" s="144">
        <v>2</v>
      </c>
      <c r="BZ207" s="145">
        <v>0</v>
      </c>
      <c r="CA207" s="144">
        <v>0</v>
      </c>
      <c r="CB207" s="145">
        <v>0</v>
      </c>
      <c r="CC207" s="144">
        <v>0</v>
      </c>
      <c r="CD207" s="145">
        <v>0</v>
      </c>
      <c r="CE207" s="19">
        <f t="shared" si="110"/>
        <v>24</v>
      </c>
    </row>
    <row r="208" spans="1:87" ht="12.75" customHeight="1" thickBot="1">
      <c r="A208" s="138" t="s">
        <v>310</v>
      </c>
      <c r="B208" s="143">
        <v>15</v>
      </c>
      <c r="C208" s="143">
        <v>0</v>
      </c>
      <c r="D208" s="143">
        <v>15</v>
      </c>
      <c r="E208" s="144">
        <v>0</v>
      </c>
      <c r="F208" s="145">
        <v>0</v>
      </c>
      <c r="G208" s="144">
        <v>0</v>
      </c>
      <c r="H208" s="145">
        <v>0</v>
      </c>
      <c r="I208" s="144">
        <v>0</v>
      </c>
      <c r="J208" s="145">
        <v>0</v>
      </c>
      <c r="K208" s="144">
        <v>2</v>
      </c>
      <c r="L208" s="145">
        <v>0</v>
      </c>
      <c r="M208" s="144">
        <v>0</v>
      </c>
      <c r="N208" s="145">
        <v>0</v>
      </c>
      <c r="O208" s="144">
        <v>2</v>
      </c>
      <c r="P208" s="145">
        <v>0</v>
      </c>
      <c r="Q208" s="144">
        <v>11</v>
      </c>
      <c r="R208" s="145">
        <v>0</v>
      </c>
      <c r="S208" s="29">
        <f t="shared" si="84"/>
        <v>0</v>
      </c>
      <c r="T208" s="73">
        <f t="shared" si="85"/>
        <v>30</v>
      </c>
      <c r="V208" s="143">
        <v>0</v>
      </c>
      <c r="W208" s="143">
        <v>0</v>
      </c>
      <c r="X208" s="143">
        <v>0</v>
      </c>
      <c r="Y208" s="144">
        <v>0</v>
      </c>
      <c r="Z208" s="145">
        <v>0</v>
      </c>
      <c r="AA208" s="144">
        <v>0</v>
      </c>
      <c r="AB208" s="145">
        <v>0</v>
      </c>
      <c r="AC208" s="144">
        <v>0</v>
      </c>
      <c r="AD208" s="145">
        <v>0</v>
      </c>
      <c r="AE208" s="144">
        <v>0</v>
      </c>
      <c r="AF208" s="145">
        <v>0</v>
      </c>
      <c r="AG208" s="144">
        <v>0</v>
      </c>
      <c r="AH208" s="145">
        <v>0</v>
      </c>
      <c r="AI208" s="144">
        <v>0</v>
      </c>
      <c r="AJ208" s="145">
        <v>0</v>
      </c>
      <c r="AK208" s="144">
        <v>0</v>
      </c>
      <c r="AL208" s="145">
        <v>0</v>
      </c>
      <c r="AM208" s="29">
        <f t="shared" si="107"/>
        <v>0</v>
      </c>
      <c r="AO208" s="143">
        <f t="shared" si="87"/>
        <v>15</v>
      </c>
      <c r="AP208" s="143">
        <f t="shared" si="88"/>
        <v>0</v>
      </c>
      <c r="AQ208" s="157">
        <f t="shared" si="89"/>
        <v>15</v>
      </c>
      <c r="AR208" s="160">
        <f t="shared" si="90"/>
        <v>0</v>
      </c>
      <c r="AS208" s="161">
        <f t="shared" si="91"/>
        <v>0</v>
      </c>
      <c r="AT208" s="160">
        <f t="shared" si="92"/>
        <v>0</v>
      </c>
      <c r="AU208" s="159">
        <f t="shared" si="93"/>
        <v>0</v>
      </c>
      <c r="AV208" s="162">
        <f t="shared" si="94"/>
        <v>0</v>
      </c>
      <c r="AW208" s="159">
        <f t="shared" si="95"/>
        <v>0</v>
      </c>
      <c r="AX208" s="162">
        <f t="shared" si="96"/>
        <v>2</v>
      </c>
      <c r="AY208" s="159">
        <f t="shared" si="97"/>
        <v>0</v>
      </c>
      <c r="AZ208" s="162">
        <f t="shared" si="98"/>
        <v>0</v>
      </c>
      <c r="BA208" s="159">
        <f t="shared" si="99"/>
        <v>0</v>
      </c>
      <c r="BB208" s="162">
        <f t="shared" si="100"/>
        <v>2</v>
      </c>
      <c r="BC208" s="159">
        <f t="shared" si="101"/>
        <v>0</v>
      </c>
      <c r="BD208" s="162">
        <f t="shared" si="102"/>
        <v>11</v>
      </c>
      <c r="BE208" s="161">
        <f t="shared" si="103"/>
        <v>0</v>
      </c>
      <c r="BF208" s="20">
        <f t="shared" si="108"/>
        <v>30</v>
      </c>
      <c r="BH208" s="21">
        <f t="shared" si="86"/>
        <v>100</v>
      </c>
      <c r="BI208" s="21">
        <f t="shared" si="104"/>
        <v>0</v>
      </c>
      <c r="BJ208" s="21">
        <f t="shared" si="105"/>
        <v>0</v>
      </c>
      <c r="BK208" s="21">
        <f t="shared" si="106"/>
        <v>0</v>
      </c>
      <c r="BL208" s="22">
        <f t="shared" si="109"/>
        <v>0</v>
      </c>
      <c r="BN208" s="143">
        <v>0</v>
      </c>
      <c r="BO208" s="143">
        <v>0</v>
      </c>
      <c r="BP208" s="143">
        <v>0</v>
      </c>
      <c r="BQ208" s="144">
        <v>0</v>
      </c>
      <c r="BR208" s="145">
        <v>0</v>
      </c>
      <c r="BS208" s="144">
        <v>0</v>
      </c>
      <c r="BT208" s="145">
        <v>0</v>
      </c>
      <c r="BU208" s="144">
        <v>0</v>
      </c>
      <c r="BV208" s="145">
        <v>0</v>
      </c>
      <c r="BW208" s="144">
        <v>0</v>
      </c>
      <c r="BX208" s="145">
        <v>0</v>
      </c>
      <c r="BY208" s="144">
        <v>0</v>
      </c>
      <c r="BZ208" s="145">
        <v>0</v>
      </c>
      <c r="CA208" s="144">
        <v>0</v>
      </c>
      <c r="CB208" s="145">
        <v>0</v>
      </c>
      <c r="CC208" s="144">
        <v>0</v>
      </c>
      <c r="CD208" s="145">
        <v>0</v>
      </c>
      <c r="CE208" s="19">
        <f t="shared" si="110"/>
        <v>0</v>
      </c>
    </row>
    <row r="209" spans="1:83" ht="12.75" customHeight="1" thickBot="1">
      <c r="A209" s="138" t="s">
        <v>311</v>
      </c>
      <c r="B209" s="143">
        <v>33</v>
      </c>
      <c r="C209" s="143">
        <v>3</v>
      </c>
      <c r="D209" s="143">
        <v>36</v>
      </c>
      <c r="E209" s="144">
        <v>1</v>
      </c>
      <c r="F209" s="145">
        <v>0</v>
      </c>
      <c r="G209" s="144">
        <v>6</v>
      </c>
      <c r="H209" s="145">
        <v>0</v>
      </c>
      <c r="I209" s="144">
        <v>8</v>
      </c>
      <c r="J209" s="145">
        <v>1</v>
      </c>
      <c r="K209" s="144">
        <v>2</v>
      </c>
      <c r="L209" s="145">
        <v>1</v>
      </c>
      <c r="M209" s="144">
        <v>1</v>
      </c>
      <c r="N209" s="145">
        <v>0</v>
      </c>
      <c r="O209" s="144">
        <v>5</v>
      </c>
      <c r="P209" s="145">
        <v>0</v>
      </c>
      <c r="Q209" s="144">
        <v>10</v>
      </c>
      <c r="R209" s="145">
        <v>1</v>
      </c>
      <c r="S209" s="29">
        <f t="shared" si="84"/>
        <v>80</v>
      </c>
      <c r="T209" s="73">
        <f t="shared" si="85"/>
        <v>84</v>
      </c>
      <c r="V209" s="143">
        <v>35</v>
      </c>
      <c r="W209" s="143">
        <v>10</v>
      </c>
      <c r="X209" s="143">
        <v>45</v>
      </c>
      <c r="Y209" s="144">
        <v>2</v>
      </c>
      <c r="Z209" s="145">
        <v>0</v>
      </c>
      <c r="AA209" s="144">
        <v>7</v>
      </c>
      <c r="AB209" s="145">
        <v>3</v>
      </c>
      <c r="AC209" s="144">
        <v>9</v>
      </c>
      <c r="AD209" s="145">
        <v>1</v>
      </c>
      <c r="AE209" s="144">
        <v>4</v>
      </c>
      <c r="AF209" s="145">
        <v>0</v>
      </c>
      <c r="AG209" s="144">
        <v>2</v>
      </c>
      <c r="AH209" s="145">
        <v>0</v>
      </c>
      <c r="AI209" s="144">
        <v>3</v>
      </c>
      <c r="AJ209" s="145">
        <v>1</v>
      </c>
      <c r="AK209" s="144">
        <v>8</v>
      </c>
      <c r="AL209" s="145">
        <v>5</v>
      </c>
      <c r="AM209" s="29">
        <f t="shared" si="107"/>
        <v>85</v>
      </c>
      <c r="AO209" s="143">
        <f t="shared" si="87"/>
        <v>68</v>
      </c>
      <c r="AP209" s="143">
        <f t="shared" si="88"/>
        <v>13</v>
      </c>
      <c r="AQ209" s="157">
        <f t="shared" si="89"/>
        <v>81</v>
      </c>
      <c r="AR209" s="160">
        <f t="shared" si="90"/>
        <v>3</v>
      </c>
      <c r="AS209" s="161">
        <f t="shared" si="91"/>
        <v>0</v>
      </c>
      <c r="AT209" s="160">
        <f t="shared" si="92"/>
        <v>13</v>
      </c>
      <c r="AU209" s="159">
        <f t="shared" si="93"/>
        <v>3</v>
      </c>
      <c r="AV209" s="162">
        <f t="shared" si="94"/>
        <v>17</v>
      </c>
      <c r="AW209" s="159">
        <f t="shared" si="95"/>
        <v>2</v>
      </c>
      <c r="AX209" s="162">
        <f t="shared" si="96"/>
        <v>6</v>
      </c>
      <c r="AY209" s="159">
        <f t="shared" si="97"/>
        <v>1</v>
      </c>
      <c r="AZ209" s="162">
        <f t="shared" si="98"/>
        <v>3</v>
      </c>
      <c r="BA209" s="159">
        <f t="shared" si="99"/>
        <v>0</v>
      </c>
      <c r="BB209" s="162">
        <f t="shared" si="100"/>
        <v>8</v>
      </c>
      <c r="BC209" s="159">
        <f t="shared" si="101"/>
        <v>1</v>
      </c>
      <c r="BD209" s="162">
        <f t="shared" si="102"/>
        <v>18</v>
      </c>
      <c r="BE209" s="161">
        <f t="shared" si="103"/>
        <v>6</v>
      </c>
      <c r="BF209" s="20">
        <f t="shared" si="108"/>
        <v>249</v>
      </c>
      <c r="BH209" s="21">
        <f t="shared" si="86"/>
        <v>44.444444444444443</v>
      </c>
      <c r="BI209" s="21">
        <f t="shared" si="104"/>
        <v>55.555555555555557</v>
      </c>
      <c r="BJ209" s="21">
        <f t="shared" si="105"/>
        <v>23.456790123456788</v>
      </c>
      <c r="BK209" s="21">
        <f t="shared" si="106"/>
        <v>16.049382716049383</v>
      </c>
      <c r="BL209" s="22">
        <f t="shared" si="109"/>
        <v>160.49382716049382</v>
      </c>
      <c r="BN209" s="143">
        <v>4</v>
      </c>
      <c r="BO209" s="143">
        <v>1</v>
      </c>
      <c r="BP209" s="143">
        <v>5</v>
      </c>
      <c r="BQ209" s="144">
        <v>0</v>
      </c>
      <c r="BR209" s="145">
        <v>0</v>
      </c>
      <c r="BS209" s="144">
        <v>3</v>
      </c>
      <c r="BT209" s="145">
        <v>0</v>
      </c>
      <c r="BU209" s="144">
        <v>0</v>
      </c>
      <c r="BV209" s="145">
        <v>0</v>
      </c>
      <c r="BW209" s="144">
        <v>1</v>
      </c>
      <c r="BX209" s="145">
        <v>1</v>
      </c>
      <c r="BY209" s="144">
        <v>0</v>
      </c>
      <c r="BZ209" s="145">
        <v>0</v>
      </c>
      <c r="CA209" s="144">
        <v>0</v>
      </c>
      <c r="CB209" s="145">
        <v>0</v>
      </c>
      <c r="CC209" s="144">
        <v>0</v>
      </c>
      <c r="CD209" s="145">
        <v>0</v>
      </c>
      <c r="CE209" s="19">
        <f t="shared" si="110"/>
        <v>20</v>
      </c>
    </row>
    <row r="210" spans="1:83" ht="12.75" customHeight="1" thickBot="1">
      <c r="A210" s="138" t="s">
        <v>324</v>
      </c>
      <c r="B210" s="143">
        <v>9</v>
      </c>
      <c r="C210" s="143">
        <v>0</v>
      </c>
      <c r="D210" s="143">
        <v>9</v>
      </c>
      <c r="E210" s="144">
        <v>0</v>
      </c>
      <c r="F210" s="145">
        <v>0</v>
      </c>
      <c r="G210" s="144">
        <v>0</v>
      </c>
      <c r="H210" s="145">
        <v>0</v>
      </c>
      <c r="I210" s="144">
        <v>0</v>
      </c>
      <c r="J210" s="145">
        <v>0</v>
      </c>
      <c r="K210" s="144">
        <v>0</v>
      </c>
      <c r="L210" s="145">
        <v>0</v>
      </c>
      <c r="M210" s="144">
        <v>0</v>
      </c>
      <c r="N210" s="145">
        <v>0</v>
      </c>
      <c r="O210" s="144">
        <v>6</v>
      </c>
      <c r="P210" s="145">
        <v>0</v>
      </c>
      <c r="Q210" s="144">
        <v>3</v>
      </c>
      <c r="R210" s="145">
        <v>0</v>
      </c>
      <c r="S210" s="29">
        <f t="shared" si="84"/>
        <v>0</v>
      </c>
      <c r="T210" s="73">
        <f t="shared" si="85"/>
        <v>18</v>
      </c>
      <c r="V210" s="143">
        <v>1</v>
      </c>
      <c r="W210" s="143">
        <v>1</v>
      </c>
      <c r="X210" s="143">
        <v>2</v>
      </c>
      <c r="Y210" s="144">
        <v>0</v>
      </c>
      <c r="Z210" s="145">
        <v>0</v>
      </c>
      <c r="AA210" s="144">
        <v>0</v>
      </c>
      <c r="AB210" s="145">
        <v>0</v>
      </c>
      <c r="AC210" s="144">
        <v>0</v>
      </c>
      <c r="AD210" s="145">
        <v>0</v>
      </c>
      <c r="AE210" s="144">
        <v>0</v>
      </c>
      <c r="AF210" s="145">
        <v>0</v>
      </c>
      <c r="AG210" s="144">
        <v>0</v>
      </c>
      <c r="AH210" s="145">
        <v>0</v>
      </c>
      <c r="AI210" s="144">
        <v>1</v>
      </c>
      <c r="AJ210" s="145">
        <v>0</v>
      </c>
      <c r="AK210" s="144">
        <v>0</v>
      </c>
      <c r="AL210" s="145">
        <v>1</v>
      </c>
      <c r="AM210" s="29">
        <f t="shared" si="107"/>
        <v>6</v>
      </c>
      <c r="AO210" s="143">
        <f t="shared" si="87"/>
        <v>10</v>
      </c>
      <c r="AP210" s="143">
        <f t="shared" si="88"/>
        <v>1</v>
      </c>
      <c r="AQ210" s="157">
        <f t="shared" si="89"/>
        <v>11</v>
      </c>
      <c r="AR210" s="160">
        <f t="shared" si="90"/>
        <v>0</v>
      </c>
      <c r="AS210" s="161">
        <f t="shared" si="91"/>
        <v>0</v>
      </c>
      <c r="AT210" s="160">
        <f t="shared" si="92"/>
        <v>0</v>
      </c>
      <c r="AU210" s="159">
        <f t="shared" si="93"/>
        <v>0</v>
      </c>
      <c r="AV210" s="162">
        <f t="shared" si="94"/>
        <v>0</v>
      </c>
      <c r="AW210" s="159">
        <f t="shared" si="95"/>
        <v>0</v>
      </c>
      <c r="AX210" s="162">
        <f t="shared" si="96"/>
        <v>0</v>
      </c>
      <c r="AY210" s="159">
        <f t="shared" si="97"/>
        <v>0</v>
      </c>
      <c r="AZ210" s="162">
        <f t="shared" si="98"/>
        <v>0</v>
      </c>
      <c r="BA210" s="159">
        <f t="shared" si="99"/>
        <v>0</v>
      </c>
      <c r="BB210" s="162">
        <f t="shared" si="100"/>
        <v>7</v>
      </c>
      <c r="BC210" s="159">
        <f t="shared" si="101"/>
        <v>0</v>
      </c>
      <c r="BD210" s="162">
        <f t="shared" si="102"/>
        <v>3</v>
      </c>
      <c r="BE210" s="161">
        <f t="shared" si="103"/>
        <v>1</v>
      </c>
      <c r="BF210" s="20">
        <f t="shared" si="108"/>
        <v>24</v>
      </c>
      <c r="BH210" s="21">
        <f t="shared" si="86"/>
        <v>81.818181818181827</v>
      </c>
      <c r="BI210" s="21">
        <f t="shared" si="104"/>
        <v>18.181818181818183</v>
      </c>
      <c r="BJ210" s="21">
        <f t="shared" si="105"/>
        <v>0</v>
      </c>
      <c r="BK210" s="21">
        <f t="shared" si="106"/>
        <v>9.0909090909090917</v>
      </c>
      <c r="BL210" s="22">
        <f t="shared" si="109"/>
        <v>90.909090909090921</v>
      </c>
      <c r="BN210" s="143">
        <v>0</v>
      </c>
      <c r="BO210" s="143">
        <v>0</v>
      </c>
      <c r="BP210" s="143">
        <v>0</v>
      </c>
      <c r="BQ210" s="144">
        <v>0</v>
      </c>
      <c r="BR210" s="145">
        <v>0</v>
      </c>
      <c r="BS210" s="144">
        <v>0</v>
      </c>
      <c r="BT210" s="145">
        <v>0</v>
      </c>
      <c r="BU210" s="144">
        <v>0</v>
      </c>
      <c r="BV210" s="145">
        <v>0</v>
      </c>
      <c r="BW210" s="144">
        <v>0</v>
      </c>
      <c r="BX210" s="145">
        <v>0</v>
      </c>
      <c r="BY210" s="144">
        <v>0</v>
      </c>
      <c r="BZ210" s="145">
        <v>0</v>
      </c>
      <c r="CA210" s="144">
        <v>0</v>
      </c>
      <c r="CB210" s="145">
        <v>0</v>
      </c>
      <c r="CC210" s="144">
        <v>0</v>
      </c>
      <c r="CD210" s="145">
        <v>0</v>
      </c>
      <c r="CE210" s="19">
        <f t="shared" si="110"/>
        <v>0</v>
      </c>
    </row>
    <row r="211" spans="1:83" ht="12.75" customHeight="1" thickBot="1">
      <c r="A211" s="139" t="s">
        <v>325</v>
      </c>
      <c r="B211" s="146">
        <v>5140</v>
      </c>
      <c r="C211" s="146">
        <v>604</v>
      </c>
      <c r="D211" s="146">
        <v>5744</v>
      </c>
      <c r="E211" s="147">
        <v>88</v>
      </c>
      <c r="F211" s="148">
        <v>17</v>
      </c>
      <c r="G211" s="147">
        <v>267</v>
      </c>
      <c r="H211" s="148">
        <v>48</v>
      </c>
      <c r="I211" s="147">
        <v>454</v>
      </c>
      <c r="J211" s="148">
        <v>57</v>
      </c>
      <c r="K211" s="147">
        <v>456</v>
      </c>
      <c r="L211" s="148">
        <v>44</v>
      </c>
      <c r="M211" s="147">
        <v>414</v>
      </c>
      <c r="N211" s="148">
        <v>70</v>
      </c>
      <c r="O211" s="147">
        <v>1100</v>
      </c>
      <c r="P211" s="148">
        <v>137</v>
      </c>
      <c r="Q211" s="147">
        <v>2361</v>
      </c>
      <c r="R211" s="148">
        <v>231</v>
      </c>
      <c r="S211" s="29">
        <f t="shared" si="84"/>
        <v>4655</v>
      </c>
      <c r="T211" s="73">
        <f t="shared" si="85"/>
        <v>13904</v>
      </c>
      <c r="V211" s="146">
        <v>3921</v>
      </c>
      <c r="W211" s="146">
        <v>1140</v>
      </c>
      <c r="X211" s="146">
        <v>5061</v>
      </c>
      <c r="Y211" s="147">
        <v>605</v>
      </c>
      <c r="Z211" s="148">
        <v>230</v>
      </c>
      <c r="AA211" s="147">
        <v>750</v>
      </c>
      <c r="AB211" s="148">
        <v>251</v>
      </c>
      <c r="AC211" s="147">
        <v>717</v>
      </c>
      <c r="AD211" s="148">
        <v>134</v>
      </c>
      <c r="AE211" s="147">
        <v>424</v>
      </c>
      <c r="AF211" s="148">
        <v>64</v>
      </c>
      <c r="AG211" s="147">
        <v>134</v>
      </c>
      <c r="AH211" s="148">
        <v>36</v>
      </c>
      <c r="AI211" s="147">
        <v>303</v>
      </c>
      <c r="AJ211" s="148">
        <v>110</v>
      </c>
      <c r="AK211" s="147">
        <v>988</v>
      </c>
      <c r="AL211" s="148">
        <v>315</v>
      </c>
      <c r="AM211" s="29">
        <f t="shared" si="107"/>
        <v>9621</v>
      </c>
      <c r="AO211" s="143">
        <f t="shared" si="87"/>
        <v>9061</v>
      </c>
      <c r="AP211" s="143">
        <f t="shared" si="88"/>
        <v>1744</v>
      </c>
      <c r="AQ211" s="157">
        <f t="shared" si="89"/>
        <v>10805</v>
      </c>
      <c r="AR211" s="160">
        <f t="shared" si="90"/>
        <v>693</v>
      </c>
      <c r="AS211" s="161">
        <f t="shared" si="91"/>
        <v>247</v>
      </c>
      <c r="AT211" s="160">
        <f t="shared" si="92"/>
        <v>1017</v>
      </c>
      <c r="AU211" s="159">
        <f t="shared" si="93"/>
        <v>299</v>
      </c>
      <c r="AV211" s="162">
        <f t="shared" si="94"/>
        <v>1171</v>
      </c>
      <c r="AW211" s="159">
        <f t="shared" si="95"/>
        <v>191</v>
      </c>
      <c r="AX211" s="162">
        <f t="shared" si="96"/>
        <v>880</v>
      </c>
      <c r="AY211" s="159">
        <f t="shared" si="97"/>
        <v>108</v>
      </c>
      <c r="AZ211" s="162">
        <f t="shared" si="98"/>
        <v>548</v>
      </c>
      <c r="BA211" s="159">
        <f t="shared" si="99"/>
        <v>106</v>
      </c>
      <c r="BB211" s="162">
        <f t="shared" si="100"/>
        <v>1403</v>
      </c>
      <c r="BC211" s="159">
        <f t="shared" si="101"/>
        <v>247</v>
      </c>
      <c r="BD211" s="162">
        <f t="shared" si="102"/>
        <v>3349</v>
      </c>
      <c r="BE211" s="161">
        <f t="shared" si="103"/>
        <v>546</v>
      </c>
      <c r="BF211" s="20">
        <f t="shared" si="108"/>
        <v>28180</v>
      </c>
      <c r="BH211" s="21">
        <f t="shared" si="86"/>
        <v>53.160573808422029</v>
      </c>
      <c r="BI211" s="21">
        <f t="shared" si="104"/>
        <v>46.839426191577971</v>
      </c>
      <c r="BJ211" s="21">
        <f t="shared" si="105"/>
        <v>20.879222582137899</v>
      </c>
      <c r="BK211" s="21">
        <f t="shared" si="106"/>
        <v>16.140675613142065</v>
      </c>
      <c r="BL211" s="22">
        <f t="shared" si="109"/>
        <v>161.40675613142065</v>
      </c>
      <c r="BN211" s="146">
        <v>1212</v>
      </c>
      <c r="BO211" s="146">
        <v>172</v>
      </c>
      <c r="BP211" s="146">
        <v>1384</v>
      </c>
      <c r="BQ211" s="147">
        <v>22</v>
      </c>
      <c r="BR211" s="148">
        <v>6</v>
      </c>
      <c r="BS211" s="147">
        <v>95</v>
      </c>
      <c r="BT211" s="148">
        <v>21</v>
      </c>
      <c r="BU211" s="147">
        <v>201</v>
      </c>
      <c r="BV211" s="148">
        <v>36</v>
      </c>
      <c r="BW211" s="147">
        <v>240</v>
      </c>
      <c r="BX211" s="148">
        <v>29</v>
      </c>
      <c r="BY211" s="147">
        <v>199</v>
      </c>
      <c r="BZ211" s="148">
        <v>38</v>
      </c>
      <c r="CA211" s="147">
        <v>227</v>
      </c>
      <c r="CB211" s="148">
        <v>21</v>
      </c>
      <c r="CC211" s="147">
        <v>228</v>
      </c>
      <c r="CD211" s="148">
        <v>21</v>
      </c>
      <c r="CE211" s="19">
        <f t="shared" si="110"/>
        <v>5536</v>
      </c>
    </row>
    <row r="212" spans="1:83">
      <c r="BH212" s="14"/>
      <c r="BI212" s="14"/>
      <c r="BJ212" s="14"/>
      <c r="BK212" s="14"/>
      <c r="BL212" s="14"/>
    </row>
    <row r="213" spans="1:83">
      <c r="BH213" s="14"/>
      <c r="BI213" s="14"/>
      <c r="BJ213" s="14"/>
      <c r="BK213" s="14"/>
      <c r="BL213" s="14"/>
    </row>
    <row r="214" spans="1:83">
      <c r="BH214" s="14"/>
      <c r="BI214" s="14"/>
      <c r="BJ214" s="14"/>
      <c r="BK214" s="14"/>
      <c r="BL214" s="14"/>
      <c r="BN214" s="30"/>
      <c r="BO214" s="14"/>
    </row>
    <row r="215" spans="1:83">
      <c r="BH215" s="14"/>
      <c r="BI215" s="14"/>
      <c r="BJ215" s="14"/>
      <c r="BK215" s="14"/>
      <c r="BL215" s="14"/>
    </row>
    <row r="216" spans="1:83">
      <c r="BH216" s="14"/>
      <c r="BI216" s="14"/>
      <c r="BJ216" s="14"/>
      <c r="BK216" s="14"/>
      <c r="BL216" s="14"/>
    </row>
    <row r="217" spans="1:83">
      <c r="BH217" s="14"/>
      <c r="BI217" s="14"/>
      <c r="BJ217" s="14"/>
      <c r="BK217" s="14"/>
      <c r="BL217" s="14"/>
    </row>
    <row r="218" spans="1:83">
      <c r="BH218" s="14"/>
      <c r="BI218" s="14"/>
      <c r="BJ218" s="14"/>
      <c r="BK218" s="14"/>
      <c r="BL218" s="14"/>
    </row>
    <row r="219" spans="1:83">
      <c r="BH219" s="14"/>
      <c r="BI219" s="14"/>
      <c r="BJ219" s="14"/>
      <c r="BK219" s="14"/>
      <c r="BL219" s="14"/>
    </row>
    <row r="220" spans="1:83">
      <c r="BH220" s="14"/>
      <c r="BI220" s="14"/>
      <c r="BJ220" s="14"/>
      <c r="BK220" s="14"/>
      <c r="BL220" s="14"/>
    </row>
    <row r="221" spans="1:83">
      <c r="BH221" s="14"/>
      <c r="BI221" s="14"/>
      <c r="BJ221" s="14"/>
      <c r="BK221" s="14"/>
      <c r="BL221" s="14"/>
    </row>
    <row r="222" spans="1:83">
      <c r="BH222" s="14"/>
      <c r="BI222" s="14"/>
      <c r="BJ222" s="14"/>
      <c r="BK222" s="14"/>
      <c r="BL222" s="14"/>
    </row>
    <row r="223" spans="1:83">
      <c r="BH223" s="14"/>
      <c r="BI223" s="14"/>
      <c r="BJ223" s="14"/>
      <c r="BK223" s="14"/>
      <c r="BL223" s="14"/>
    </row>
    <row r="224" spans="1:83">
      <c r="BH224" s="14"/>
      <c r="BI224" s="14"/>
      <c r="BJ224" s="14"/>
      <c r="BK224" s="14"/>
      <c r="BL224" s="14"/>
    </row>
    <row r="225" spans="60:64">
      <c r="BH225" s="14"/>
      <c r="BI225" s="14"/>
      <c r="BJ225" s="14"/>
      <c r="BK225" s="14"/>
      <c r="BL225" s="14"/>
    </row>
    <row r="226" spans="60:64">
      <c r="BH226" s="14"/>
      <c r="BI226" s="14"/>
      <c r="BJ226" s="14"/>
      <c r="BK226" s="14"/>
      <c r="BL226" s="14"/>
    </row>
    <row r="227" spans="60:64">
      <c r="BH227" s="14"/>
      <c r="BI227" s="14"/>
      <c r="BJ227" s="14"/>
      <c r="BK227" s="14"/>
      <c r="BL227" s="14"/>
    </row>
    <row r="228" spans="60:64">
      <c r="BH228" s="14"/>
      <c r="BI228" s="14"/>
      <c r="BJ228" s="14"/>
      <c r="BK228" s="14"/>
      <c r="BL228" s="14"/>
    </row>
    <row r="229" spans="60:64">
      <c r="BH229" s="14"/>
      <c r="BI229" s="14"/>
      <c r="BJ229" s="14"/>
      <c r="BK229" s="14"/>
      <c r="BL229" s="14"/>
    </row>
    <row r="230" spans="60:64">
      <c r="BH230" s="14"/>
      <c r="BI230" s="14"/>
      <c r="BJ230" s="14"/>
      <c r="BK230" s="14"/>
      <c r="BL230" s="14"/>
    </row>
    <row r="231" spans="60:64">
      <c r="BH231" s="14"/>
      <c r="BI231" s="14"/>
      <c r="BJ231" s="14"/>
      <c r="BK231" s="14"/>
      <c r="BL231" s="14"/>
    </row>
    <row r="232" spans="60:64">
      <c r="BH232" s="14"/>
      <c r="BI232" s="14"/>
      <c r="BJ232" s="14"/>
      <c r="BK232" s="14"/>
      <c r="BL232" s="14"/>
    </row>
    <row r="233" spans="60:64">
      <c r="BH233" s="14"/>
      <c r="BI233" s="14"/>
      <c r="BJ233" s="14"/>
      <c r="BK233" s="14"/>
      <c r="BL233" s="14"/>
    </row>
    <row r="234" spans="60:64">
      <c r="BH234" s="14"/>
      <c r="BI234" s="14"/>
      <c r="BJ234" s="14"/>
      <c r="BK234" s="14"/>
      <c r="BL234" s="14"/>
    </row>
    <row r="235" spans="60:64">
      <c r="BH235" s="14"/>
      <c r="BI235" s="14"/>
      <c r="BJ235" s="14"/>
      <c r="BK235" s="14"/>
      <c r="BL235" s="14"/>
    </row>
    <row r="236" spans="60:64">
      <c r="BH236" s="14"/>
      <c r="BI236" s="14"/>
      <c r="BJ236" s="14"/>
      <c r="BK236" s="14"/>
      <c r="BL236" s="14"/>
    </row>
    <row r="237" spans="60:64">
      <c r="BH237" s="14"/>
      <c r="BI237" s="14"/>
      <c r="BJ237" s="14"/>
      <c r="BK237" s="14"/>
      <c r="BL237" s="14"/>
    </row>
    <row r="238" spans="60:64">
      <c r="BH238" s="14"/>
      <c r="BI238" s="14"/>
      <c r="BJ238" s="14"/>
      <c r="BK238" s="14"/>
      <c r="BL238" s="14"/>
    </row>
    <row r="239" spans="60:64">
      <c r="BH239" s="14"/>
      <c r="BI239" s="14"/>
      <c r="BJ239" s="14"/>
      <c r="BK239" s="14"/>
      <c r="BL239" s="14"/>
    </row>
    <row r="240" spans="60:64">
      <c r="BH240" s="14"/>
      <c r="BI240" s="14"/>
      <c r="BJ240" s="14"/>
      <c r="BK240" s="14"/>
      <c r="BL240" s="14"/>
    </row>
    <row r="241" spans="60:64">
      <c r="BH241" s="14"/>
      <c r="BI241" s="14"/>
      <c r="BJ241" s="14"/>
      <c r="BK241" s="14"/>
      <c r="BL241" s="14"/>
    </row>
    <row r="242" spans="60:64">
      <c r="BH242" s="14"/>
      <c r="BI242" s="14"/>
      <c r="BJ242" s="14"/>
      <c r="BK242" s="14"/>
      <c r="BL242" s="14"/>
    </row>
    <row r="243" spans="60:64">
      <c r="BH243" s="14"/>
      <c r="BI243" s="14"/>
      <c r="BJ243" s="14"/>
      <c r="BK243" s="14"/>
      <c r="BL243" s="14"/>
    </row>
    <row r="244" spans="60:64">
      <c r="BH244" s="14"/>
      <c r="BI244" s="14"/>
      <c r="BJ244" s="14"/>
      <c r="BK244" s="14"/>
      <c r="BL244" s="14"/>
    </row>
    <row r="245" spans="60:64">
      <c r="BH245" s="14"/>
      <c r="BI245" s="14"/>
      <c r="BJ245" s="14"/>
      <c r="BK245" s="14"/>
      <c r="BL245" s="14"/>
    </row>
    <row r="246" spans="60:64">
      <c r="BH246" s="14"/>
      <c r="BI246" s="14"/>
      <c r="BJ246" s="14"/>
      <c r="BK246" s="14"/>
      <c r="BL246" s="14"/>
    </row>
    <row r="247" spans="60:64">
      <c r="BH247" s="14"/>
      <c r="BI247" s="14"/>
      <c r="BJ247" s="14"/>
      <c r="BK247" s="14"/>
      <c r="BL247" s="14"/>
    </row>
    <row r="248" spans="60:64">
      <c r="BH248" s="14"/>
      <c r="BI248" s="14"/>
      <c r="BJ248" s="14"/>
      <c r="BK248" s="14"/>
      <c r="BL248" s="14"/>
    </row>
    <row r="249" spans="60:64">
      <c r="BH249" s="14"/>
      <c r="BI249" s="14"/>
      <c r="BJ249" s="14"/>
      <c r="BK249" s="14"/>
      <c r="BL249" s="14"/>
    </row>
    <row r="250" spans="60:64">
      <c r="BH250" s="14"/>
      <c r="BI250" s="14"/>
      <c r="BJ250" s="14"/>
      <c r="BK250" s="14"/>
      <c r="BL250" s="14"/>
    </row>
    <row r="251" spans="60:64">
      <c r="BH251" s="14"/>
      <c r="BI251" s="14"/>
      <c r="BJ251" s="14"/>
      <c r="BK251" s="14"/>
      <c r="BL251" s="14"/>
    </row>
    <row r="252" spans="60:64">
      <c r="BH252" s="14"/>
      <c r="BI252" s="14"/>
      <c r="BJ252" s="14"/>
      <c r="BK252" s="14"/>
      <c r="BL252" s="14"/>
    </row>
    <row r="253" spans="60:64">
      <c r="BH253" s="14"/>
      <c r="BI253" s="14"/>
      <c r="BJ253" s="14"/>
      <c r="BK253" s="14"/>
      <c r="BL253" s="14"/>
    </row>
    <row r="254" spans="60:64">
      <c r="BH254" s="14"/>
      <c r="BI254" s="14"/>
      <c r="BJ254" s="14"/>
      <c r="BK254" s="14"/>
      <c r="BL254" s="14"/>
    </row>
    <row r="255" spans="60:64">
      <c r="BH255" s="14"/>
      <c r="BI255" s="14"/>
      <c r="BJ255" s="14"/>
      <c r="BK255" s="14"/>
      <c r="BL255" s="14"/>
    </row>
    <row r="256" spans="60:64">
      <c r="BH256" s="14"/>
      <c r="BI256" s="14"/>
      <c r="BJ256" s="14"/>
      <c r="BK256" s="14"/>
      <c r="BL256" s="14"/>
    </row>
    <row r="257" spans="60:64">
      <c r="BH257" s="14"/>
      <c r="BI257" s="14"/>
      <c r="BJ257" s="14"/>
      <c r="BK257" s="14"/>
      <c r="BL257" s="14"/>
    </row>
    <row r="258" spans="60:64">
      <c r="BH258" s="14"/>
      <c r="BI258" s="14"/>
      <c r="BJ258" s="14"/>
      <c r="BK258" s="14"/>
      <c r="BL258" s="14"/>
    </row>
    <row r="259" spans="60:64">
      <c r="BH259" s="14"/>
      <c r="BI259" s="14"/>
      <c r="BJ259" s="14"/>
      <c r="BK259" s="14"/>
      <c r="BL259" s="14"/>
    </row>
    <row r="260" spans="60:64">
      <c r="BH260" s="14"/>
      <c r="BI260" s="14"/>
      <c r="BJ260" s="14"/>
      <c r="BK260" s="14"/>
      <c r="BL260" s="14"/>
    </row>
    <row r="261" spans="60:64">
      <c r="BH261" s="14"/>
      <c r="BI261" s="14"/>
      <c r="BJ261" s="14"/>
      <c r="BK261" s="14"/>
      <c r="BL261" s="14"/>
    </row>
    <row r="262" spans="60:64">
      <c r="BH262" s="14"/>
      <c r="BI262" s="14"/>
      <c r="BJ262" s="14"/>
      <c r="BK262" s="14"/>
      <c r="BL262" s="14"/>
    </row>
    <row r="263" spans="60:64">
      <c r="BH263" s="14"/>
      <c r="BI263" s="14"/>
      <c r="BJ263" s="14"/>
      <c r="BK263" s="14"/>
      <c r="BL263" s="14"/>
    </row>
    <row r="264" spans="60:64">
      <c r="BH264" s="14"/>
      <c r="BI264" s="14"/>
      <c r="BJ264" s="14"/>
      <c r="BK264" s="14"/>
      <c r="BL264" s="14"/>
    </row>
    <row r="265" spans="60:64">
      <c r="BH265" s="14"/>
      <c r="BI265" s="14"/>
      <c r="BJ265" s="14"/>
      <c r="BK265" s="14"/>
      <c r="BL265" s="14"/>
    </row>
    <row r="266" spans="60:64">
      <c r="BH266" s="14"/>
      <c r="BI266" s="14"/>
      <c r="BJ266" s="14"/>
      <c r="BK266" s="14"/>
      <c r="BL266" s="14"/>
    </row>
    <row r="267" spans="60:64">
      <c r="BH267" s="14"/>
      <c r="BI267" s="14"/>
      <c r="BJ267" s="14"/>
      <c r="BK267" s="14"/>
      <c r="BL267" s="14"/>
    </row>
    <row r="268" spans="60:64">
      <c r="BH268" s="14"/>
      <c r="BI268" s="14"/>
      <c r="BJ268" s="14"/>
      <c r="BK268" s="14"/>
      <c r="BL268" s="14"/>
    </row>
    <row r="269" spans="60:64">
      <c r="BH269" s="14"/>
      <c r="BI269" s="14"/>
      <c r="BJ269" s="14"/>
      <c r="BK269" s="14"/>
      <c r="BL269" s="14"/>
    </row>
    <row r="270" spans="60:64">
      <c r="BH270" s="14"/>
      <c r="BI270" s="14"/>
      <c r="BJ270" s="14"/>
      <c r="BK270" s="14"/>
      <c r="BL270" s="14"/>
    </row>
    <row r="271" spans="60:64">
      <c r="BH271" s="14"/>
      <c r="BI271" s="14"/>
      <c r="BJ271" s="14"/>
      <c r="BK271" s="14"/>
      <c r="BL271" s="14"/>
    </row>
    <row r="272" spans="60:64">
      <c r="BH272" s="14"/>
      <c r="BI272" s="14"/>
      <c r="BJ272" s="14"/>
      <c r="BK272" s="14"/>
      <c r="BL272" s="14"/>
    </row>
    <row r="273" spans="60:64">
      <c r="BH273" s="14"/>
      <c r="BI273" s="14"/>
      <c r="BJ273" s="14"/>
      <c r="BK273" s="14"/>
      <c r="BL273" s="14"/>
    </row>
    <row r="274" spans="60:64">
      <c r="BH274" s="14"/>
      <c r="BI274" s="14"/>
      <c r="BJ274" s="14"/>
      <c r="BK274" s="14"/>
      <c r="BL274" s="14"/>
    </row>
    <row r="275" spans="60:64">
      <c r="BH275" s="14"/>
      <c r="BI275" s="14"/>
      <c r="BJ275" s="14"/>
      <c r="BK275" s="14"/>
      <c r="BL275" s="14"/>
    </row>
    <row r="276" spans="60:64">
      <c r="BH276" s="14"/>
      <c r="BI276" s="14"/>
      <c r="BJ276" s="14"/>
      <c r="BK276" s="14"/>
      <c r="BL276" s="14"/>
    </row>
    <row r="277" spans="60:64">
      <c r="BH277" s="14"/>
      <c r="BI277" s="14"/>
      <c r="BJ277" s="14"/>
      <c r="BK277" s="14"/>
      <c r="BL277" s="14"/>
    </row>
    <row r="278" spans="60:64">
      <c r="BH278" s="14"/>
      <c r="BI278" s="14"/>
      <c r="BJ278" s="14"/>
      <c r="BK278" s="14"/>
      <c r="BL278" s="14"/>
    </row>
    <row r="279" spans="60:64">
      <c r="BH279" s="14"/>
      <c r="BI279" s="14"/>
      <c r="BJ279" s="14"/>
      <c r="BK279" s="14"/>
      <c r="BL279" s="14"/>
    </row>
    <row r="280" spans="60:64">
      <c r="BH280" s="14"/>
      <c r="BI280" s="14"/>
      <c r="BJ280" s="14"/>
      <c r="BK280" s="14"/>
      <c r="BL280" s="14"/>
    </row>
    <row r="281" spans="60:64">
      <c r="BH281" s="14"/>
      <c r="BI281" s="14"/>
      <c r="BJ281" s="14"/>
      <c r="BK281" s="14"/>
      <c r="BL281" s="14"/>
    </row>
    <row r="282" spans="60:64">
      <c r="BH282" s="14"/>
      <c r="BI282" s="14"/>
      <c r="BJ282" s="14"/>
      <c r="BK282" s="14"/>
      <c r="BL282" s="14"/>
    </row>
    <row r="283" spans="60:64">
      <c r="BH283" s="14"/>
      <c r="BI283" s="14"/>
      <c r="BJ283" s="14"/>
      <c r="BK283" s="14"/>
      <c r="BL283" s="14"/>
    </row>
    <row r="284" spans="60:64">
      <c r="BH284" s="14"/>
      <c r="BI284" s="14"/>
      <c r="BJ284" s="14"/>
      <c r="BK284" s="14"/>
      <c r="BL284" s="14"/>
    </row>
    <row r="285" spans="60:64">
      <c r="BH285" s="14"/>
      <c r="BI285" s="14"/>
      <c r="BJ285" s="14"/>
      <c r="BK285" s="14"/>
      <c r="BL285" s="14"/>
    </row>
    <row r="286" spans="60:64">
      <c r="BH286" s="14"/>
      <c r="BI286" s="14"/>
      <c r="BJ286" s="14"/>
      <c r="BK286" s="14"/>
      <c r="BL286" s="14"/>
    </row>
    <row r="287" spans="60:64">
      <c r="BH287" s="14"/>
      <c r="BI287" s="14"/>
      <c r="BJ287" s="14"/>
      <c r="BK287" s="14"/>
      <c r="BL287" s="14"/>
    </row>
    <row r="288" spans="60:64">
      <c r="BH288" s="14"/>
      <c r="BI288" s="14"/>
      <c r="BJ288" s="14"/>
      <c r="BK288" s="14"/>
      <c r="BL288" s="14"/>
    </row>
    <row r="289" spans="60:64">
      <c r="BH289" s="14"/>
      <c r="BI289" s="14"/>
      <c r="BJ289" s="14"/>
      <c r="BK289" s="14"/>
      <c r="BL289" s="14"/>
    </row>
    <row r="290" spans="60:64">
      <c r="BH290" s="14"/>
      <c r="BI290" s="14"/>
      <c r="BJ290" s="14"/>
      <c r="BK290" s="14"/>
      <c r="BL290" s="14"/>
    </row>
    <row r="291" spans="60:64">
      <c r="BH291" s="14"/>
      <c r="BI291" s="14"/>
      <c r="BJ291" s="14"/>
      <c r="BK291" s="14"/>
      <c r="BL291" s="14"/>
    </row>
    <row r="292" spans="60:64">
      <c r="BH292" s="14"/>
      <c r="BI292" s="14"/>
      <c r="BJ292" s="14"/>
      <c r="BK292" s="14"/>
      <c r="BL292" s="14"/>
    </row>
    <row r="293" spans="60:64">
      <c r="BH293" s="14"/>
      <c r="BI293" s="14"/>
      <c r="BJ293" s="14"/>
      <c r="BK293" s="14"/>
      <c r="BL293" s="14"/>
    </row>
    <row r="294" spans="60:64">
      <c r="BH294" s="14"/>
      <c r="BI294" s="14"/>
      <c r="BJ294" s="14"/>
      <c r="BK294" s="14"/>
      <c r="BL294" s="14"/>
    </row>
    <row r="295" spans="60:64">
      <c r="BH295" s="14"/>
      <c r="BI295" s="14"/>
      <c r="BJ295" s="14"/>
      <c r="BK295" s="14"/>
      <c r="BL295" s="14"/>
    </row>
    <row r="296" spans="60:64">
      <c r="BH296" s="14"/>
      <c r="BI296" s="14"/>
      <c r="BJ296" s="14"/>
      <c r="BK296" s="14"/>
      <c r="BL296" s="14"/>
    </row>
    <row r="297" spans="60:64">
      <c r="BH297" s="14"/>
      <c r="BI297" s="14"/>
      <c r="BJ297" s="14"/>
      <c r="BK297" s="14"/>
      <c r="BL297" s="14"/>
    </row>
    <row r="298" spans="60:64">
      <c r="BH298" s="14"/>
      <c r="BI298" s="14"/>
      <c r="BJ298" s="14"/>
      <c r="BK298" s="14"/>
      <c r="BL298" s="14"/>
    </row>
    <row r="299" spans="60:64">
      <c r="BH299" s="14"/>
      <c r="BI299" s="14"/>
      <c r="BJ299" s="14"/>
      <c r="BK299" s="14"/>
      <c r="BL299" s="14"/>
    </row>
    <row r="300" spans="60:64">
      <c r="BH300" s="14"/>
      <c r="BI300" s="14"/>
      <c r="BJ300" s="14"/>
      <c r="BK300" s="14"/>
      <c r="BL300" s="14"/>
    </row>
    <row r="301" spans="60:64">
      <c r="BH301" s="14"/>
      <c r="BI301" s="14"/>
      <c r="BJ301" s="14"/>
      <c r="BK301" s="14"/>
      <c r="BL301" s="14"/>
    </row>
    <row r="302" spans="60:64">
      <c r="BH302" s="14"/>
      <c r="BI302" s="14"/>
      <c r="BJ302" s="14"/>
      <c r="BK302" s="14"/>
      <c r="BL302" s="14"/>
    </row>
    <row r="303" spans="60:64">
      <c r="BH303" s="14"/>
      <c r="BI303" s="14"/>
      <c r="BJ303" s="14"/>
      <c r="BK303" s="14"/>
      <c r="BL303" s="14"/>
    </row>
    <row r="304" spans="60:64">
      <c r="BH304" s="14"/>
      <c r="BI304" s="14"/>
      <c r="BJ304" s="14"/>
      <c r="BK304" s="14"/>
      <c r="BL304" s="14"/>
    </row>
    <row r="305" spans="60:64">
      <c r="BH305" s="14"/>
      <c r="BI305" s="14"/>
      <c r="BJ305" s="14"/>
      <c r="BK305" s="14"/>
      <c r="BL305" s="14"/>
    </row>
    <row r="306" spans="60:64">
      <c r="BH306" s="14"/>
      <c r="BI306" s="14"/>
      <c r="BJ306" s="14"/>
      <c r="BK306" s="14"/>
      <c r="BL306" s="14"/>
    </row>
    <row r="307" spans="60:64">
      <c r="BH307" s="14"/>
      <c r="BI307" s="14"/>
      <c r="BJ307" s="14"/>
      <c r="BK307" s="14"/>
      <c r="BL307" s="14"/>
    </row>
    <row r="308" spans="60:64">
      <c r="BH308" s="14"/>
      <c r="BI308" s="14"/>
      <c r="BJ308" s="14"/>
      <c r="BK308" s="14"/>
      <c r="BL308" s="14"/>
    </row>
    <row r="309" spans="60:64">
      <c r="BH309" s="14"/>
      <c r="BI309" s="14"/>
      <c r="BJ309" s="14"/>
      <c r="BK309" s="14"/>
      <c r="BL309" s="14"/>
    </row>
    <row r="310" spans="60:64">
      <c r="BH310" s="14"/>
      <c r="BI310" s="14"/>
      <c r="BJ310" s="14"/>
      <c r="BK310" s="14"/>
      <c r="BL310" s="14"/>
    </row>
    <row r="311" spans="60:64">
      <c r="BH311" s="14"/>
      <c r="BI311" s="14"/>
      <c r="BJ311" s="14"/>
      <c r="BK311" s="14"/>
      <c r="BL311" s="14"/>
    </row>
    <row r="312" spans="60:64">
      <c r="BH312" s="14"/>
      <c r="BI312" s="14"/>
      <c r="BJ312" s="14"/>
      <c r="BK312" s="14"/>
      <c r="BL312" s="14"/>
    </row>
    <row r="313" spans="60:64">
      <c r="BH313" s="14"/>
      <c r="BI313" s="14"/>
      <c r="BJ313" s="14"/>
      <c r="BK313" s="14"/>
      <c r="BL313" s="14"/>
    </row>
    <row r="314" spans="60:64">
      <c r="BH314" s="14"/>
      <c r="BI314" s="14"/>
      <c r="BJ314" s="14"/>
      <c r="BK314" s="14"/>
      <c r="BL314" s="14"/>
    </row>
    <row r="315" spans="60:64">
      <c r="BH315" s="14"/>
      <c r="BI315" s="14"/>
      <c r="BJ315" s="14"/>
      <c r="BK315" s="14"/>
      <c r="BL315" s="14"/>
    </row>
    <row r="316" spans="60:64">
      <c r="BH316" s="14"/>
      <c r="BI316" s="14"/>
      <c r="BJ316" s="14"/>
      <c r="BK316" s="14"/>
      <c r="BL316" s="14"/>
    </row>
    <row r="317" spans="60:64">
      <c r="BH317" s="14"/>
      <c r="BI317" s="14"/>
      <c r="BJ317" s="14"/>
      <c r="BK317" s="14"/>
      <c r="BL317" s="14"/>
    </row>
    <row r="318" spans="60:64">
      <c r="BH318" s="14"/>
      <c r="BI318" s="14"/>
      <c r="BJ318" s="14"/>
      <c r="BK318" s="14"/>
      <c r="BL318" s="14"/>
    </row>
    <row r="319" spans="60:64">
      <c r="BH319" s="14"/>
      <c r="BI319" s="14"/>
      <c r="BJ319" s="14"/>
      <c r="BK319" s="14"/>
      <c r="BL319" s="14"/>
    </row>
    <row r="320" spans="60:64">
      <c r="BH320" s="14"/>
      <c r="BI320" s="14"/>
      <c r="BJ320" s="14"/>
      <c r="BK320" s="14"/>
      <c r="BL320" s="14"/>
    </row>
    <row r="321" spans="60:64">
      <c r="BH321" s="14"/>
      <c r="BI321" s="14"/>
      <c r="BJ321" s="14"/>
      <c r="BK321" s="14"/>
      <c r="BL321" s="14"/>
    </row>
    <row r="322" spans="60:64">
      <c r="BH322" s="14"/>
      <c r="BI322" s="14"/>
      <c r="BJ322" s="14"/>
      <c r="BK322" s="14"/>
      <c r="BL322" s="14"/>
    </row>
    <row r="323" spans="60:64">
      <c r="BH323" s="14"/>
      <c r="BI323" s="14"/>
      <c r="BJ323" s="14"/>
      <c r="BK323" s="14"/>
      <c r="BL323" s="14"/>
    </row>
    <row r="324" spans="60:64">
      <c r="BH324" s="14"/>
      <c r="BI324" s="14"/>
      <c r="BJ324" s="14"/>
      <c r="BK324" s="14"/>
      <c r="BL324" s="14"/>
    </row>
    <row r="325" spans="60:64">
      <c r="BH325" s="14"/>
      <c r="BI325" s="14"/>
      <c r="BJ325" s="14"/>
      <c r="BK325" s="14"/>
      <c r="BL325" s="14"/>
    </row>
    <row r="326" spans="60:64">
      <c r="BH326" s="14"/>
      <c r="BI326" s="14"/>
      <c r="BJ326" s="14"/>
      <c r="BK326" s="14"/>
      <c r="BL326" s="14"/>
    </row>
    <row r="327" spans="60:64">
      <c r="BH327" s="14"/>
      <c r="BI327" s="14"/>
      <c r="BJ327" s="14"/>
      <c r="BK327" s="14"/>
      <c r="BL327" s="14"/>
    </row>
    <row r="328" spans="60:64">
      <c r="BH328" s="14"/>
      <c r="BI328" s="14"/>
      <c r="BJ328" s="14"/>
      <c r="BK328" s="14"/>
      <c r="BL328" s="14"/>
    </row>
    <row r="329" spans="60:64">
      <c r="BH329" s="14"/>
      <c r="BI329" s="14"/>
      <c r="BJ329" s="14"/>
      <c r="BK329" s="14"/>
      <c r="BL329" s="14"/>
    </row>
    <row r="330" spans="60:64">
      <c r="BH330" s="14"/>
      <c r="BI330" s="14"/>
      <c r="BJ330" s="14"/>
      <c r="BK330" s="14"/>
      <c r="BL330" s="14"/>
    </row>
    <row r="331" spans="60:64">
      <c r="BH331" s="14"/>
      <c r="BI331" s="14"/>
      <c r="BJ331" s="14"/>
      <c r="BK331" s="14"/>
      <c r="BL331" s="14"/>
    </row>
    <row r="332" spans="60:64">
      <c r="BH332" s="14"/>
      <c r="BI332" s="14"/>
      <c r="BJ332" s="14"/>
      <c r="BK332" s="14"/>
      <c r="BL332" s="14"/>
    </row>
    <row r="333" spans="60:64">
      <c r="BH333" s="14"/>
      <c r="BI333" s="14"/>
      <c r="BJ333" s="14"/>
      <c r="BK333" s="14"/>
      <c r="BL333" s="14"/>
    </row>
    <row r="334" spans="60:64">
      <c r="BH334" s="14"/>
      <c r="BI334" s="14"/>
      <c r="BJ334" s="14"/>
      <c r="BK334" s="14"/>
      <c r="BL334" s="14"/>
    </row>
    <row r="335" spans="60:64">
      <c r="BH335" s="14"/>
      <c r="BI335" s="14"/>
      <c r="BJ335" s="14"/>
      <c r="BK335" s="14"/>
      <c r="BL335" s="14"/>
    </row>
    <row r="336" spans="60:64">
      <c r="BH336" s="14"/>
      <c r="BI336" s="14"/>
      <c r="BJ336" s="14"/>
      <c r="BK336" s="14"/>
      <c r="BL336" s="14"/>
    </row>
    <row r="337" spans="60:64">
      <c r="BH337" s="14"/>
      <c r="BI337" s="14"/>
      <c r="BJ337" s="14"/>
      <c r="BK337" s="14"/>
      <c r="BL337" s="14"/>
    </row>
    <row r="338" spans="60:64">
      <c r="BH338" s="14"/>
      <c r="BI338" s="14"/>
      <c r="BJ338" s="14"/>
      <c r="BK338" s="14"/>
      <c r="BL338" s="14"/>
    </row>
    <row r="339" spans="60:64">
      <c r="BH339" s="14"/>
      <c r="BI339" s="14"/>
      <c r="BJ339" s="14"/>
      <c r="BK339" s="14"/>
      <c r="BL339" s="14"/>
    </row>
    <row r="340" spans="60:64">
      <c r="BH340" s="14"/>
      <c r="BI340" s="14"/>
      <c r="BJ340" s="14"/>
      <c r="BK340" s="14"/>
      <c r="BL340" s="14"/>
    </row>
    <row r="341" spans="60:64">
      <c r="BH341" s="14"/>
      <c r="BI341" s="14"/>
      <c r="BJ341" s="14"/>
      <c r="BK341" s="14"/>
      <c r="BL341" s="14"/>
    </row>
    <row r="342" spans="60:64">
      <c r="BH342" s="14"/>
      <c r="BI342" s="14"/>
      <c r="BJ342" s="14"/>
      <c r="BK342" s="14"/>
      <c r="BL342" s="14"/>
    </row>
    <row r="343" spans="60:64">
      <c r="BH343" s="14"/>
      <c r="BI343" s="14"/>
      <c r="BJ343" s="14"/>
      <c r="BK343" s="14"/>
      <c r="BL343" s="14"/>
    </row>
    <row r="344" spans="60:64">
      <c r="BH344" s="14"/>
      <c r="BI344" s="14"/>
      <c r="BJ344" s="14"/>
      <c r="BK344" s="14"/>
      <c r="BL344" s="14"/>
    </row>
    <row r="345" spans="60:64">
      <c r="BH345" s="14"/>
      <c r="BI345" s="14"/>
      <c r="BJ345" s="14"/>
      <c r="BK345" s="14"/>
      <c r="BL345" s="14"/>
    </row>
    <row r="346" spans="60:64">
      <c r="BH346" s="14"/>
      <c r="BI346" s="14"/>
      <c r="BJ346" s="14"/>
      <c r="BK346" s="14"/>
      <c r="BL346" s="14"/>
    </row>
    <row r="347" spans="60:64">
      <c r="BH347" s="14"/>
      <c r="BI347" s="14"/>
      <c r="BJ347" s="14"/>
      <c r="BK347" s="14"/>
      <c r="BL347" s="14"/>
    </row>
    <row r="348" spans="60:64">
      <c r="BH348" s="14"/>
      <c r="BI348" s="14"/>
      <c r="BJ348" s="14"/>
      <c r="BK348" s="14"/>
      <c r="BL348" s="14"/>
    </row>
    <row r="349" spans="60:64">
      <c r="BH349" s="14"/>
      <c r="BI349" s="14"/>
      <c r="BJ349" s="14"/>
      <c r="BK349" s="14"/>
      <c r="BL349" s="14"/>
    </row>
    <row r="350" spans="60:64">
      <c r="BH350" s="14"/>
      <c r="BI350" s="14"/>
      <c r="BJ350" s="14"/>
      <c r="BK350" s="14"/>
      <c r="BL350" s="14"/>
    </row>
    <row r="351" spans="60:64">
      <c r="BH351" s="14"/>
      <c r="BI351" s="14"/>
      <c r="BJ351" s="14"/>
      <c r="BK351" s="14"/>
      <c r="BL351" s="14"/>
    </row>
    <row r="352" spans="60:64">
      <c r="BH352" s="14"/>
      <c r="BI352" s="14"/>
      <c r="BJ352" s="14"/>
      <c r="BK352" s="14"/>
      <c r="BL352" s="14"/>
    </row>
    <row r="353" spans="60:64">
      <c r="BH353" s="14"/>
      <c r="BI353" s="14"/>
      <c r="BJ353" s="14"/>
      <c r="BK353" s="14"/>
      <c r="BL353" s="14"/>
    </row>
    <row r="354" spans="60:64">
      <c r="BH354" s="14"/>
      <c r="BI354" s="14"/>
      <c r="BJ354" s="14"/>
      <c r="BK354" s="14"/>
      <c r="BL354" s="14"/>
    </row>
    <row r="355" spans="60:64">
      <c r="BH355" s="14"/>
      <c r="BI355" s="14"/>
      <c r="BJ355" s="14"/>
      <c r="BK355" s="14"/>
      <c r="BL355" s="14"/>
    </row>
    <row r="356" spans="60:64">
      <c r="BH356" s="14"/>
      <c r="BI356" s="14"/>
      <c r="BJ356" s="14"/>
      <c r="BK356" s="14"/>
      <c r="BL356" s="14"/>
    </row>
    <row r="357" spans="60:64">
      <c r="BH357" s="14"/>
      <c r="BI357" s="14"/>
      <c r="BJ357" s="14"/>
      <c r="BK357" s="14"/>
      <c r="BL357" s="14"/>
    </row>
    <row r="358" spans="60:64">
      <c r="BH358" s="14"/>
      <c r="BI358" s="14"/>
      <c r="BJ358" s="14"/>
      <c r="BK358" s="14"/>
      <c r="BL358" s="14"/>
    </row>
    <row r="359" spans="60:64">
      <c r="BH359" s="14"/>
      <c r="BI359" s="14"/>
      <c r="BJ359" s="14"/>
      <c r="BK359" s="14"/>
      <c r="BL359" s="14"/>
    </row>
    <row r="360" spans="60:64">
      <c r="BH360" s="14"/>
      <c r="BI360" s="14"/>
      <c r="BJ360" s="14"/>
      <c r="BK360" s="14"/>
      <c r="BL360" s="14"/>
    </row>
    <row r="361" spans="60:64">
      <c r="BH361" s="14"/>
      <c r="BI361" s="14"/>
      <c r="BJ361" s="14"/>
      <c r="BK361" s="14"/>
      <c r="BL361" s="14"/>
    </row>
    <row r="362" spans="60:64">
      <c r="BH362" s="14"/>
      <c r="BI362" s="14"/>
      <c r="BJ362" s="14"/>
      <c r="BK362" s="14"/>
      <c r="BL362" s="14"/>
    </row>
    <row r="363" spans="60:64">
      <c r="BH363" s="14"/>
      <c r="BI363" s="14"/>
      <c r="BJ363" s="14"/>
      <c r="BK363" s="14"/>
      <c r="BL363" s="14"/>
    </row>
    <row r="364" spans="60:64">
      <c r="BH364" s="14"/>
      <c r="BI364" s="14"/>
      <c r="BJ364" s="14"/>
      <c r="BK364" s="14"/>
      <c r="BL364" s="14"/>
    </row>
    <row r="365" spans="60:64">
      <c r="BH365" s="14"/>
      <c r="BI365" s="14"/>
      <c r="BJ365" s="14"/>
      <c r="BK365" s="14"/>
      <c r="BL365" s="14"/>
    </row>
    <row r="366" spans="60:64">
      <c r="BH366" s="14"/>
      <c r="BI366" s="14"/>
      <c r="BJ366" s="14"/>
      <c r="BK366" s="14"/>
      <c r="BL366" s="14"/>
    </row>
    <row r="367" spans="60:64">
      <c r="BH367" s="14"/>
      <c r="BI367" s="14"/>
      <c r="BJ367" s="14"/>
      <c r="BK367" s="14"/>
      <c r="BL367" s="14"/>
    </row>
    <row r="368" spans="60:64">
      <c r="BH368" s="14"/>
      <c r="BI368" s="14"/>
      <c r="BJ368" s="14"/>
      <c r="BK368" s="14"/>
      <c r="BL368" s="14"/>
    </row>
    <row r="369" spans="60:64">
      <c r="BH369" s="14"/>
      <c r="BI369" s="14"/>
      <c r="BJ369" s="14"/>
      <c r="BK369" s="14"/>
      <c r="BL369" s="14"/>
    </row>
    <row r="370" spans="60:64">
      <c r="BH370" s="14"/>
      <c r="BI370" s="14"/>
      <c r="BJ370" s="14"/>
      <c r="BK370" s="14"/>
      <c r="BL370" s="14"/>
    </row>
    <row r="371" spans="60:64">
      <c r="BH371" s="14"/>
      <c r="BI371" s="14"/>
      <c r="BJ371" s="14"/>
      <c r="BK371" s="14"/>
      <c r="BL371" s="14"/>
    </row>
    <row r="372" spans="60:64">
      <c r="BH372" s="14"/>
      <c r="BI372" s="14"/>
      <c r="BJ372" s="14"/>
      <c r="BK372" s="14"/>
      <c r="BL372" s="14"/>
    </row>
    <row r="373" spans="60:64">
      <c r="BH373" s="14"/>
      <c r="BI373" s="14"/>
      <c r="BJ373" s="14"/>
      <c r="BK373" s="14"/>
      <c r="BL373" s="14"/>
    </row>
    <row r="374" spans="60:64">
      <c r="BH374" s="14"/>
      <c r="BI374" s="14"/>
      <c r="BJ374" s="14"/>
      <c r="BK374" s="14"/>
      <c r="BL374" s="14"/>
    </row>
    <row r="375" spans="60:64">
      <c r="BH375" s="14"/>
      <c r="BI375" s="14"/>
      <c r="BJ375" s="14"/>
      <c r="BK375" s="14"/>
      <c r="BL375" s="14"/>
    </row>
    <row r="376" spans="60:64">
      <c r="BH376" s="14"/>
      <c r="BI376" s="14"/>
      <c r="BJ376" s="14"/>
      <c r="BK376" s="14"/>
      <c r="BL376" s="14"/>
    </row>
    <row r="377" spans="60:64">
      <c r="BH377" s="14"/>
      <c r="BI377" s="14"/>
      <c r="BJ377" s="14"/>
      <c r="BK377" s="14"/>
      <c r="BL377" s="14"/>
    </row>
    <row r="378" spans="60:64">
      <c r="BH378" s="14"/>
      <c r="BI378" s="14"/>
      <c r="BJ378" s="14"/>
      <c r="BK378" s="14"/>
      <c r="BL378" s="14"/>
    </row>
    <row r="379" spans="60:64">
      <c r="BH379" s="14"/>
      <c r="BI379" s="14"/>
      <c r="BJ379" s="14"/>
      <c r="BK379" s="14"/>
      <c r="BL379" s="14"/>
    </row>
    <row r="380" spans="60:64">
      <c r="BH380" s="14"/>
      <c r="BI380" s="14"/>
      <c r="BJ380" s="14"/>
      <c r="BK380" s="14"/>
      <c r="BL380" s="14"/>
    </row>
    <row r="381" spans="60:64">
      <c r="BH381" s="14"/>
      <c r="BI381" s="14"/>
      <c r="BJ381" s="14"/>
      <c r="BK381" s="14"/>
      <c r="BL381" s="14"/>
    </row>
    <row r="382" spans="60:64">
      <c r="BH382" s="14"/>
      <c r="BI382" s="14"/>
      <c r="BJ382" s="14"/>
      <c r="BK382" s="14"/>
      <c r="BL382" s="14"/>
    </row>
    <row r="383" spans="60:64">
      <c r="BH383" s="14"/>
      <c r="BI383" s="14"/>
      <c r="BJ383" s="14"/>
      <c r="BK383" s="14"/>
      <c r="BL383" s="14"/>
    </row>
    <row r="384" spans="60:64">
      <c r="BH384" s="14"/>
      <c r="BI384" s="14"/>
      <c r="BJ384" s="14"/>
      <c r="BK384" s="14"/>
      <c r="BL384" s="14"/>
    </row>
    <row r="385" spans="60:64">
      <c r="BH385" s="14"/>
      <c r="BI385" s="14"/>
      <c r="BJ385" s="14"/>
      <c r="BK385" s="14"/>
      <c r="BL385" s="14"/>
    </row>
    <row r="386" spans="60:64">
      <c r="BH386" s="14"/>
      <c r="BI386" s="14"/>
      <c r="BJ386" s="14"/>
      <c r="BK386" s="14"/>
      <c r="BL386" s="14"/>
    </row>
    <row r="387" spans="60:64">
      <c r="BH387" s="14"/>
      <c r="BI387" s="14"/>
      <c r="BJ387" s="14"/>
      <c r="BK387" s="14"/>
      <c r="BL387" s="14"/>
    </row>
    <row r="388" spans="60:64">
      <c r="BH388" s="14"/>
      <c r="BI388" s="14"/>
      <c r="BJ388" s="14"/>
      <c r="BK388" s="14"/>
      <c r="BL388" s="14"/>
    </row>
    <row r="389" spans="60:64">
      <c r="BH389" s="14"/>
      <c r="BI389" s="14"/>
      <c r="BJ389" s="14"/>
      <c r="BK389" s="14"/>
      <c r="BL389" s="14"/>
    </row>
    <row r="390" spans="60:64">
      <c r="BH390" s="14"/>
      <c r="BI390" s="14"/>
      <c r="BJ390" s="14"/>
      <c r="BK390" s="14"/>
      <c r="BL390" s="14"/>
    </row>
    <row r="391" spans="60:64">
      <c r="BH391" s="14"/>
      <c r="BI391" s="14"/>
      <c r="BJ391" s="14"/>
      <c r="BK391" s="14"/>
      <c r="BL391" s="14"/>
    </row>
    <row r="392" spans="60:64">
      <c r="BH392" s="14"/>
      <c r="BI392" s="14"/>
      <c r="BJ392" s="14"/>
      <c r="BK392" s="14"/>
      <c r="BL392" s="14"/>
    </row>
    <row r="393" spans="60:64">
      <c r="BH393" s="14"/>
      <c r="BI393" s="14"/>
      <c r="BJ393" s="14"/>
      <c r="BK393" s="14"/>
      <c r="BL393" s="14"/>
    </row>
    <row r="394" spans="60:64">
      <c r="BH394" s="14"/>
      <c r="BI394" s="14"/>
      <c r="BJ394" s="14"/>
      <c r="BK394" s="14"/>
      <c r="BL394" s="14"/>
    </row>
    <row r="395" spans="60:64">
      <c r="BH395" s="14"/>
      <c r="BI395" s="14"/>
      <c r="BJ395" s="14"/>
      <c r="BK395" s="14"/>
      <c r="BL395" s="14"/>
    </row>
    <row r="396" spans="60:64">
      <c r="BH396" s="14"/>
      <c r="BI396" s="14"/>
      <c r="BJ396" s="14"/>
      <c r="BK396" s="14"/>
      <c r="BL396" s="14"/>
    </row>
    <row r="397" spans="60:64">
      <c r="BH397" s="14"/>
      <c r="BI397" s="14"/>
      <c r="BJ397" s="14"/>
      <c r="BK397" s="14"/>
      <c r="BL397" s="14"/>
    </row>
    <row r="398" spans="60:64">
      <c r="BH398" s="14"/>
      <c r="BI398" s="14"/>
      <c r="BJ398" s="14"/>
      <c r="BK398" s="14"/>
      <c r="BL398" s="14"/>
    </row>
    <row r="399" spans="60:64">
      <c r="BH399" s="14"/>
      <c r="BI399" s="14"/>
      <c r="BJ399" s="14"/>
      <c r="BK399" s="14"/>
      <c r="BL399" s="14"/>
    </row>
    <row r="400" spans="60:64">
      <c r="BH400" s="14"/>
      <c r="BI400" s="14"/>
      <c r="BJ400" s="14"/>
      <c r="BK400" s="14"/>
      <c r="BL400" s="14"/>
    </row>
    <row r="401" spans="60:64">
      <c r="BH401" s="14"/>
      <c r="BI401" s="14"/>
      <c r="BJ401" s="14"/>
      <c r="BK401" s="14"/>
      <c r="BL401" s="14"/>
    </row>
    <row r="402" spans="60:64">
      <c r="BH402" s="14"/>
      <c r="BI402" s="14"/>
      <c r="BJ402" s="14"/>
      <c r="BK402" s="14"/>
      <c r="BL402" s="14"/>
    </row>
    <row r="403" spans="60:64">
      <c r="BH403" s="14"/>
      <c r="BI403" s="14"/>
      <c r="BJ403" s="14"/>
      <c r="BK403" s="14"/>
      <c r="BL403" s="14"/>
    </row>
    <row r="404" spans="60:64">
      <c r="BH404" s="14"/>
      <c r="BI404" s="14"/>
      <c r="BJ404" s="14"/>
      <c r="BK404" s="14"/>
      <c r="BL404" s="14"/>
    </row>
    <row r="405" spans="60:64">
      <c r="BH405" s="14"/>
      <c r="BI405" s="14"/>
      <c r="BJ405" s="14"/>
      <c r="BK405" s="14"/>
      <c r="BL405" s="14"/>
    </row>
    <row r="406" spans="60:64">
      <c r="BH406" s="14"/>
      <c r="BI406" s="14"/>
      <c r="BJ406" s="14"/>
      <c r="BK406" s="14"/>
      <c r="BL406" s="14"/>
    </row>
    <row r="407" spans="60:64">
      <c r="BH407" s="14"/>
      <c r="BI407" s="14"/>
      <c r="BJ407" s="14"/>
      <c r="BK407" s="14"/>
      <c r="BL407" s="14"/>
    </row>
    <row r="408" spans="60:64">
      <c r="BH408" s="14"/>
      <c r="BI408" s="14"/>
      <c r="BJ408" s="14"/>
      <c r="BK408" s="14"/>
      <c r="BL408" s="14"/>
    </row>
    <row r="409" spans="60:64">
      <c r="BH409" s="14"/>
      <c r="BI409" s="14"/>
      <c r="BJ409" s="14"/>
      <c r="BK409" s="14"/>
      <c r="BL409" s="14"/>
    </row>
    <row r="410" spans="60:64">
      <c r="BH410" s="14"/>
      <c r="BI410" s="14"/>
      <c r="BJ410" s="14"/>
      <c r="BK410" s="14"/>
      <c r="BL410" s="14"/>
    </row>
    <row r="411" spans="60:64">
      <c r="BH411" s="14"/>
      <c r="BI411" s="14"/>
      <c r="BJ411" s="14"/>
      <c r="BK411" s="14"/>
      <c r="BL411" s="14"/>
    </row>
    <row r="412" spans="60:64">
      <c r="BH412" s="14"/>
      <c r="BI412" s="14"/>
      <c r="BJ412" s="14"/>
      <c r="BK412" s="14"/>
      <c r="BL412" s="14"/>
    </row>
    <row r="413" spans="60:64">
      <c r="BH413" s="14"/>
      <c r="BI413" s="14"/>
      <c r="BJ413" s="14"/>
      <c r="BK413" s="14"/>
      <c r="BL413" s="14"/>
    </row>
    <row r="414" spans="60:64">
      <c r="BH414" s="14"/>
      <c r="BI414" s="14"/>
      <c r="BJ414" s="14"/>
      <c r="BK414" s="14"/>
      <c r="BL414" s="14"/>
    </row>
    <row r="415" spans="60:64">
      <c r="BH415" s="14"/>
      <c r="BI415" s="14"/>
      <c r="BJ415" s="14"/>
      <c r="BK415" s="14"/>
      <c r="BL415" s="14"/>
    </row>
    <row r="416" spans="60:64">
      <c r="BH416" s="14"/>
      <c r="BI416" s="14"/>
      <c r="BJ416" s="14"/>
      <c r="BK416" s="14"/>
      <c r="BL416" s="14"/>
    </row>
    <row r="417" spans="60:64">
      <c r="BH417" s="14"/>
      <c r="BI417" s="14"/>
      <c r="BJ417" s="14"/>
      <c r="BK417" s="14"/>
      <c r="BL417" s="14"/>
    </row>
    <row r="418" spans="60:64">
      <c r="BH418" s="14"/>
      <c r="BI418" s="14"/>
      <c r="BJ418" s="14"/>
      <c r="BK418" s="14"/>
      <c r="BL418" s="14"/>
    </row>
    <row r="419" spans="60:64">
      <c r="BH419" s="14"/>
      <c r="BI419" s="14"/>
      <c r="BJ419" s="14"/>
      <c r="BK419" s="14"/>
      <c r="BL419" s="14"/>
    </row>
    <row r="420" spans="60:64">
      <c r="BH420" s="14"/>
      <c r="BI420" s="14"/>
      <c r="BJ420" s="14"/>
      <c r="BK420" s="14"/>
      <c r="BL420" s="14"/>
    </row>
    <row r="421" spans="60:64">
      <c r="BH421" s="14"/>
      <c r="BI421" s="14"/>
      <c r="BJ421" s="14"/>
      <c r="BK421" s="14"/>
      <c r="BL421" s="14"/>
    </row>
    <row r="422" spans="60:64">
      <c r="BH422" s="14"/>
      <c r="BI422" s="14"/>
      <c r="BJ422" s="14"/>
      <c r="BK422" s="14"/>
      <c r="BL422" s="14"/>
    </row>
    <row r="423" spans="60:64">
      <c r="BH423" s="14"/>
      <c r="BI423" s="14"/>
      <c r="BJ423" s="14"/>
      <c r="BK423" s="14"/>
      <c r="BL423" s="14"/>
    </row>
    <row r="424" spans="60:64">
      <c r="BH424" s="14"/>
      <c r="BI424" s="14"/>
      <c r="BJ424" s="14"/>
      <c r="BK424" s="14"/>
      <c r="BL424" s="14"/>
    </row>
    <row r="425" spans="60:64">
      <c r="BH425" s="14"/>
      <c r="BI425" s="14"/>
      <c r="BJ425" s="14"/>
      <c r="BK425" s="14"/>
      <c r="BL425" s="14"/>
    </row>
    <row r="426" spans="60:64">
      <c r="BH426" s="14"/>
      <c r="BI426" s="14"/>
      <c r="BJ426" s="14"/>
      <c r="BK426" s="14"/>
      <c r="BL426" s="14"/>
    </row>
    <row r="427" spans="60:64">
      <c r="BH427" s="14"/>
      <c r="BI427" s="14"/>
      <c r="BJ427" s="14"/>
      <c r="BK427" s="14"/>
      <c r="BL427" s="14"/>
    </row>
    <row r="428" spans="60:64">
      <c r="BH428" s="14"/>
      <c r="BI428" s="14"/>
      <c r="BJ428" s="14"/>
      <c r="BK428" s="14"/>
      <c r="BL428" s="14"/>
    </row>
    <row r="429" spans="60:64">
      <c r="BH429" s="14"/>
      <c r="BI429" s="14"/>
      <c r="BJ429" s="14"/>
      <c r="BK429" s="14"/>
      <c r="BL429" s="14"/>
    </row>
    <row r="430" spans="60:64">
      <c r="BH430" s="14"/>
      <c r="BI430" s="14"/>
      <c r="BJ430" s="14"/>
      <c r="BK430" s="14"/>
      <c r="BL430" s="14"/>
    </row>
    <row r="431" spans="60:64">
      <c r="BH431" s="14"/>
      <c r="BI431" s="14"/>
      <c r="BJ431" s="14"/>
      <c r="BK431" s="14"/>
      <c r="BL431" s="14"/>
    </row>
    <row r="432" spans="60:64">
      <c r="BH432" s="14"/>
      <c r="BI432" s="14"/>
      <c r="BJ432" s="14"/>
      <c r="BK432" s="14"/>
      <c r="BL432" s="14"/>
    </row>
    <row r="433" spans="60:64">
      <c r="BH433" s="14"/>
      <c r="BI433" s="14"/>
      <c r="BJ433" s="14"/>
      <c r="BK433" s="14"/>
      <c r="BL433" s="14"/>
    </row>
    <row r="434" spans="60:64">
      <c r="BH434" s="14"/>
      <c r="BI434" s="14"/>
      <c r="BJ434" s="14"/>
      <c r="BK434" s="14"/>
      <c r="BL434" s="14"/>
    </row>
    <row r="435" spans="60:64">
      <c r="BH435" s="14"/>
      <c r="BI435" s="14"/>
      <c r="BJ435" s="14"/>
      <c r="BK435" s="14"/>
      <c r="BL435" s="14"/>
    </row>
    <row r="436" spans="60:64">
      <c r="BH436" s="14"/>
      <c r="BI436" s="14"/>
      <c r="BJ436" s="14"/>
      <c r="BK436" s="14"/>
      <c r="BL436" s="14"/>
    </row>
    <row r="437" spans="60:64">
      <c r="BH437" s="14"/>
      <c r="BI437" s="14"/>
      <c r="BJ437" s="14"/>
      <c r="BK437" s="14"/>
      <c r="BL437" s="14"/>
    </row>
    <row r="438" spans="60:64">
      <c r="BH438" s="14"/>
      <c r="BI438" s="14"/>
      <c r="BJ438" s="14"/>
      <c r="BK438" s="14"/>
      <c r="BL438" s="14"/>
    </row>
    <row r="439" spans="60:64">
      <c r="BH439" s="14"/>
      <c r="BI439" s="14"/>
      <c r="BJ439" s="14"/>
      <c r="BK439" s="14"/>
      <c r="BL439" s="14"/>
    </row>
    <row r="440" spans="60:64">
      <c r="BH440" s="14"/>
      <c r="BI440" s="14"/>
      <c r="BJ440" s="14"/>
      <c r="BK440" s="14"/>
      <c r="BL440" s="14"/>
    </row>
    <row r="441" spans="60:64">
      <c r="BH441" s="14"/>
      <c r="BI441" s="14"/>
      <c r="BJ441" s="14"/>
      <c r="BK441" s="14"/>
      <c r="BL441" s="14"/>
    </row>
    <row r="442" spans="60:64">
      <c r="BH442" s="14"/>
      <c r="BI442" s="14"/>
      <c r="BJ442" s="14"/>
      <c r="BK442" s="14"/>
      <c r="BL442" s="14"/>
    </row>
    <row r="443" spans="60:64">
      <c r="BH443" s="14"/>
      <c r="BI443" s="14"/>
      <c r="BJ443" s="14"/>
      <c r="BK443" s="14"/>
      <c r="BL443" s="14"/>
    </row>
    <row r="444" spans="60:64">
      <c r="BH444" s="14"/>
      <c r="BI444" s="14"/>
      <c r="BJ444" s="14"/>
      <c r="BK444" s="14"/>
      <c r="BL444" s="14"/>
    </row>
    <row r="445" spans="60:64">
      <c r="BH445" s="14"/>
      <c r="BI445" s="14"/>
      <c r="BJ445" s="14"/>
      <c r="BK445" s="14"/>
      <c r="BL445" s="14"/>
    </row>
    <row r="446" spans="60:64">
      <c r="BH446" s="14"/>
      <c r="BI446" s="14"/>
      <c r="BJ446" s="14"/>
      <c r="BK446" s="14"/>
      <c r="BL446" s="14"/>
    </row>
    <row r="447" spans="60:64">
      <c r="BH447" s="14"/>
      <c r="BI447" s="14"/>
      <c r="BJ447" s="14"/>
      <c r="BK447" s="14"/>
      <c r="BL447" s="14"/>
    </row>
    <row r="448" spans="60:64">
      <c r="BH448" s="14"/>
      <c r="BI448" s="14"/>
      <c r="BJ448" s="14"/>
      <c r="BK448" s="14"/>
      <c r="BL448" s="14"/>
    </row>
    <row r="449" spans="60:64">
      <c r="BH449" s="14"/>
      <c r="BI449" s="14"/>
      <c r="BJ449" s="14"/>
      <c r="BK449" s="14"/>
      <c r="BL449" s="14"/>
    </row>
    <row r="450" spans="60:64">
      <c r="BH450" s="14"/>
      <c r="BI450" s="14"/>
      <c r="BJ450" s="14"/>
      <c r="BK450" s="14"/>
      <c r="BL450" s="14"/>
    </row>
    <row r="451" spans="60:64">
      <c r="BH451" s="14"/>
      <c r="BI451" s="14"/>
      <c r="BJ451" s="14"/>
      <c r="BK451" s="14"/>
      <c r="BL451" s="14"/>
    </row>
    <row r="452" spans="60:64">
      <c r="BH452" s="14"/>
      <c r="BI452" s="14"/>
      <c r="BJ452" s="14"/>
      <c r="BK452" s="14"/>
      <c r="BL452" s="14"/>
    </row>
    <row r="453" spans="60:64">
      <c r="BH453" s="14"/>
      <c r="BI453" s="14"/>
      <c r="BJ453" s="14"/>
      <c r="BK453" s="14"/>
      <c r="BL453" s="14"/>
    </row>
    <row r="454" spans="60:64">
      <c r="BH454" s="14"/>
      <c r="BI454" s="14"/>
      <c r="BJ454" s="14"/>
      <c r="BK454" s="14"/>
      <c r="BL454" s="14"/>
    </row>
    <row r="455" spans="60:64">
      <c r="BH455" s="14"/>
      <c r="BI455" s="14"/>
      <c r="BJ455" s="14"/>
      <c r="BK455" s="14"/>
      <c r="BL455" s="14"/>
    </row>
    <row r="456" spans="60:64">
      <c r="BH456" s="14"/>
      <c r="BI456" s="14"/>
      <c r="BJ456" s="14"/>
      <c r="BK456" s="14"/>
      <c r="BL456" s="14"/>
    </row>
    <row r="457" spans="60:64">
      <c r="BH457" s="14"/>
      <c r="BI457" s="14"/>
      <c r="BJ457" s="14"/>
      <c r="BK457" s="14"/>
      <c r="BL457" s="14"/>
    </row>
    <row r="458" spans="60:64">
      <c r="BH458" s="14"/>
      <c r="BI458" s="14"/>
      <c r="BJ458" s="14"/>
      <c r="BK458" s="14"/>
      <c r="BL458" s="14"/>
    </row>
    <row r="459" spans="60:64">
      <c r="BH459" s="14"/>
      <c r="BI459" s="14"/>
      <c r="BJ459" s="14"/>
      <c r="BK459" s="14"/>
      <c r="BL459" s="14"/>
    </row>
    <row r="460" spans="60:64">
      <c r="BH460" s="14"/>
      <c r="BI460" s="14"/>
      <c r="BJ460" s="14"/>
      <c r="BK460" s="14"/>
      <c r="BL460" s="14"/>
    </row>
    <row r="461" spans="60:64">
      <c r="BH461" s="14"/>
      <c r="BI461" s="14"/>
      <c r="BJ461" s="14"/>
      <c r="BK461" s="14"/>
      <c r="BL461" s="14"/>
    </row>
    <row r="462" spans="60:64">
      <c r="BH462" s="14"/>
      <c r="BI462" s="14"/>
      <c r="BJ462" s="14"/>
      <c r="BK462" s="14"/>
      <c r="BL462" s="14"/>
    </row>
    <row r="463" spans="60:64">
      <c r="BH463" s="14"/>
      <c r="BI463" s="14"/>
      <c r="BJ463" s="14"/>
      <c r="BK463" s="14"/>
      <c r="BL463" s="14"/>
    </row>
    <row r="464" spans="60:64">
      <c r="BH464" s="14"/>
      <c r="BI464" s="14"/>
      <c r="BJ464" s="14"/>
      <c r="BK464" s="14"/>
      <c r="BL464" s="14"/>
    </row>
    <row r="465" spans="60:64">
      <c r="BH465" s="14"/>
      <c r="BI465" s="14"/>
      <c r="BJ465" s="14"/>
      <c r="BK465" s="14"/>
      <c r="BL465" s="14"/>
    </row>
    <row r="466" spans="60:64">
      <c r="BH466" s="14"/>
      <c r="BI466" s="14"/>
      <c r="BJ466" s="14"/>
      <c r="BK466" s="14"/>
      <c r="BL466" s="14"/>
    </row>
    <row r="467" spans="60:64">
      <c r="BH467" s="14"/>
      <c r="BI467" s="14"/>
      <c r="BJ467" s="14"/>
      <c r="BK467" s="14"/>
      <c r="BL467" s="14"/>
    </row>
    <row r="468" spans="60:64">
      <c r="BH468" s="14"/>
      <c r="BI468" s="14"/>
      <c r="BJ468" s="14"/>
      <c r="BK468" s="14"/>
      <c r="BL468" s="14"/>
    </row>
    <row r="469" spans="60:64">
      <c r="BH469" s="14"/>
      <c r="BI469" s="14"/>
      <c r="BJ469" s="14"/>
      <c r="BK469" s="14"/>
      <c r="BL469" s="14"/>
    </row>
    <row r="470" spans="60:64">
      <c r="BH470" s="14"/>
      <c r="BI470" s="14"/>
      <c r="BJ470" s="14"/>
      <c r="BK470" s="14"/>
      <c r="BL470" s="14"/>
    </row>
    <row r="471" spans="60:64">
      <c r="BH471" s="14"/>
      <c r="BI471" s="14"/>
      <c r="BJ471" s="14"/>
      <c r="BK471" s="14"/>
      <c r="BL471" s="14"/>
    </row>
    <row r="472" spans="60:64">
      <c r="BH472" s="14"/>
      <c r="BI472" s="14"/>
      <c r="BJ472" s="14"/>
      <c r="BK472" s="14"/>
      <c r="BL472" s="14"/>
    </row>
    <row r="473" spans="60:64">
      <c r="BH473" s="14"/>
      <c r="BI473" s="14"/>
      <c r="BJ473" s="14"/>
      <c r="BK473" s="14"/>
      <c r="BL473" s="14"/>
    </row>
    <row r="474" spans="60:64">
      <c r="BH474" s="14"/>
      <c r="BI474" s="14"/>
      <c r="BJ474" s="14"/>
      <c r="BK474" s="14"/>
      <c r="BL474" s="14"/>
    </row>
    <row r="475" spans="60:64">
      <c r="BH475" s="14"/>
      <c r="BI475" s="14"/>
      <c r="BJ475" s="14"/>
      <c r="BK475" s="14"/>
      <c r="BL475" s="14"/>
    </row>
    <row r="476" spans="60:64">
      <c r="BH476" s="14"/>
      <c r="BI476" s="14"/>
      <c r="BJ476" s="14"/>
      <c r="BK476" s="14"/>
      <c r="BL476" s="14"/>
    </row>
    <row r="477" spans="60:64">
      <c r="BH477" s="14"/>
      <c r="BI477" s="14"/>
      <c r="BJ477" s="14"/>
      <c r="BK477" s="14"/>
      <c r="BL477" s="14"/>
    </row>
    <row r="478" spans="60:64">
      <c r="BH478" s="14"/>
      <c r="BI478" s="14"/>
      <c r="BJ478" s="14"/>
      <c r="BK478" s="14"/>
      <c r="BL478" s="14"/>
    </row>
    <row r="479" spans="60:64">
      <c r="BH479" s="14"/>
      <c r="BI479" s="14"/>
      <c r="BJ479" s="14"/>
      <c r="BK479" s="14"/>
      <c r="BL479" s="14"/>
    </row>
    <row r="480" spans="60:64">
      <c r="BH480" s="14"/>
      <c r="BI480" s="14"/>
      <c r="BJ480" s="14"/>
      <c r="BK480" s="14"/>
      <c r="BL480" s="14"/>
    </row>
    <row r="481" spans="60:64">
      <c r="BH481" s="14"/>
      <c r="BI481" s="14"/>
      <c r="BJ481" s="14"/>
      <c r="BK481" s="14"/>
      <c r="BL481" s="14"/>
    </row>
    <row r="482" spans="60:64">
      <c r="BH482" s="14"/>
      <c r="BI482" s="14"/>
      <c r="BJ482" s="14"/>
      <c r="BK482" s="14"/>
      <c r="BL482" s="14"/>
    </row>
    <row r="483" spans="60:64">
      <c r="BH483" s="14"/>
      <c r="BI483" s="14"/>
      <c r="BJ483" s="14"/>
      <c r="BK483" s="14"/>
      <c r="BL483" s="14"/>
    </row>
    <row r="484" spans="60:64">
      <c r="BH484" s="14"/>
      <c r="BI484" s="14"/>
      <c r="BJ484" s="14"/>
      <c r="BK484" s="14"/>
      <c r="BL484" s="14"/>
    </row>
    <row r="485" spans="60:64">
      <c r="BH485" s="14"/>
      <c r="BI485" s="14"/>
      <c r="BJ485" s="14"/>
      <c r="BK485" s="14"/>
      <c r="BL485" s="14"/>
    </row>
    <row r="486" spans="60:64">
      <c r="BH486" s="14"/>
      <c r="BI486" s="14"/>
      <c r="BJ486" s="14"/>
      <c r="BK486" s="14"/>
      <c r="BL486" s="14"/>
    </row>
    <row r="487" spans="60:64">
      <c r="BH487" s="14"/>
      <c r="BI487" s="14"/>
      <c r="BJ487" s="14"/>
      <c r="BK487" s="14"/>
      <c r="BL487" s="14"/>
    </row>
    <row r="488" spans="60:64">
      <c r="BH488" s="14"/>
      <c r="BI488" s="14"/>
      <c r="BJ488" s="14"/>
      <c r="BK488" s="14"/>
      <c r="BL488" s="14"/>
    </row>
    <row r="489" spans="60:64">
      <c r="BH489" s="14"/>
      <c r="BI489" s="14"/>
      <c r="BJ489" s="14"/>
      <c r="BK489" s="14"/>
      <c r="BL489" s="14"/>
    </row>
    <row r="490" spans="60:64">
      <c r="BH490" s="14"/>
      <c r="BI490" s="14"/>
      <c r="BJ490" s="14"/>
      <c r="BK490" s="14"/>
      <c r="BL490" s="14"/>
    </row>
    <row r="491" spans="60:64">
      <c r="BH491" s="14"/>
      <c r="BI491" s="14"/>
      <c r="BJ491" s="14"/>
      <c r="BK491" s="14"/>
      <c r="BL491" s="14"/>
    </row>
    <row r="492" spans="60:64">
      <c r="BH492" s="14"/>
      <c r="BI492" s="14"/>
      <c r="BJ492" s="14"/>
      <c r="BK492" s="14"/>
      <c r="BL492" s="14"/>
    </row>
    <row r="493" spans="60:64">
      <c r="BH493" s="14"/>
      <c r="BI493" s="14"/>
      <c r="BJ493" s="14"/>
      <c r="BK493" s="14"/>
      <c r="BL493" s="14"/>
    </row>
    <row r="494" spans="60:64">
      <c r="BH494" s="14"/>
      <c r="BI494" s="14"/>
      <c r="BJ494" s="14"/>
      <c r="BK494" s="14"/>
      <c r="BL494" s="14"/>
    </row>
    <row r="495" spans="60:64">
      <c r="BH495" s="14"/>
      <c r="BI495" s="14"/>
      <c r="BJ495" s="14"/>
      <c r="BK495" s="14"/>
      <c r="BL495" s="14"/>
    </row>
    <row r="496" spans="60:64">
      <c r="BH496" s="14"/>
      <c r="BI496" s="14"/>
      <c r="BJ496" s="14"/>
      <c r="BK496" s="14"/>
      <c r="BL496" s="14"/>
    </row>
    <row r="497" spans="60:64">
      <c r="BH497" s="14"/>
      <c r="BI497" s="14"/>
      <c r="BJ497" s="14"/>
      <c r="BK497" s="14"/>
      <c r="BL497" s="14"/>
    </row>
    <row r="498" spans="60:64">
      <c r="BH498" s="14"/>
      <c r="BI498" s="14"/>
      <c r="BJ498" s="14"/>
      <c r="BK498" s="14"/>
      <c r="BL498" s="14"/>
    </row>
    <row r="499" spans="60:64">
      <c r="BH499" s="14"/>
      <c r="BI499" s="14"/>
      <c r="BJ499" s="14"/>
      <c r="BK499" s="14"/>
      <c r="BL499" s="14"/>
    </row>
    <row r="500" spans="60:64">
      <c r="BH500" s="14"/>
      <c r="BI500" s="14"/>
      <c r="BJ500" s="14"/>
      <c r="BK500" s="14"/>
      <c r="BL500" s="14"/>
    </row>
    <row r="501" spans="60:64">
      <c r="BH501" s="14"/>
      <c r="BI501" s="14"/>
      <c r="BJ501" s="14"/>
      <c r="BK501" s="14"/>
      <c r="BL501" s="14"/>
    </row>
    <row r="502" spans="60:64">
      <c r="BH502" s="14"/>
      <c r="BI502" s="14"/>
      <c r="BJ502" s="14"/>
      <c r="BK502" s="14"/>
      <c r="BL502" s="14"/>
    </row>
    <row r="503" spans="60:64">
      <c r="BH503" s="14"/>
      <c r="BI503" s="14"/>
      <c r="BJ503" s="14"/>
      <c r="BK503" s="14"/>
      <c r="BL503" s="14"/>
    </row>
    <row r="504" spans="60:64">
      <c r="BH504" s="14"/>
      <c r="BI504" s="14"/>
      <c r="BJ504" s="14"/>
      <c r="BK504" s="14"/>
      <c r="BL504" s="14"/>
    </row>
    <row r="505" spans="60:64">
      <c r="BH505" s="14"/>
      <c r="BI505" s="14"/>
      <c r="BJ505" s="14"/>
      <c r="BK505" s="14"/>
      <c r="BL505" s="14"/>
    </row>
    <row r="506" spans="60:64">
      <c r="BH506" s="14"/>
      <c r="BI506" s="14"/>
      <c r="BJ506" s="14"/>
      <c r="BK506" s="14"/>
      <c r="BL506" s="14"/>
    </row>
    <row r="507" spans="60:64">
      <c r="BH507" s="14"/>
      <c r="BI507" s="14"/>
      <c r="BJ507" s="14"/>
      <c r="BK507" s="14"/>
      <c r="BL507" s="14"/>
    </row>
    <row r="508" spans="60:64">
      <c r="BH508" s="14"/>
      <c r="BI508" s="14"/>
      <c r="BJ508" s="14"/>
      <c r="BK508" s="14"/>
      <c r="BL508" s="14"/>
    </row>
    <row r="509" spans="60:64">
      <c r="BH509" s="14"/>
      <c r="BI509" s="14"/>
      <c r="BJ509" s="14"/>
      <c r="BK509" s="14"/>
      <c r="BL509" s="14"/>
    </row>
    <row r="510" spans="60:64">
      <c r="BH510" s="14"/>
      <c r="BI510" s="14"/>
      <c r="BJ510" s="14"/>
      <c r="BK510" s="14"/>
      <c r="BL510" s="14"/>
    </row>
    <row r="511" spans="60:64">
      <c r="BH511" s="14"/>
      <c r="BI511" s="14"/>
      <c r="BJ511" s="14"/>
      <c r="BK511" s="14"/>
      <c r="BL511" s="14"/>
    </row>
    <row r="512" spans="60:64">
      <c r="BH512" s="14"/>
      <c r="BI512" s="14"/>
      <c r="BJ512" s="14"/>
      <c r="BK512" s="14"/>
      <c r="BL512" s="14"/>
    </row>
    <row r="513" spans="60:64">
      <c r="BH513" s="14"/>
      <c r="BI513" s="14"/>
      <c r="BJ513" s="14"/>
      <c r="BK513" s="14"/>
      <c r="BL513" s="14"/>
    </row>
    <row r="514" spans="60:64">
      <c r="BH514" s="14"/>
      <c r="BI514" s="14"/>
      <c r="BJ514" s="14"/>
      <c r="BK514" s="14"/>
      <c r="BL514" s="14"/>
    </row>
    <row r="515" spans="60:64">
      <c r="BH515" s="14"/>
      <c r="BI515" s="14"/>
      <c r="BJ515" s="14"/>
      <c r="BK515" s="14"/>
      <c r="BL515" s="14"/>
    </row>
    <row r="516" spans="60:64">
      <c r="BH516" s="14"/>
      <c r="BI516" s="14"/>
      <c r="BJ516" s="14"/>
      <c r="BK516" s="14"/>
      <c r="BL516" s="14"/>
    </row>
    <row r="517" spans="60:64">
      <c r="BH517" s="14"/>
      <c r="BI517" s="14"/>
      <c r="BJ517" s="14"/>
      <c r="BK517" s="14"/>
      <c r="BL517" s="14"/>
    </row>
    <row r="518" spans="60:64">
      <c r="BH518" s="14"/>
      <c r="BI518" s="14"/>
      <c r="BJ518" s="14"/>
      <c r="BK518" s="14"/>
      <c r="BL518" s="14"/>
    </row>
    <row r="519" spans="60:64">
      <c r="BH519" s="14"/>
      <c r="BI519" s="14"/>
      <c r="BJ519" s="14"/>
      <c r="BK519" s="14"/>
      <c r="BL519" s="14"/>
    </row>
    <row r="520" spans="60:64">
      <c r="BH520" s="14"/>
      <c r="BI520" s="14"/>
      <c r="BJ520" s="14"/>
      <c r="BK520" s="14"/>
      <c r="BL520" s="14"/>
    </row>
    <row r="521" spans="60:64">
      <c r="BH521" s="14"/>
      <c r="BI521" s="14"/>
      <c r="BJ521" s="14"/>
      <c r="BK521" s="14"/>
      <c r="BL521" s="14"/>
    </row>
    <row r="522" spans="60:64">
      <c r="BH522" s="14"/>
      <c r="BI522" s="14"/>
      <c r="BJ522" s="14"/>
      <c r="BK522" s="14"/>
      <c r="BL522" s="14"/>
    </row>
    <row r="523" spans="60:64">
      <c r="BH523" s="14"/>
      <c r="BI523" s="14"/>
      <c r="BJ523" s="14"/>
      <c r="BK523" s="14"/>
      <c r="BL523" s="14"/>
    </row>
    <row r="524" spans="60:64">
      <c r="BH524" s="14"/>
      <c r="BI524" s="14"/>
      <c r="BJ524" s="14"/>
      <c r="BK524" s="14"/>
      <c r="BL524" s="14"/>
    </row>
    <row r="525" spans="60:64">
      <c r="BH525" s="14"/>
      <c r="BI525" s="14"/>
      <c r="BJ525" s="14"/>
      <c r="BK525" s="14"/>
      <c r="BL525" s="14"/>
    </row>
    <row r="526" spans="60:64">
      <c r="BH526" s="14"/>
      <c r="BI526" s="14"/>
      <c r="BJ526" s="14"/>
      <c r="BK526" s="14"/>
      <c r="BL526" s="14"/>
    </row>
    <row r="527" spans="60:64">
      <c r="BH527" s="14"/>
      <c r="BI527" s="14"/>
      <c r="BJ527" s="14"/>
      <c r="BK527" s="14"/>
      <c r="BL527" s="14"/>
    </row>
    <row r="528" spans="60:64">
      <c r="BH528" s="14"/>
      <c r="BI528" s="14"/>
      <c r="BJ528" s="14"/>
      <c r="BK528" s="14"/>
      <c r="BL528" s="14"/>
    </row>
    <row r="529" spans="60:64">
      <c r="BH529" s="14"/>
      <c r="BI529" s="14"/>
      <c r="BJ529" s="14"/>
      <c r="BK529" s="14"/>
      <c r="BL529" s="14"/>
    </row>
    <row r="530" spans="60:64">
      <c r="BH530" s="14"/>
      <c r="BI530" s="14"/>
      <c r="BJ530" s="14"/>
      <c r="BK530" s="14"/>
      <c r="BL530" s="14"/>
    </row>
    <row r="531" spans="60:64">
      <c r="BH531" s="14"/>
      <c r="BI531" s="14"/>
      <c r="BJ531" s="14"/>
      <c r="BK531" s="14"/>
      <c r="BL531" s="14"/>
    </row>
    <row r="532" spans="60:64">
      <c r="BH532" s="14"/>
      <c r="BI532" s="14"/>
      <c r="BJ532" s="14"/>
      <c r="BK532" s="14"/>
      <c r="BL532" s="14"/>
    </row>
    <row r="533" spans="60:64">
      <c r="BH533" s="14"/>
      <c r="BI533" s="14"/>
      <c r="BJ533" s="14"/>
      <c r="BK533" s="14"/>
      <c r="BL533" s="14"/>
    </row>
    <row r="534" spans="60:64">
      <c r="BH534" s="14"/>
      <c r="BI534" s="14"/>
      <c r="BJ534" s="14"/>
      <c r="BK534" s="14"/>
      <c r="BL534" s="14"/>
    </row>
    <row r="535" spans="60:64">
      <c r="BH535" s="14"/>
      <c r="BI535" s="14"/>
      <c r="BJ535" s="14"/>
      <c r="BK535" s="14"/>
      <c r="BL535" s="14"/>
    </row>
    <row r="536" spans="60:64">
      <c r="BH536" s="14"/>
      <c r="BI536" s="14"/>
      <c r="BJ536" s="14"/>
      <c r="BK536" s="14"/>
      <c r="BL536" s="14"/>
    </row>
    <row r="537" spans="60:64">
      <c r="BH537" s="14"/>
      <c r="BI537" s="14"/>
      <c r="BJ537" s="14"/>
      <c r="BK537" s="14"/>
      <c r="BL537" s="14"/>
    </row>
    <row r="538" spans="60:64">
      <c r="BH538" s="14"/>
      <c r="BI538" s="14"/>
      <c r="BJ538" s="14"/>
      <c r="BK538" s="14"/>
      <c r="BL538" s="14"/>
    </row>
    <row r="539" spans="60:64">
      <c r="BH539" s="14"/>
      <c r="BI539" s="14"/>
      <c r="BJ539" s="14"/>
      <c r="BK539" s="14"/>
      <c r="BL539" s="14"/>
    </row>
    <row r="540" spans="60:64">
      <c r="BH540" s="14"/>
      <c r="BI540" s="14"/>
      <c r="BJ540" s="14"/>
      <c r="BK540" s="14"/>
      <c r="BL540" s="14"/>
    </row>
    <row r="541" spans="60:64">
      <c r="BH541" s="14"/>
      <c r="BI541" s="14"/>
      <c r="BJ541" s="14"/>
      <c r="BK541" s="14"/>
      <c r="BL541" s="14"/>
    </row>
    <row r="542" spans="60:64">
      <c r="BH542" s="14"/>
      <c r="BI542" s="14"/>
      <c r="BJ542" s="14"/>
      <c r="BK542" s="14"/>
      <c r="BL542" s="14"/>
    </row>
    <row r="543" spans="60:64">
      <c r="BH543" s="14"/>
      <c r="BI543" s="14"/>
      <c r="BJ543" s="14"/>
      <c r="BK543" s="14"/>
      <c r="BL543" s="14"/>
    </row>
    <row r="544" spans="60:64">
      <c r="BH544" s="14"/>
      <c r="BI544" s="14"/>
      <c r="BJ544" s="14"/>
      <c r="BK544" s="14"/>
      <c r="BL544" s="14"/>
    </row>
    <row r="545" spans="60:64">
      <c r="BH545" s="14"/>
      <c r="BI545" s="14"/>
      <c r="BJ545" s="14"/>
      <c r="BK545" s="14"/>
      <c r="BL545" s="14"/>
    </row>
    <row r="546" spans="60:64">
      <c r="BH546" s="14"/>
      <c r="BI546" s="14"/>
      <c r="BJ546" s="14"/>
      <c r="BK546" s="14"/>
      <c r="BL546" s="14"/>
    </row>
    <row r="547" spans="60:64">
      <c r="BH547" s="14"/>
      <c r="BI547" s="14"/>
      <c r="BJ547" s="14"/>
      <c r="BK547" s="14"/>
      <c r="BL547" s="14"/>
    </row>
    <row r="548" spans="60:64">
      <c r="BH548" s="14"/>
      <c r="BI548" s="14"/>
      <c r="BJ548" s="14"/>
      <c r="BK548" s="14"/>
      <c r="BL548" s="14"/>
    </row>
    <row r="549" spans="60:64">
      <c r="BH549" s="14"/>
      <c r="BI549" s="14"/>
      <c r="BJ549" s="14"/>
      <c r="BK549" s="14"/>
      <c r="BL549" s="14"/>
    </row>
    <row r="550" spans="60:64">
      <c r="BH550" s="14"/>
      <c r="BI550" s="14"/>
      <c r="BJ550" s="14"/>
      <c r="BK550" s="14"/>
      <c r="BL550" s="14"/>
    </row>
    <row r="551" spans="60:64">
      <c r="BH551" s="14"/>
      <c r="BI551" s="14"/>
      <c r="BJ551" s="14"/>
      <c r="BK551" s="14"/>
      <c r="BL551" s="14"/>
    </row>
    <row r="552" spans="60:64">
      <c r="BH552" s="14"/>
      <c r="BI552" s="14"/>
      <c r="BJ552" s="14"/>
      <c r="BK552" s="14"/>
      <c r="BL552" s="14"/>
    </row>
    <row r="553" spans="60:64">
      <c r="BH553" s="14"/>
      <c r="BI553" s="14"/>
      <c r="BJ553" s="14"/>
      <c r="BK553" s="14"/>
      <c r="BL553" s="14"/>
    </row>
    <row r="554" spans="60:64">
      <c r="BH554" s="14"/>
      <c r="BI554" s="14"/>
      <c r="BJ554" s="14"/>
      <c r="BK554" s="14"/>
      <c r="BL554" s="14"/>
    </row>
    <row r="555" spans="60:64">
      <c r="BH555" s="14"/>
      <c r="BI555" s="14"/>
      <c r="BJ555" s="14"/>
      <c r="BK555" s="14"/>
      <c r="BL555" s="14"/>
    </row>
    <row r="556" spans="60:64">
      <c r="BH556" s="14"/>
      <c r="BI556" s="14"/>
      <c r="BJ556" s="14"/>
      <c r="BK556" s="14"/>
      <c r="BL556" s="14"/>
    </row>
    <row r="557" spans="60:64">
      <c r="BH557" s="14"/>
      <c r="BI557" s="14"/>
      <c r="BJ557" s="14"/>
      <c r="BK557" s="14"/>
      <c r="BL557" s="14"/>
    </row>
    <row r="558" spans="60:64">
      <c r="BH558" s="14"/>
      <c r="BI558" s="14"/>
      <c r="BJ558" s="14"/>
      <c r="BK558" s="14"/>
      <c r="BL558" s="14"/>
    </row>
    <row r="559" spans="60:64">
      <c r="BH559" s="14"/>
      <c r="BI559" s="14"/>
      <c r="BJ559" s="14"/>
      <c r="BK559" s="14"/>
      <c r="BL559" s="14"/>
    </row>
    <row r="560" spans="60:64">
      <c r="BH560" s="14"/>
      <c r="BI560" s="14"/>
      <c r="BJ560" s="14"/>
      <c r="BK560" s="14"/>
      <c r="BL560" s="14"/>
    </row>
    <row r="561" spans="60:64">
      <c r="BH561" s="14"/>
      <c r="BI561" s="14"/>
      <c r="BJ561" s="14"/>
      <c r="BK561" s="14"/>
      <c r="BL561" s="14"/>
    </row>
    <row r="562" spans="60:64">
      <c r="BH562" s="14"/>
      <c r="BI562" s="14"/>
      <c r="BJ562" s="14"/>
      <c r="BK562" s="14"/>
      <c r="BL562" s="14"/>
    </row>
    <row r="563" spans="60:64">
      <c r="BH563" s="14"/>
      <c r="BI563" s="14"/>
      <c r="BJ563" s="14"/>
      <c r="BK563" s="14"/>
      <c r="BL563" s="14"/>
    </row>
    <row r="564" spans="60:64">
      <c r="BH564" s="14"/>
      <c r="BI564" s="14"/>
      <c r="BJ564" s="14"/>
      <c r="BK564" s="14"/>
      <c r="BL564" s="14"/>
    </row>
    <row r="565" spans="60:64">
      <c r="BH565" s="14"/>
      <c r="BI565" s="14"/>
      <c r="BJ565" s="14"/>
      <c r="BK565" s="14"/>
      <c r="BL565" s="14"/>
    </row>
    <row r="566" spans="60:64">
      <c r="BH566" s="14"/>
      <c r="BI566" s="14"/>
      <c r="BJ566" s="14"/>
      <c r="BK566" s="14"/>
      <c r="BL566" s="14"/>
    </row>
    <row r="567" spans="60:64">
      <c r="BH567" s="14"/>
      <c r="BI567" s="14"/>
      <c r="BJ567" s="14"/>
      <c r="BK567" s="14"/>
      <c r="BL567" s="14"/>
    </row>
    <row r="568" spans="60:64">
      <c r="BH568" s="14"/>
      <c r="BI568" s="14"/>
      <c r="BJ568" s="14"/>
      <c r="BK568" s="14"/>
      <c r="BL568" s="14"/>
    </row>
    <row r="569" spans="60:64">
      <c r="BH569" s="14"/>
      <c r="BI569" s="14"/>
      <c r="BJ569" s="14"/>
      <c r="BK569" s="14"/>
      <c r="BL569" s="14"/>
    </row>
    <row r="570" spans="60:64">
      <c r="BH570" s="14"/>
      <c r="BI570" s="14"/>
      <c r="BJ570" s="14"/>
      <c r="BK570" s="14"/>
      <c r="BL570" s="14"/>
    </row>
    <row r="571" spans="60:64">
      <c r="BH571" s="14"/>
      <c r="BI571" s="14"/>
      <c r="BJ571" s="14"/>
      <c r="BK571" s="14"/>
      <c r="BL571" s="14"/>
    </row>
    <row r="572" spans="60:64">
      <c r="BH572" s="14"/>
      <c r="BI572" s="14"/>
      <c r="BJ572" s="14"/>
      <c r="BK572" s="14"/>
      <c r="BL572" s="14"/>
    </row>
    <row r="573" spans="60:64">
      <c r="BH573" s="14"/>
      <c r="BI573" s="14"/>
      <c r="BJ573" s="14"/>
      <c r="BK573" s="14"/>
      <c r="BL573" s="14"/>
    </row>
    <row r="574" spans="60:64">
      <c r="BH574" s="14"/>
      <c r="BI574" s="14"/>
      <c r="BJ574" s="14"/>
      <c r="BK574" s="14"/>
      <c r="BL574" s="14"/>
    </row>
    <row r="575" spans="60:64">
      <c r="BH575" s="14"/>
      <c r="BI575" s="14"/>
      <c r="BJ575" s="14"/>
      <c r="BK575" s="14"/>
      <c r="BL575" s="14"/>
    </row>
    <row r="576" spans="60:64">
      <c r="BH576" s="14"/>
      <c r="BI576" s="14"/>
      <c r="BJ576" s="14"/>
      <c r="BK576" s="14"/>
      <c r="BL576" s="14"/>
    </row>
    <row r="577" spans="60:64">
      <c r="BH577" s="14"/>
      <c r="BI577" s="14"/>
      <c r="BJ577" s="14"/>
      <c r="BK577" s="14"/>
      <c r="BL577" s="14"/>
    </row>
    <row r="578" spans="60:64">
      <c r="BH578" s="14"/>
      <c r="BI578" s="14"/>
      <c r="BJ578" s="14"/>
      <c r="BK578" s="14"/>
      <c r="BL578" s="14"/>
    </row>
    <row r="579" spans="60:64">
      <c r="BH579" s="14"/>
      <c r="BI579" s="14"/>
      <c r="BJ579" s="14"/>
      <c r="BK579" s="14"/>
      <c r="BL579" s="14"/>
    </row>
    <row r="580" spans="60:64">
      <c r="BH580" s="14"/>
      <c r="BI580" s="14"/>
      <c r="BJ580" s="14"/>
      <c r="BK580" s="14"/>
      <c r="BL580" s="14"/>
    </row>
    <row r="581" spans="60:64">
      <c r="BH581" s="14"/>
      <c r="BI581" s="14"/>
      <c r="BJ581" s="14"/>
      <c r="BK581" s="14"/>
      <c r="BL581" s="14"/>
    </row>
    <row r="582" spans="60:64">
      <c r="BH582" s="14"/>
      <c r="BI582" s="14"/>
      <c r="BJ582" s="14"/>
      <c r="BK582" s="14"/>
      <c r="BL582" s="14"/>
    </row>
    <row r="583" spans="60:64">
      <c r="BH583" s="14"/>
      <c r="BI583" s="14"/>
      <c r="BJ583" s="14"/>
      <c r="BK583" s="14"/>
      <c r="BL583" s="14"/>
    </row>
    <row r="584" spans="60:64">
      <c r="BH584" s="14"/>
      <c r="BI584" s="14"/>
      <c r="BJ584" s="14"/>
      <c r="BK584" s="14"/>
      <c r="BL584" s="14"/>
    </row>
    <row r="585" spans="60:64">
      <c r="BH585" s="14"/>
      <c r="BI585" s="14"/>
      <c r="BJ585" s="14"/>
      <c r="BK585" s="14"/>
      <c r="BL585" s="14"/>
    </row>
    <row r="586" spans="60:64">
      <c r="BH586" s="14"/>
      <c r="BI586" s="14"/>
      <c r="BJ586" s="14"/>
      <c r="BK586" s="14"/>
      <c r="BL586" s="14"/>
    </row>
    <row r="587" spans="60:64">
      <c r="BH587" s="14"/>
      <c r="BI587" s="14"/>
      <c r="BJ587" s="14"/>
      <c r="BK587" s="14"/>
      <c r="BL587" s="14"/>
    </row>
    <row r="588" spans="60:64">
      <c r="BH588" s="14"/>
      <c r="BI588" s="14"/>
      <c r="BJ588" s="14"/>
      <c r="BK588" s="14"/>
      <c r="BL588" s="14"/>
    </row>
    <row r="589" spans="60:64">
      <c r="BH589" s="14"/>
      <c r="BI589" s="14"/>
      <c r="BJ589" s="14"/>
      <c r="BK589" s="14"/>
      <c r="BL589" s="14"/>
    </row>
    <row r="590" spans="60:64">
      <c r="BH590" s="14"/>
      <c r="BI590" s="14"/>
      <c r="BJ590" s="14"/>
      <c r="BK590" s="14"/>
      <c r="BL590" s="14"/>
    </row>
    <row r="591" spans="60:64">
      <c r="BH591" s="14"/>
      <c r="BI591" s="14"/>
      <c r="BJ591" s="14"/>
      <c r="BK591" s="14"/>
      <c r="BL591" s="14"/>
    </row>
    <row r="592" spans="60:64">
      <c r="BH592" s="14"/>
      <c r="BI592" s="14"/>
      <c r="BJ592" s="14"/>
      <c r="BK592" s="14"/>
      <c r="BL592" s="14"/>
    </row>
    <row r="593" spans="60:64">
      <c r="BH593" s="14"/>
      <c r="BI593" s="14"/>
      <c r="BJ593" s="14"/>
      <c r="BK593" s="14"/>
      <c r="BL593" s="14"/>
    </row>
    <row r="594" spans="60:64">
      <c r="BH594" s="14"/>
      <c r="BI594" s="14"/>
      <c r="BJ594" s="14"/>
      <c r="BK594" s="14"/>
      <c r="BL594" s="14"/>
    </row>
    <row r="595" spans="60:64">
      <c r="BH595" s="14"/>
      <c r="BI595" s="14"/>
      <c r="BJ595" s="14"/>
      <c r="BK595" s="14"/>
      <c r="BL595" s="14"/>
    </row>
    <row r="596" spans="60:64">
      <c r="BH596" s="14"/>
      <c r="BI596" s="14"/>
      <c r="BJ596" s="14"/>
      <c r="BK596" s="14"/>
      <c r="BL596" s="14"/>
    </row>
    <row r="597" spans="60:64">
      <c r="BH597" s="14"/>
      <c r="BI597" s="14"/>
      <c r="BJ597" s="14"/>
      <c r="BK597" s="14"/>
      <c r="BL597" s="14"/>
    </row>
    <row r="598" spans="60:64">
      <c r="BH598" s="14"/>
      <c r="BI598" s="14"/>
      <c r="BJ598" s="14"/>
      <c r="BK598" s="14"/>
      <c r="BL598" s="14"/>
    </row>
    <row r="599" spans="60:64">
      <c r="BH599" s="14"/>
      <c r="BI599" s="14"/>
      <c r="BJ599" s="14"/>
      <c r="BK599" s="14"/>
      <c r="BL599" s="14"/>
    </row>
    <row r="600" spans="60:64">
      <c r="BH600" s="14"/>
      <c r="BI600" s="14"/>
      <c r="BJ600" s="14"/>
      <c r="BK600" s="14"/>
      <c r="BL600" s="14"/>
    </row>
    <row r="601" spans="60:64">
      <c r="BH601" s="14"/>
      <c r="BI601" s="14"/>
      <c r="BJ601" s="14"/>
      <c r="BK601" s="14"/>
      <c r="BL601" s="14"/>
    </row>
    <row r="602" spans="60:64">
      <c r="BH602" s="14"/>
      <c r="BI602" s="14"/>
      <c r="BJ602" s="14"/>
      <c r="BK602" s="14"/>
      <c r="BL602" s="14"/>
    </row>
    <row r="603" spans="60:64">
      <c r="BH603" s="14"/>
      <c r="BI603" s="14"/>
      <c r="BJ603" s="14"/>
      <c r="BK603" s="14"/>
      <c r="BL603" s="14"/>
    </row>
    <row r="604" spans="60:64">
      <c r="BH604" s="14"/>
      <c r="BI604" s="14"/>
      <c r="BJ604" s="14"/>
      <c r="BK604" s="14"/>
      <c r="BL604" s="14"/>
    </row>
    <row r="605" spans="60:64">
      <c r="BH605" s="14"/>
      <c r="BI605" s="14"/>
      <c r="BJ605" s="14"/>
      <c r="BK605" s="14"/>
      <c r="BL605" s="14"/>
    </row>
    <row r="606" spans="60:64">
      <c r="BH606" s="14"/>
      <c r="BI606" s="14"/>
      <c r="BJ606" s="14"/>
      <c r="BK606" s="14"/>
      <c r="BL606" s="14"/>
    </row>
    <row r="607" spans="60:64">
      <c r="BH607" s="14"/>
      <c r="BI607" s="14"/>
      <c r="BJ607" s="14"/>
      <c r="BK607" s="14"/>
      <c r="BL607" s="14"/>
    </row>
    <row r="608" spans="60:64">
      <c r="BH608" s="14"/>
      <c r="BI608" s="14"/>
      <c r="BJ608" s="14"/>
      <c r="BK608" s="14"/>
      <c r="BL608" s="14"/>
    </row>
    <row r="609" spans="60:64">
      <c r="BH609" s="14"/>
      <c r="BI609" s="14"/>
      <c r="BJ609" s="14"/>
      <c r="BK609" s="14"/>
      <c r="BL609" s="14"/>
    </row>
    <row r="610" spans="60:64">
      <c r="BH610" s="14"/>
      <c r="BI610" s="14"/>
      <c r="BJ610" s="14"/>
      <c r="BK610" s="14"/>
      <c r="BL610" s="14"/>
    </row>
    <row r="611" spans="60:64">
      <c r="BH611" s="14"/>
      <c r="BI611" s="14"/>
      <c r="BJ611" s="14"/>
      <c r="BK611" s="14"/>
      <c r="BL611" s="14"/>
    </row>
    <row r="612" spans="60:64">
      <c r="BH612" s="14"/>
      <c r="BI612" s="14"/>
      <c r="BJ612" s="14"/>
      <c r="BK612" s="14"/>
      <c r="BL612" s="14"/>
    </row>
    <row r="613" spans="60:64">
      <c r="BH613" s="14"/>
      <c r="BI613" s="14"/>
      <c r="BJ613" s="14"/>
      <c r="BK613" s="14"/>
      <c r="BL613" s="14"/>
    </row>
    <row r="614" spans="60:64">
      <c r="BH614" s="14"/>
      <c r="BI614" s="14"/>
      <c r="BJ614" s="14"/>
      <c r="BK614" s="14"/>
      <c r="BL614" s="14"/>
    </row>
    <row r="615" spans="60:64">
      <c r="BH615" s="14"/>
      <c r="BI615" s="14"/>
      <c r="BJ615" s="14"/>
      <c r="BK615" s="14"/>
      <c r="BL615" s="14"/>
    </row>
    <row r="616" spans="60:64">
      <c r="BH616" s="14"/>
      <c r="BI616" s="14"/>
      <c r="BJ616" s="14"/>
      <c r="BK616" s="14"/>
      <c r="BL616" s="14"/>
    </row>
    <row r="617" spans="60:64">
      <c r="BH617" s="14"/>
      <c r="BI617" s="14"/>
      <c r="BJ617" s="14"/>
      <c r="BK617" s="14"/>
      <c r="BL617" s="14"/>
    </row>
    <row r="618" spans="60:64">
      <c r="BH618" s="14"/>
      <c r="BI618" s="14"/>
      <c r="BJ618" s="14"/>
      <c r="BK618" s="14"/>
      <c r="BL618" s="14"/>
    </row>
    <row r="619" spans="60:64">
      <c r="BH619" s="14"/>
      <c r="BI619" s="14"/>
      <c r="BJ619" s="14"/>
      <c r="BK619" s="14"/>
      <c r="BL619" s="14"/>
    </row>
    <row r="620" spans="60:64">
      <c r="BH620" s="14"/>
      <c r="BI620" s="14"/>
      <c r="BJ620" s="14"/>
      <c r="BK620" s="14"/>
      <c r="BL620" s="14"/>
    </row>
    <row r="621" spans="60:64">
      <c r="BH621" s="14"/>
      <c r="BI621" s="14"/>
      <c r="BJ621" s="14"/>
      <c r="BK621" s="14"/>
      <c r="BL621" s="14"/>
    </row>
    <row r="622" spans="60:64">
      <c r="BH622" s="14"/>
      <c r="BI622" s="14"/>
      <c r="BJ622" s="14"/>
      <c r="BK622" s="14"/>
      <c r="BL622" s="14"/>
    </row>
    <row r="623" spans="60:64">
      <c r="BH623" s="14"/>
      <c r="BI623" s="14"/>
      <c r="BJ623" s="14"/>
      <c r="BK623" s="14"/>
      <c r="BL623" s="14"/>
    </row>
    <row r="624" spans="60:64">
      <c r="BH624" s="14"/>
      <c r="BI624" s="14"/>
      <c r="BJ624" s="14"/>
      <c r="BK624" s="14"/>
      <c r="BL624" s="14"/>
    </row>
    <row r="625" spans="60:64">
      <c r="BH625" s="14"/>
      <c r="BI625" s="14"/>
      <c r="BJ625" s="14"/>
      <c r="BK625" s="14"/>
      <c r="BL625" s="14"/>
    </row>
    <row r="626" spans="60:64">
      <c r="BH626" s="14"/>
      <c r="BI626" s="14"/>
      <c r="BJ626" s="14"/>
      <c r="BK626" s="14"/>
      <c r="BL626" s="14"/>
    </row>
    <row r="627" spans="60:64">
      <c r="BH627" s="14"/>
      <c r="BI627" s="14"/>
      <c r="BJ627" s="14"/>
      <c r="BK627" s="14"/>
      <c r="BL627" s="14"/>
    </row>
    <row r="628" spans="60:64">
      <c r="BH628" s="14"/>
      <c r="BI628" s="14"/>
      <c r="BJ628" s="14"/>
      <c r="BK628" s="14"/>
      <c r="BL628" s="14"/>
    </row>
    <row r="629" spans="60:64">
      <c r="BH629" s="14"/>
      <c r="BI629" s="14"/>
      <c r="BJ629" s="14"/>
      <c r="BK629" s="14"/>
      <c r="BL629" s="14"/>
    </row>
    <row r="630" spans="60:64">
      <c r="BH630" s="14"/>
      <c r="BI630" s="14"/>
      <c r="BJ630" s="14"/>
      <c r="BK630" s="14"/>
      <c r="BL630" s="14"/>
    </row>
    <row r="631" spans="60:64">
      <c r="BH631" s="14"/>
      <c r="BI631" s="14"/>
      <c r="BJ631" s="14"/>
      <c r="BK631" s="14"/>
      <c r="BL631" s="14"/>
    </row>
    <row r="632" spans="60:64">
      <c r="BH632" s="14"/>
      <c r="BI632" s="14"/>
      <c r="BJ632" s="14"/>
      <c r="BK632" s="14"/>
      <c r="BL632" s="14"/>
    </row>
    <row r="633" spans="60:64">
      <c r="BH633" s="14"/>
      <c r="BI633" s="14"/>
      <c r="BJ633" s="14"/>
      <c r="BK633" s="14"/>
      <c r="BL633" s="14"/>
    </row>
    <row r="634" spans="60:64">
      <c r="BH634" s="14"/>
      <c r="BI634" s="14"/>
      <c r="BJ634" s="14"/>
      <c r="BK634" s="14"/>
      <c r="BL634" s="14"/>
    </row>
    <row r="635" spans="60:64">
      <c r="BH635" s="14"/>
      <c r="BI635" s="14"/>
      <c r="BJ635" s="14"/>
      <c r="BK635" s="14"/>
      <c r="BL635" s="14"/>
    </row>
    <row r="636" spans="60:64">
      <c r="BH636" s="14"/>
      <c r="BI636" s="14"/>
      <c r="BJ636" s="14"/>
      <c r="BK636" s="14"/>
      <c r="BL636" s="14"/>
    </row>
    <row r="637" spans="60:64">
      <c r="BH637" s="14"/>
      <c r="BI637" s="14"/>
      <c r="BJ637" s="14"/>
      <c r="BK637" s="14"/>
      <c r="BL637" s="14"/>
    </row>
    <row r="638" spans="60:64">
      <c r="BH638" s="14"/>
      <c r="BI638" s="14"/>
      <c r="BJ638" s="14"/>
      <c r="BK638" s="14"/>
      <c r="BL638" s="14"/>
    </row>
    <row r="639" spans="60:64">
      <c r="BH639" s="14"/>
      <c r="BI639" s="14"/>
      <c r="BJ639" s="14"/>
      <c r="BK639" s="14"/>
      <c r="BL639" s="14"/>
    </row>
    <row r="640" spans="60:64">
      <c r="BH640" s="14"/>
      <c r="BI640" s="14"/>
      <c r="BJ640" s="14"/>
      <c r="BK640" s="14"/>
      <c r="BL640" s="14"/>
    </row>
    <row r="641" spans="60:64">
      <c r="BH641" s="14"/>
      <c r="BI641" s="14"/>
      <c r="BJ641" s="14"/>
      <c r="BK641" s="14"/>
      <c r="BL641" s="14"/>
    </row>
    <row r="642" spans="60:64">
      <c r="BH642" s="14"/>
      <c r="BI642" s="14"/>
      <c r="BJ642" s="14"/>
      <c r="BK642" s="14"/>
      <c r="BL642" s="14"/>
    </row>
    <row r="643" spans="60:64">
      <c r="BH643" s="14"/>
      <c r="BI643" s="14"/>
      <c r="BJ643" s="14"/>
      <c r="BK643" s="14"/>
      <c r="BL643" s="14"/>
    </row>
    <row r="644" spans="60:64">
      <c r="BH644" s="14"/>
      <c r="BI644" s="14"/>
      <c r="BJ644" s="14"/>
      <c r="BK644" s="14"/>
      <c r="BL644" s="14"/>
    </row>
    <row r="645" spans="60:64">
      <c r="BH645" s="14"/>
      <c r="BI645" s="14"/>
      <c r="BJ645" s="14"/>
      <c r="BK645" s="14"/>
      <c r="BL645" s="14"/>
    </row>
    <row r="646" spans="60:64">
      <c r="BH646" s="14"/>
      <c r="BI646" s="14"/>
      <c r="BJ646" s="14"/>
      <c r="BK646" s="14"/>
      <c r="BL646" s="14"/>
    </row>
    <row r="647" spans="60:64">
      <c r="BH647" s="14"/>
      <c r="BI647" s="14"/>
      <c r="BJ647" s="14"/>
      <c r="BK647" s="14"/>
      <c r="BL647" s="14"/>
    </row>
    <row r="648" spans="60:64">
      <c r="BH648" s="14"/>
      <c r="BI648" s="14"/>
      <c r="BJ648" s="14"/>
      <c r="BK648" s="14"/>
      <c r="BL648" s="14"/>
    </row>
    <row r="649" spans="60:64">
      <c r="BH649" s="14"/>
      <c r="BI649" s="14"/>
      <c r="BJ649" s="14"/>
      <c r="BK649" s="14"/>
      <c r="BL649" s="14"/>
    </row>
    <row r="650" spans="60:64">
      <c r="BH650" s="14"/>
      <c r="BI650" s="14"/>
      <c r="BJ650" s="14"/>
      <c r="BK650" s="14"/>
      <c r="BL650" s="14"/>
    </row>
    <row r="651" spans="60:64">
      <c r="BH651" s="14"/>
      <c r="BI651" s="14"/>
      <c r="BJ651" s="14"/>
      <c r="BK651" s="14"/>
      <c r="BL651" s="14"/>
    </row>
    <row r="652" spans="60:64">
      <c r="BH652" s="14"/>
      <c r="BI652" s="14"/>
      <c r="BJ652" s="14"/>
      <c r="BK652" s="14"/>
      <c r="BL652" s="14"/>
    </row>
    <row r="653" spans="60:64">
      <c r="BH653" s="14"/>
      <c r="BI653" s="14"/>
      <c r="BJ653" s="14"/>
      <c r="BK653" s="14"/>
      <c r="BL653" s="14"/>
    </row>
    <row r="654" spans="60:64">
      <c r="BH654" s="14"/>
      <c r="BI654" s="14"/>
      <c r="BJ654" s="14"/>
      <c r="BK654" s="14"/>
      <c r="BL654" s="14"/>
    </row>
    <row r="655" spans="60:64">
      <c r="BH655" s="14"/>
      <c r="BI655" s="14"/>
      <c r="BJ655" s="14"/>
      <c r="BK655" s="14"/>
      <c r="BL655" s="14"/>
    </row>
    <row r="656" spans="60:64">
      <c r="BH656" s="14"/>
      <c r="BI656" s="14"/>
      <c r="BJ656" s="14"/>
      <c r="BK656" s="14"/>
      <c r="BL656" s="14"/>
    </row>
    <row r="657" spans="60:64">
      <c r="BH657" s="14"/>
      <c r="BI657" s="14"/>
      <c r="BJ657" s="14"/>
      <c r="BK657" s="14"/>
      <c r="BL657" s="14"/>
    </row>
    <row r="658" spans="60:64">
      <c r="BH658" s="14"/>
      <c r="BI658" s="14"/>
      <c r="BJ658" s="14"/>
      <c r="BK658" s="14"/>
      <c r="BL658" s="14"/>
    </row>
    <row r="659" spans="60:64">
      <c r="BH659" s="14"/>
      <c r="BI659" s="14"/>
      <c r="BJ659" s="14"/>
      <c r="BK659" s="14"/>
      <c r="BL659" s="14"/>
    </row>
    <row r="660" spans="60:64">
      <c r="BH660" s="14"/>
      <c r="BI660" s="14"/>
      <c r="BJ660" s="14"/>
      <c r="BK660" s="14"/>
      <c r="BL660" s="14"/>
    </row>
    <row r="661" spans="60:64">
      <c r="BH661" s="14"/>
      <c r="BI661" s="14"/>
      <c r="BJ661" s="14"/>
      <c r="BK661" s="14"/>
      <c r="BL661" s="14"/>
    </row>
    <row r="662" spans="60:64">
      <c r="BH662" s="14"/>
      <c r="BI662" s="14"/>
      <c r="BJ662" s="14"/>
      <c r="BK662" s="14"/>
      <c r="BL662" s="14"/>
    </row>
    <row r="663" spans="60:64">
      <c r="BH663" s="14"/>
      <c r="BI663" s="14"/>
      <c r="BJ663" s="14"/>
      <c r="BK663" s="14"/>
      <c r="BL663" s="14"/>
    </row>
    <row r="664" spans="60:64">
      <c r="BH664" s="14"/>
      <c r="BI664" s="14"/>
      <c r="BJ664" s="14"/>
      <c r="BK664" s="14"/>
      <c r="BL664" s="14"/>
    </row>
    <row r="665" spans="60:64">
      <c r="BH665" s="14"/>
      <c r="BI665" s="14"/>
      <c r="BJ665" s="14"/>
      <c r="BK665" s="14"/>
      <c r="BL665" s="14"/>
    </row>
    <row r="666" spans="60:64">
      <c r="BH666" s="14"/>
      <c r="BI666" s="14"/>
      <c r="BJ666" s="14"/>
      <c r="BK666" s="14"/>
      <c r="BL666" s="14"/>
    </row>
    <row r="667" spans="60:64">
      <c r="BH667" s="14"/>
      <c r="BI667" s="14"/>
      <c r="BJ667" s="14"/>
      <c r="BK667" s="14"/>
      <c r="BL667" s="14"/>
    </row>
    <row r="668" spans="60:64">
      <c r="BH668" s="14"/>
      <c r="BI668" s="14"/>
      <c r="BJ668" s="14"/>
      <c r="BK668" s="14"/>
      <c r="BL668" s="14"/>
    </row>
    <row r="669" spans="60:64">
      <c r="BH669" s="14"/>
      <c r="BI669" s="14"/>
      <c r="BJ669" s="14"/>
      <c r="BK669" s="14"/>
      <c r="BL669" s="14"/>
    </row>
    <row r="670" spans="60:64">
      <c r="BH670" s="14"/>
      <c r="BI670" s="14"/>
      <c r="BJ670" s="14"/>
      <c r="BK670" s="14"/>
      <c r="BL670" s="14"/>
    </row>
    <row r="671" spans="60:64">
      <c r="BH671" s="14"/>
      <c r="BI671" s="14"/>
      <c r="BJ671" s="14"/>
      <c r="BK671" s="14"/>
      <c r="BL671" s="14"/>
    </row>
    <row r="672" spans="60:64">
      <c r="BH672" s="14"/>
      <c r="BI672" s="14"/>
      <c r="BJ672" s="14"/>
      <c r="BK672" s="14"/>
      <c r="BL672" s="14"/>
    </row>
    <row r="673" spans="60:64">
      <c r="BH673" s="14"/>
      <c r="BI673" s="14"/>
      <c r="BJ673" s="14"/>
      <c r="BK673" s="14"/>
      <c r="BL673" s="14"/>
    </row>
    <row r="674" spans="60:64">
      <c r="BH674" s="14"/>
      <c r="BI674" s="14"/>
      <c r="BJ674" s="14"/>
      <c r="BK674" s="14"/>
      <c r="BL674" s="14"/>
    </row>
    <row r="675" spans="60:64">
      <c r="BH675" s="14"/>
      <c r="BI675" s="14"/>
      <c r="BJ675" s="14"/>
      <c r="BK675" s="14"/>
      <c r="BL675" s="14"/>
    </row>
    <row r="676" spans="60:64">
      <c r="BH676" s="14"/>
      <c r="BI676" s="14"/>
      <c r="BJ676" s="14"/>
      <c r="BK676" s="14"/>
      <c r="BL676" s="14"/>
    </row>
    <row r="677" spans="60:64">
      <c r="BH677" s="14"/>
      <c r="BI677" s="14"/>
      <c r="BJ677" s="14"/>
      <c r="BK677" s="14"/>
      <c r="BL677" s="14"/>
    </row>
    <row r="678" spans="60:64">
      <c r="BH678" s="14"/>
      <c r="BI678" s="14"/>
      <c r="BJ678" s="14"/>
      <c r="BK678" s="14"/>
      <c r="BL678" s="14"/>
    </row>
    <row r="679" spans="60:64">
      <c r="BH679" s="14"/>
      <c r="BI679" s="14"/>
      <c r="BJ679" s="14"/>
      <c r="BK679" s="14"/>
      <c r="BL679" s="14"/>
    </row>
    <row r="680" spans="60:64">
      <c r="BH680" s="14"/>
      <c r="BI680" s="14"/>
      <c r="BJ680" s="14"/>
      <c r="BK680" s="14"/>
      <c r="BL680" s="14"/>
    </row>
    <row r="681" spans="60:64">
      <c r="BH681" s="14"/>
      <c r="BI681" s="14"/>
      <c r="BJ681" s="14"/>
      <c r="BK681" s="14"/>
      <c r="BL681" s="14"/>
    </row>
    <row r="682" spans="60:64">
      <c r="BH682" s="14"/>
      <c r="BI682" s="14"/>
      <c r="BJ682" s="14"/>
      <c r="BK682" s="14"/>
      <c r="BL682" s="14"/>
    </row>
    <row r="683" spans="60:64">
      <c r="BH683" s="14"/>
      <c r="BI683" s="14"/>
      <c r="BJ683" s="14"/>
      <c r="BK683" s="14"/>
      <c r="BL683" s="14"/>
    </row>
    <row r="684" spans="60:64">
      <c r="BH684" s="14"/>
      <c r="BI684" s="14"/>
      <c r="BJ684" s="14"/>
      <c r="BK684" s="14"/>
      <c r="BL684" s="14"/>
    </row>
    <row r="685" spans="60:64">
      <c r="BH685" s="14"/>
      <c r="BI685" s="14"/>
      <c r="BJ685" s="14"/>
      <c r="BK685" s="14"/>
      <c r="BL685" s="14"/>
    </row>
    <row r="686" spans="60:64">
      <c r="BH686" s="14"/>
      <c r="BI686" s="14"/>
      <c r="BJ686" s="14"/>
      <c r="BK686" s="14"/>
      <c r="BL686" s="14"/>
    </row>
    <row r="687" spans="60:64">
      <c r="BH687" s="14"/>
      <c r="BI687" s="14"/>
      <c r="BJ687" s="14"/>
      <c r="BK687" s="14"/>
      <c r="BL687" s="14"/>
    </row>
    <row r="688" spans="60:64">
      <c r="BH688" s="14"/>
      <c r="BI688" s="14"/>
      <c r="BJ688" s="14"/>
      <c r="BK688" s="14"/>
      <c r="BL688" s="14"/>
    </row>
    <row r="689" spans="60:64">
      <c r="BH689" s="14"/>
      <c r="BI689" s="14"/>
      <c r="BJ689" s="14"/>
      <c r="BK689" s="14"/>
      <c r="BL689" s="14"/>
    </row>
    <row r="690" spans="60:64">
      <c r="BH690" s="14"/>
      <c r="BI690" s="14"/>
      <c r="BJ690" s="14"/>
      <c r="BK690" s="14"/>
      <c r="BL690" s="14"/>
    </row>
    <row r="691" spans="60:64">
      <c r="BH691" s="14"/>
      <c r="BI691" s="14"/>
      <c r="BJ691" s="14"/>
      <c r="BK691" s="14"/>
      <c r="BL691" s="14"/>
    </row>
    <row r="692" spans="60:64">
      <c r="BH692" s="14"/>
      <c r="BI692" s="14"/>
      <c r="BJ692" s="14"/>
      <c r="BK692" s="14"/>
      <c r="BL692" s="14"/>
    </row>
    <row r="693" spans="60:64">
      <c r="BH693" s="14"/>
      <c r="BI693" s="14"/>
      <c r="BJ693" s="14"/>
      <c r="BK693" s="14"/>
      <c r="BL693" s="14"/>
    </row>
    <row r="694" spans="60:64">
      <c r="BH694" s="14"/>
      <c r="BI694" s="14"/>
      <c r="BJ694" s="14"/>
      <c r="BK694" s="14"/>
      <c r="BL694" s="14"/>
    </row>
    <row r="695" spans="60:64">
      <c r="BH695" s="14"/>
      <c r="BI695" s="14"/>
      <c r="BJ695" s="14"/>
      <c r="BK695" s="14"/>
      <c r="BL695" s="14"/>
    </row>
    <row r="696" spans="60:64">
      <c r="BH696" s="14"/>
      <c r="BI696" s="14"/>
      <c r="BJ696" s="14"/>
      <c r="BK696" s="14"/>
      <c r="BL696" s="14"/>
    </row>
    <row r="697" spans="60:64">
      <c r="BH697" s="14"/>
      <c r="BI697" s="14"/>
      <c r="BJ697" s="14"/>
      <c r="BK697" s="14"/>
      <c r="BL697" s="14"/>
    </row>
    <row r="698" spans="60:64">
      <c r="BH698" s="14"/>
      <c r="BI698" s="14"/>
      <c r="BJ698" s="14"/>
      <c r="BK698" s="14"/>
      <c r="BL698" s="14"/>
    </row>
    <row r="699" spans="60:64">
      <c r="BH699" s="14"/>
      <c r="BI699" s="14"/>
      <c r="BJ699" s="14"/>
      <c r="BK699" s="14"/>
      <c r="BL699" s="14"/>
    </row>
    <row r="700" spans="60:64">
      <c r="BH700" s="14"/>
      <c r="BI700" s="14"/>
      <c r="BJ700" s="14"/>
      <c r="BK700" s="14"/>
      <c r="BL700" s="14"/>
    </row>
    <row r="701" spans="60:64">
      <c r="BH701" s="14"/>
      <c r="BI701" s="14"/>
      <c r="BJ701" s="14"/>
      <c r="BK701" s="14"/>
      <c r="BL701" s="14"/>
    </row>
    <row r="702" spans="60:64">
      <c r="BH702" s="14"/>
      <c r="BI702" s="14"/>
      <c r="BJ702" s="14"/>
      <c r="BK702" s="14"/>
      <c r="BL702" s="14"/>
    </row>
    <row r="703" spans="60:64">
      <c r="BH703" s="14"/>
      <c r="BI703" s="14"/>
      <c r="BJ703" s="14"/>
      <c r="BK703" s="14"/>
      <c r="BL703" s="14"/>
    </row>
    <row r="704" spans="60:64">
      <c r="BH704" s="14"/>
      <c r="BI704" s="14"/>
      <c r="BJ704" s="14"/>
      <c r="BK704" s="14"/>
      <c r="BL704" s="14"/>
    </row>
    <row r="705" spans="60:64">
      <c r="BH705" s="14"/>
      <c r="BI705" s="14"/>
      <c r="BJ705" s="14"/>
      <c r="BK705" s="14"/>
      <c r="BL705" s="14"/>
    </row>
    <row r="706" spans="60:64">
      <c r="BH706" s="14"/>
      <c r="BI706" s="14"/>
      <c r="BJ706" s="14"/>
      <c r="BK706" s="14"/>
      <c r="BL706" s="14"/>
    </row>
    <row r="707" spans="60:64">
      <c r="BH707" s="14"/>
      <c r="BI707" s="14"/>
      <c r="BJ707" s="14"/>
      <c r="BK707" s="14"/>
      <c r="BL707" s="14"/>
    </row>
    <row r="708" spans="60:64">
      <c r="BH708" s="14"/>
      <c r="BI708" s="14"/>
      <c r="BJ708" s="14"/>
      <c r="BK708" s="14"/>
      <c r="BL708" s="14"/>
    </row>
    <row r="709" spans="60:64">
      <c r="BH709" s="14"/>
      <c r="BI709" s="14"/>
      <c r="BJ709" s="14"/>
      <c r="BK709" s="14"/>
      <c r="BL709" s="14"/>
    </row>
    <row r="710" spans="60:64">
      <c r="BH710" s="14"/>
      <c r="BI710" s="14"/>
      <c r="BJ710" s="14"/>
      <c r="BK710" s="14"/>
      <c r="BL710" s="14"/>
    </row>
    <row r="711" spans="60:64">
      <c r="BH711" s="14"/>
      <c r="BI711" s="14"/>
      <c r="BJ711" s="14"/>
      <c r="BK711" s="14"/>
      <c r="BL711" s="14"/>
    </row>
    <row r="712" spans="60:64">
      <c r="BH712" s="14"/>
      <c r="BI712" s="14"/>
      <c r="BJ712" s="14"/>
      <c r="BK712" s="14"/>
      <c r="BL712" s="14"/>
    </row>
    <row r="713" spans="60:64">
      <c r="BH713" s="14"/>
      <c r="BI713" s="14"/>
      <c r="BJ713" s="14"/>
      <c r="BK713" s="14"/>
      <c r="BL713" s="14"/>
    </row>
    <row r="714" spans="60:64">
      <c r="BH714" s="14"/>
      <c r="BI714" s="14"/>
      <c r="BJ714" s="14"/>
      <c r="BK714" s="14"/>
      <c r="BL714" s="14"/>
    </row>
    <row r="715" spans="60:64">
      <c r="BH715" s="14"/>
      <c r="BI715" s="14"/>
      <c r="BJ715" s="14"/>
      <c r="BK715" s="14"/>
      <c r="BL715" s="14"/>
    </row>
    <row r="716" spans="60:64">
      <c r="BH716" s="14"/>
      <c r="BI716" s="14"/>
      <c r="BJ716" s="14"/>
      <c r="BK716" s="14"/>
      <c r="BL716" s="14"/>
    </row>
    <row r="717" spans="60:64">
      <c r="BH717" s="14"/>
      <c r="BI717" s="14"/>
      <c r="BJ717" s="14"/>
      <c r="BK717" s="14"/>
      <c r="BL717" s="14"/>
    </row>
    <row r="718" spans="60:64">
      <c r="BH718" s="14"/>
      <c r="BI718" s="14"/>
      <c r="BJ718" s="14"/>
      <c r="BK718" s="14"/>
      <c r="BL718" s="14"/>
    </row>
    <row r="719" spans="60:64">
      <c r="BH719" s="14"/>
      <c r="BI719" s="14"/>
      <c r="BJ719" s="14"/>
      <c r="BK719" s="14"/>
      <c r="BL719" s="14"/>
    </row>
    <row r="720" spans="60:64">
      <c r="BH720" s="14"/>
      <c r="BI720" s="14"/>
      <c r="BJ720" s="14"/>
      <c r="BK720" s="14"/>
      <c r="BL720" s="14"/>
    </row>
    <row r="721" spans="60:64">
      <c r="BH721" s="14"/>
      <c r="BI721" s="14"/>
      <c r="BJ721" s="14"/>
      <c r="BK721" s="14"/>
      <c r="BL721" s="14"/>
    </row>
    <row r="722" spans="60:64">
      <c r="BH722" s="14"/>
      <c r="BI722" s="14"/>
      <c r="BJ722" s="14"/>
      <c r="BK722" s="14"/>
      <c r="BL722" s="14"/>
    </row>
    <row r="723" spans="60:64">
      <c r="BH723" s="14"/>
      <c r="BI723" s="14"/>
      <c r="BJ723" s="14"/>
      <c r="BK723" s="14"/>
      <c r="BL723" s="14"/>
    </row>
    <row r="724" spans="60:64">
      <c r="BH724" s="14"/>
      <c r="BI724" s="14"/>
      <c r="BJ724" s="14"/>
      <c r="BK724" s="14"/>
      <c r="BL724" s="14"/>
    </row>
    <row r="725" spans="60:64">
      <c r="BH725" s="14"/>
      <c r="BI725" s="14"/>
      <c r="BJ725" s="14"/>
      <c r="BK725" s="14"/>
      <c r="BL725" s="14"/>
    </row>
    <row r="726" spans="60:64">
      <c r="BH726" s="14"/>
      <c r="BI726" s="14"/>
      <c r="BJ726" s="14"/>
      <c r="BK726" s="14"/>
      <c r="BL726" s="14"/>
    </row>
    <row r="727" spans="60:64">
      <c r="BH727" s="14"/>
      <c r="BI727" s="14"/>
      <c r="BJ727" s="14"/>
      <c r="BK727" s="14"/>
      <c r="BL727" s="14"/>
    </row>
    <row r="728" spans="60:64">
      <c r="BH728" s="14"/>
      <c r="BI728" s="14"/>
      <c r="BJ728" s="14"/>
      <c r="BK728" s="14"/>
      <c r="BL728" s="14"/>
    </row>
    <row r="729" spans="60:64">
      <c r="BH729" s="14"/>
      <c r="BI729" s="14"/>
      <c r="BJ729" s="14"/>
      <c r="BK729" s="14"/>
      <c r="BL729" s="14"/>
    </row>
    <row r="730" spans="60:64">
      <c r="BH730" s="14"/>
      <c r="BI730" s="14"/>
      <c r="BJ730" s="14"/>
      <c r="BK730" s="14"/>
      <c r="BL730" s="14"/>
    </row>
    <row r="731" spans="60:64">
      <c r="BH731" s="14"/>
      <c r="BI731" s="14"/>
      <c r="BJ731" s="14"/>
      <c r="BK731" s="14"/>
      <c r="BL731" s="14"/>
    </row>
    <row r="732" spans="60:64">
      <c r="BH732" s="14"/>
      <c r="BI732" s="14"/>
      <c r="BJ732" s="14"/>
      <c r="BK732" s="14"/>
      <c r="BL732" s="14"/>
    </row>
    <row r="733" spans="60:64">
      <c r="BH733" s="14"/>
      <c r="BI733" s="14"/>
      <c r="BJ733" s="14"/>
      <c r="BK733" s="14"/>
      <c r="BL733" s="14"/>
    </row>
    <row r="734" spans="60:64">
      <c r="BH734" s="14"/>
      <c r="BI734" s="14"/>
      <c r="BJ734" s="14"/>
      <c r="BK734" s="14"/>
      <c r="BL734" s="14"/>
    </row>
    <row r="735" spans="60:64">
      <c r="BH735" s="14"/>
      <c r="BI735" s="14"/>
      <c r="BJ735" s="14"/>
      <c r="BK735" s="14"/>
      <c r="BL735" s="14"/>
    </row>
    <row r="736" spans="60:64">
      <c r="BH736" s="14"/>
      <c r="BI736" s="14"/>
      <c r="BJ736" s="14"/>
      <c r="BK736" s="14"/>
      <c r="BL736" s="14"/>
    </row>
    <row r="737" spans="60:64">
      <c r="BH737" s="14"/>
      <c r="BI737" s="14"/>
      <c r="BJ737" s="14"/>
      <c r="BK737" s="14"/>
      <c r="BL737" s="14"/>
    </row>
    <row r="738" spans="60:64">
      <c r="BH738" s="14"/>
      <c r="BI738" s="14"/>
      <c r="BJ738" s="14"/>
      <c r="BK738" s="14"/>
      <c r="BL738" s="14"/>
    </row>
    <row r="739" spans="60:64">
      <c r="BH739" s="14"/>
      <c r="BI739" s="14"/>
      <c r="BJ739" s="14"/>
      <c r="BK739" s="14"/>
      <c r="BL739" s="14"/>
    </row>
    <row r="740" spans="60:64">
      <c r="BH740" s="14"/>
      <c r="BI740" s="14"/>
      <c r="BJ740" s="14"/>
      <c r="BK740" s="14"/>
      <c r="BL740" s="14"/>
    </row>
    <row r="741" spans="60:64">
      <c r="BH741" s="14"/>
      <c r="BI741" s="14"/>
      <c r="BJ741" s="14"/>
      <c r="BK741" s="14"/>
      <c r="BL741" s="14"/>
    </row>
    <row r="742" spans="60:64">
      <c r="BH742" s="14"/>
      <c r="BI742" s="14"/>
      <c r="BJ742" s="14"/>
      <c r="BK742" s="14"/>
      <c r="BL742" s="14"/>
    </row>
    <row r="743" spans="60:64">
      <c r="BH743" s="14"/>
      <c r="BI743" s="14"/>
      <c r="BJ743" s="14"/>
      <c r="BK743" s="14"/>
      <c r="BL743" s="14"/>
    </row>
    <row r="744" spans="60:64">
      <c r="BH744" s="14"/>
      <c r="BI744" s="14"/>
      <c r="BJ744" s="14"/>
      <c r="BK744" s="14"/>
      <c r="BL744" s="14"/>
    </row>
    <row r="745" spans="60:64">
      <c r="BH745" s="14"/>
      <c r="BI745" s="14"/>
      <c r="BJ745" s="14"/>
      <c r="BK745" s="14"/>
      <c r="BL745" s="14"/>
    </row>
    <row r="746" spans="60:64">
      <c r="BH746" s="14"/>
      <c r="BI746" s="14"/>
      <c r="BJ746" s="14"/>
      <c r="BK746" s="14"/>
      <c r="BL746" s="14"/>
    </row>
    <row r="747" spans="60:64">
      <c r="BH747" s="14"/>
      <c r="BI747" s="14"/>
      <c r="BJ747" s="14"/>
      <c r="BK747" s="14"/>
      <c r="BL747" s="14"/>
    </row>
    <row r="748" spans="60:64">
      <c r="BH748" s="14"/>
      <c r="BI748" s="14"/>
      <c r="BJ748" s="14"/>
      <c r="BK748" s="14"/>
      <c r="BL748" s="14"/>
    </row>
    <row r="749" spans="60:64">
      <c r="BH749" s="14"/>
      <c r="BI749" s="14"/>
      <c r="BJ749" s="14"/>
      <c r="BK749" s="14"/>
      <c r="BL749" s="14"/>
    </row>
    <row r="750" spans="60:64">
      <c r="BH750" s="14"/>
      <c r="BI750" s="14"/>
      <c r="BJ750" s="14"/>
      <c r="BK750" s="14"/>
      <c r="BL750" s="14"/>
    </row>
    <row r="751" spans="60:64">
      <c r="BH751" s="14"/>
      <c r="BI751" s="14"/>
      <c r="BJ751" s="14"/>
      <c r="BK751" s="14"/>
      <c r="BL751" s="14"/>
    </row>
    <row r="752" spans="60:64">
      <c r="BH752" s="14"/>
      <c r="BI752" s="14"/>
      <c r="BJ752" s="14"/>
      <c r="BK752" s="14"/>
      <c r="BL752" s="14"/>
    </row>
    <row r="753" spans="60:64">
      <c r="BH753" s="14"/>
      <c r="BI753" s="14"/>
      <c r="BJ753" s="14"/>
      <c r="BK753" s="14"/>
      <c r="BL753" s="14"/>
    </row>
    <row r="754" spans="60:64">
      <c r="BH754" s="14"/>
      <c r="BI754" s="14"/>
      <c r="BJ754" s="14"/>
      <c r="BK754" s="14"/>
      <c r="BL754" s="14"/>
    </row>
    <row r="755" spans="60:64">
      <c r="BH755" s="14"/>
      <c r="BI755" s="14"/>
      <c r="BJ755" s="14"/>
      <c r="BK755" s="14"/>
      <c r="BL755" s="14"/>
    </row>
    <row r="756" spans="60:64">
      <c r="BH756" s="14"/>
      <c r="BI756" s="14"/>
      <c r="BJ756" s="14"/>
      <c r="BK756" s="14"/>
      <c r="BL756" s="14"/>
    </row>
    <row r="757" spans="60:64">
      <c r="BH757" s="14"/>
      <c r="BI757" s="14"/>
      <c r="BJ757" s="14"/>
      <c r="BK757" s="14"/>
      <c r="BL757" s="14"/>
    </row>
    <row r="758" spans="60:64">
      <c r="BH758" s="14"/>
      <c r="BI758" s="14"/>
      <c r="BJ758" s="14"/>
      <c r="BK758" s="14"/>
      <c r="BL758" s="14"/>
    </row>
    <row r="759" spans="60:64">
      <c r="BH759" s="14"/>
      <c r="BI759" s="14"/>
      <c r="BJ759" s="14"/>
      <c r="BK759" s="14"/>
      <c r="BL759" s="14"/>
    </row>
    <row r="760" spans="60:64">
      <c r="BH760" s="14"/>
      <c r="BI760" s="14"/>
      <c r="BJ760" s="14"/>
      <c r="BK760" s="14"/>
      <c r="BL760" s="14"/>
    </row>
    <row r="761" spans="60:64">
      <c r="BH761" s="14"/>
      <c r="BI761" s="14"/>
      <c r="BJ761" s="14"/>
      <c r="BK761" s="14"/>
      <c r="BL761" s="14"/>
    </row>
    <row r="762" spans="60:64">
      <c r="BH762" s="14"/>
      <c r="BI762" s="14"/>
      <c r="BJ762" s="14"/>
      <c r="BK762" s="14"/>
      <c r="BL762" s="14"/>
    </row>
    <row r="763" spans="60:64">
      <c r="BH763" s="14"/>
      <c r="BI763" s="14"/>
      <c r="BJ763" s="14"/>
      <c r="BK763" s="14"/>
      <c r="BL763" s="14"/>
    </row>
    <row r="764" spans="60:64">
      <c r="BH764" s="14"/>
      <c r="BI764" s="14"/>
      <c r="BJ764" s="14"/>
      <c r="BK764" s="14"/>
      <c r="BL764" s="14"/>
    </row>
    <row r="765" spans="60:64">
      <c r="BH765" s="14"/>
      <c r="BI765" s="14"/>
      <c r="BJ765" s="14"/>
      <c r="BK765" s="14"/>
      <c r="BL765" s="14"/>
    </row>
    <row r="766" spans="60:64">
      <c r="BH766" s="14"/>
      <c r="BI766" s="14"/>
      <c r="BJ766" s="14"/>
      <c r="BK766" s="14"/>
      <c r="BL766" s="14"/>
    </row>
    <row r="767" spans="60:64">
      <c r="BH767" s="14"/>
      <c r="BI767" s="14"/>
      <c r="BJ767" s="14"/>
      <c r="BK767" s="14"/>
      <c r="BL767" s="14"/>
    </row>
    <row r="768" spans="60:64">
      <c r="BH768" s="14"/>
      <c r="BI768" s="14"/>
      <c r="BJ768" s="14"/>
      <c r="BK768" s="14"/>
      <c r="BL768" s="14"/>
    </row>
    <row r="769" spans="60:64">
      <c r="BH769" s="14"/>
      <c r="BI769" s="14"/>
      <c r="BJ769" s="14"/>
      <c r="BK769" s="14"/>
      <c r="BL769" s="14"/>
    </row>
    <row r="770" spans="60:64">
      <c r="BH770" s="14"/>
      <c r="BI770" s="14"/>
      <c r="BJ770" s="14"/>
      <c r="BK770" s="14"/>
      <c r="BL770" s="14"/>
    </row>
    <row r="771" spans="60:64">
      <c r="BH771" s="14"/>
      <c r="BI771" s="14"/>
      <c r="BJ771" s="14"/>
      <c r="BK771" s="14"/>
      <c r="BL771" s="14"/>
    </row>
    <row r="772" spans="60:64">
      <c r="BH772" s="14"/>
      <c r="BI772" s="14"/>
      <c r="BJ772" s="14"/>
      <c r="BK772" s="14"/>
      <c r="BL772" s="14"/>
    </row>
    <row r="773" spans="60:64">
      <c r="BH773" s="14"/>
      <c r="BI773" s="14"/>
      <c r="BJ773" s="14"/>
      <c r="BK773" s="14"/>
      <c r="BL773" s="14"/>
    </row>
    <row r="774" spans="60:64">
      <c r="BH774" s="14"/>
      <c r="BI774" s="14"/>
      <c r="BJ774" s="14"/>
      <c r="BK774" s="14"/>
      <c r="BL774" s="14"/>
    </row>
    <row r="775" spans="60:64">
      <c r="BH775" s="14"/>
      <c r="BI775" s="14"/>
      <c r="BJ775" s="14"/>
      <c r="BK775" s="14"/>
      <c r="BL775" s="14"/>
    </row>
    <row r="776" spans="60:64">
      <c r="BH776" s="14"/>
      <c r="BI776" s="14"/>
      <c r="BJ776" s="14"/>
      <c r="BK776" s="14"/>
      <c r="BL776" s="14"/>
    </row>
    <row r="777" spans="60:64">
      <c r="BH777" s="14"/>
      <c r="BI777" s="14"/>
      <c r="BJ777" s="14"/>
      <c r="BK777" s="14"/>
      <c r="BL777" s="14"/>
    </row>
    <row r="778" spans="60:64">
      <c r="BH778" s="14"/>
      <c r="BI778" s="14"/>
      <c r="BJ778" s="14"/>
      <c r="BK778" s="14"/>
      <c r="BL778" s="14"/>
    </row>
    <row r="779" spans="60:64">
      <c r="BH779" s="14"/>
      <c r="BI779" s="14"/>
      <c r="BJ779" s="14"/>
      <c r="BK779" s="14"/>
      <c r="BL779" s="14"/>
    </row>
    <row r="780" spans="60:64">
      <c r="BH780" s="14"/>
      <c r="BI780" s="14"/>
      <c r="BJ780" s="14"/>
      <c r="BK780" s="14"/>
      <c r="BL780" s="14"/>
    </row>
    <row r="781" spans="60:64">
      <c r="BH781" s="14"/>
      <c r="BI781" s="14"/>
      <c r="BJ781" s="14"/>
      <c r="BK781" s="14"/>
      <c r="BL781" s="14"/>
    </row>
    <row r="782" spans="60:64">
      <c r="BH782" s="14"/>
      <c r="BI782" s="14"/>
      <c r="BJ782" s="14"/>
      <c r="BK782" s="14"/>
      <c r="BL782" s="14"/>
    </row>
    <row r="783" spans="60:64">
      <c r="BH783" s="14"/>
      <c r="BI783" s="14"/>
      <c r="BJ783" s="14"/>
      <c r="BK783" s="14"/>
      <c r="BL783" s="14"/>
    </row>
    <row r="784" spans="60:64">
      <c r="BH784" s="14"/>
      <c r="BI784" s="14"/>
      <c r="BJ784" s="14"/>
      <c r="BK784" s="14"/>
      <c r="BL784" s="14"/>
    </row>
    <row r="785" spans="60:64">
      <c r="BH785" s="14"/>
      <c r="BI785" s="14"/>
      <c r="BJ785" s="14"/>
      <c r="BK785" s="14"/>
      <c r="BL785" s="14"/>
    </row>
    <row r="786" spans="60:64">
      <c r="BH786" s="14"/>
      <c r="BI786" s="14"/>
      <c r="BJ786" s="14"/>
      <c r="BK786" s="14"/>
      <c r="BL786" s="14"/>
    </row>
    <row r="787" spans="60:64">
      <c r="BH787" s="14"/>
      <c r="BI787" s="14"/>
      <c r="BJ787" s="14"/>
      <c r="BK787" s="14"/>
      <c r="BL787" s="14"/>
    </row>
    <row r="788" spans="60:64">
      <c r="BH788" s="14"/>
      <c r="BI788" s="14"/>
      <c r="BJ788" s="14"/>
      <c r="BK788" s="14"/>
      <c r="BL788" s="14"/>
    </row>
    <row r="789" spans="60:64">
      <c r="BH789" s="14"/>
      <c r="BI789" s="14"/>
      <c r="BJ789" s="14"/>
      <c r="BK789" s="14"/>
      <c r="BL789" s="14"/>
    </row>
    <row r="790" spans="60:64">
      <c r="BH790" s="14"/>
      <c r="BI790" s="14"/>
      <c r="BJ790" s="14"/>
      <c r="BK790" s="14"/>
      <c r="BL790" s="14"/>
    </row>
    <row r="791" spans="60:64">
      <c r="BH791" s="14"/>
      <c r="BI791" s="14"/>
      <c r="BJ791" s="14"/>
      <c r="BK791" s="14"/>
      <c r="BL791" s="14"/>
    </row>
    <row r="792" spans="60:64">
      <c r="BH792" s="14"/>
      <c r="BI792" s="14"/>
      <c r="BJ792" s="14"/>
      <c r="BK792" s="14"/>
      <c r="BL792" s="14"/>
    </row>
    <row r="793" spans="60:64">
      <c r="BH793" s="14"/>
      <c r="BI793" s="14"/>
      <c r="BJ793" s="14"/>
      <c r="BK793" s="14"/>
      <c r="BL793" s="14"/>
    </row>
    <row r="794" spans="60:64">
      <c r="BH794" s="14"/>
      <c r="BI794" s="14"/>
      <c r="BJ794" s="14"/>
      <c r="BK794" s="14"/>
      <c r="BL794" s="14"/>
    </row>
    <row r="795" spans="60:64">
      <c r="BH795" s="14"/>
      <c r="BI795" s="14"/>
      <c r="BJ795" s="14"/>
      <c r="BK795" s="14"/>
      <c r="BL795" s="14"/>
    </row>
    <row r="796" spans="60:64">
      <c r="BH796" s="14"/>
      <c r="BI796" s="14"/>
      <c r="BJ796" s="14"/>
      <c r="BK796" s="14"/>
      <c r="BL796" s="14"/>
    </row>
    <row r="797" spans="60:64">
      <c r="BH797" s="14"/>
      <c r="BI797" s="14"/>
      <c r="BJ797" s="14"/>
      <c r="BK797" s="14"/>
      <c r="BL797" s="14"/>
    </row>
    <row r="798" spans="60:64">
      <c r="BH798" s="14"/>
      <c r="BI798" s="14"/>
      <c r="BJ798" s="14"/>
      <c r="BK798" s="14"/>
      <c r="BL798" s="14"/>
    </row>
    <row r="799" spans="60:64">
      <c r="BH799" s="14"/>
      <c r="BI799" s="14"/>
      <c r="BJ799" s="14"/>
      <c r="BK799" s="14"/>
      <c r="BL799" s="14"/>
    </row>
    <row r="800" spans="60:64">
      <c r="BH800" s="14"/>
      <c r="BI800" s="14"/>
      <c r="BJ800" s="14"/>
      <c r="BK800" s="14"/>
      <c r="BL800" s="14"/>
    </row>
    <row r="801" spans="60:64">
      <c r="BH801" s="14"/>
      <c r="BI801" s="14"/>
      <c r="BJ801" s="14"/>
      <c r="BK801" s="14"/>
      <c r="BL801" s="14"/>
    </row>
    <row r="802" spans="60:64">
      <c r="BH802" s="14"/>
      <c r="BI802" s="14"/>
      <c r="BJ802" s="14"/>
      <c r="BK802" s="14"/>
      <c r="BL802" s="14"/>
    </row>
    <row r="803" spans="60:64">
      <c r="BH803" s="14"/>
      <c r="BI803" s="14"/>
      <c r="BJ803" s="14"/>
      <c r="BK803" s="14"/>
      <c r="BL803" s="14"/>
    </row>
    <row r="804" spans="60:64">
      <c r="BH804" s="14"/>
      <c r="BI804" s="14"/>
      <c r="BJ804" s="14"/>
      <c r="BK804" s="14"/>
      <c r="BL804" s="14"/>
    </row>
    <row r="805" spans="60:64">
      <c r="BH805" s="14"/>
      <c r="BI805" s="14"/>
      <c r="BJ805" s="14"/>
      <c r="BK805" s="14"/>
      <c r="BL805" s="14"/>
    </row>
    <row r="806" spans="60:64">
      <c r="BH806" s="14"/>
      <c r="BI806" s="14"/>
      <c r="BJ806" s="14"/>
      <c r="BK806" s="14"/>
      <c r="BL806" s="14"/>
    </row>
    <row r="807" spans="60:64">
      <c r="BH807" s="14"/>
      <c r="BI807" s="14"/>
      <c r="BJ807" s="14"/>
      <c r="BK807" s="14"/>
      <c r="BL807" s="14"/>
    </row>
    <row r="808" spans="60:64">
      <c r="BH808" s="14"/>
      <c r="BI808" s="14"/>
      <c r="BJ808" s="14"/>
      <c r="BK808" s="14"/>
      <c r="BL808" s="14"/>
    </row>
    <row r="809" spans="60:64">
      <c r="BH809" s="14"/>
      <c r="BI809" s="14"/>
      <c r="BJ809" s="14"/>
      <c r="BK809" s="14"/>
      <c r="BL809" s="14"/>
    </row>
    <row r="810" spans="60:64">
      <c r="BH810" s="14"/>
      <c r="BI810" s="14"/>
      <c r="BJ810" s="14"/>
      <c r="BK810" s="14"/>
      <c r="BL810" s="14"/>
    </row>
    <row r="811" spans="60:64">
      <c r="BH811" s="14"/>
      <c r="BI811" s="14"/>
      <c r="BJ811" s="14"/>
      <c r="BK811" s="14"/>
      <c r="BL811" s="14"/>
    </row>
    <row r="812" spans="60:64">
      <c r="BH812" s="14"/>
      <c r="BI812" s="14"/>
      <c r="BJ812" s="14"/>
      <c r="BK812" s="14"/>
      <c r="BL812" s="14"/>
    </row>
    <row r="813" spans="60:64">
      <c r="BH813" s="14"/>
      <c r="BI813" s="14"/>
      <c r="BJ813" s="14"/>
      <c r="BK813" s="14"/>
      <c r="BL813" s="14"/>
    </row>
    <row r="814" spans="60:64">
      <c r="BH814" s="14"/>
      <c r="BI814" s="14"/>
      <c r="BJ814" s="14"/>
      <c r="BK814" s="14"/>
      <c r="BL814" s="14"/>
    </row>
    <row r="815" spans="60:64">
      <c r="BH815" s="14"/>
      <c r="BI815" s="14"/>
      <c r="BJ815" s="14"/>
      <c r="BK815" s="14"/>
      <c r="BL815" s="14"/>
    </row>
    <row r="816" spans="60:64">
      <c r="BH816" s="14"/>
      <c r="BI816" s="14"/>
      <c r="BJ816" s="14"/>
      <c r="BK816" s="14"/>
      <c r="BL816" s="14"/>
    </row>
    <row r="817" spans="60:64">
      <c r="BH817" s="14"/>
      <c r="BI817" s="14"/>
      <c r="BJ817" s="14"/>
      <c r="BK817" s="14"/>
      <c r="BL817" s="14"/>
    </row>
    <row r="818" spans="60:64">
      <c r="BH818" s="14"/>
      <c r="BI818" s="14"/>
      <c r="BJ818" s="14"/>
      <c r="BK818" s="14"/>
      <c r="BL818" s="14"/>
    </row>
    <row r="819" spans="60:64">
      <c r="BH819" s="14"/>
      <c r="BI819" s="14"/>
      <c r="BJ819" s="14"/>
      <c r="BK819" s="14"/>
      <c r="BL819" s="14"/>
    </row>
    <row r="820" spans="60:64">
      <c r="BH820" s="14"/>
      <c r="BI820" s="14"/>
      <c r="BJ820" s="14"/>
      <c r="BK820" s="14"/>
      <c r="BL820" s="14"/>
    </row>
    <row r="821" spans="60:64">
      <c r="BH821" s="14"/>
      <c r="BI821" s="14"/>
      <c r="BJ821" s="14"/>
      <c r="BK821" s="14"/>
      <c r="BL821" s="14"/>
    </row>
    <row r="822" spans="60:64">
      <c r="BH822" s="14"/>
      <c r="BI822" s="14"/>
      <c r="BJ822" s="14"/>
      <c r="BK822" s="14"/>
      <c r="BL822" s="14"/>
    </row>
    <row r="823" spans="60:64">
      <c r="BH823" s="14"/>
      <c r="BI823" s="14"/>
      <c r="BJ823" s="14"/>
      <c r="BK823" s="14"/>
      <c r="BL823" s="14"/>
    </row>
    <row r="824" spans="60:64">
      <c r="BH824" s="14"/>
      <c r="BI824" s="14"/>
      <c r="BJ824" s="14"/>
      <c r="BK824" s="14"/>
      <c r="BL824" s="14"/>
    </row>
    <row r="825" spans="60:64">
      <c r="BH825" s="14"/>
      <c r="BI825" s="14"/>
      <c r="BJ825" s="14"/>
      <c r="BK825" s="14"/>
      <c r="BL825" s="14"/>
    </row>
    <row r="826" spans="60:64">
      <c r="BH826" s="14"/>
      <c r="BI826" s="14"/>
      <c r="BJ826" s="14"/>
      <c r="BK826" s="14"/>
      <c r="BL826" s="14"/>
    </row>
    <row r="827" spans="60:64">
      <c r="BH827" s="14"/>
      <c r="BI827" s="14"/>
      <c r="BJ827" s="14"/>
      <c r="BK827" s="14"/>
      <c r="BL827" s="14"/>
    </row>
    <row r="828" spans="60:64">
      <c r="BH828" s="14"/>
      <c r="BI828" s="14"/>
      <c r="BJ828" s="14"/>
      <c r="BK828" s="14"/>
      <c r="BL828" s="14"/>
    </row>
    <row r="829" spans="60:64">
      <c r="BH829" s="14"/>
      <c r="BI829" s="14"/>
      <c r="BJ829" s="14"/>
      <c r="BK829" s="14"/>
      <c r="BL829" s="14"/>
    </row>
    <row r="830" spans="60:64">
      <c r="BH830" s="14"/>
      <c r="BI830" s="14"/>
      <c r="BJ830" s="14"/>
      <c r="BK830" s="14"/>
      <c r="BL830" s="14"/>
    </row>
    <row r="831" spans="60:64">
      <c r="BH831" s="14"/>
      <c r="BI831" s="14"/>
      <c r="BJ831" s="14"/>
      <c r="BK831" s="14"/>
      <c r="BL831" s="14"/>
    </row>
    <row r="832" spans="60:64">
      <c r="BH832" s="14"/>
      <c r="BI832" s="14"/>
      <c r="BJ832" s="14"/>
      <c r="BK832" s="14"/>
      <c r="BL832" s="14"/>
    </row>
    <row r="833" spans="60:64">
      <c r="BH833" s="14"/>
      <c r="BI833" s="14"/>
      <c r="BJ833" s="14"/>
      <c r="BK833" s="14"/>
      <c r="BL833" s="14"/>
    </row>
    <row r="834" spans="60:64">
      <c r="BH834" s="14"/>
      <c r="BI834" s="14"/>
      <c r="BJ834" s="14"/>
      <c r="BK834" s="14"/>
      <c r="BL834" s="14"/>
    </row>
    <row r="835" spans="60:64">
      <c r="BH835" s="14"/>
      <c r="BI835" s="14"/>
      <c r="BJ835" s="14"/>
      <c r="BK835" s="14"/>
      <c r="BL835" s="14"/>
    </row>
    <row r="836" spans="60:64">
      <c r="BH836" s="14"/>
      <c r="BI836" s="14"/>
      <c r="BJ836" s="14"/>
      <c r="BK836" s="14"/>
      <c r="BL836" s="14"/>
    </row>
    <row r="837" spans="60:64">
      <c r="BH837" s="14"/>
      <c r="BI837" s="14"/>
      <c r="BJ837" s="14"/>
      <c r="BK837" s="14"/>
      <c r="BL837" s="14"/>
    </row>
    <row r="838" spans="60:64">
      <c r="BH838" s="14"/>
      <c r="BI838" s="14"/>
      <c r="BJ838" s="14"/>
      <c r="BK838" s="14"/>
      <c r="BL838" s="14"/>
    </row>
    <row r="839" spans="60:64">
      <c r="BH839" s="14"/>
      <c r="BI839" s="14"/>
      <c r="BJ839" s="14"/>
      <c r="BK839" s="14"/>
      <c r="BL839" s="14"/>
    </row>
    <row r="840" spans="60:64">
      <c r="BH840" s="14"/>
      <c r="BI840" s="14"/>
      <c r="BJ840" s="14"/>
      <c r="BK840" s="14"/>
      <c r="BL840" s="14"/>
    </row>
    <row r="841" spans="60:64">
      <c r="BH841" s="14"/>
      <c r="BI841" s="14"/>
      <c r="BJ841" s="14"/>
      <c r="BK841" s="14"/>
      <c r="BL841" s="14"/>
    </row>
    <row r="842" spans="60:64">
      <c r="BH842" s="14"/>
      <c r="BI842" s="14"/>
      <c r="BJ842" s="14"/>
      <c r="BK842" s="14"/>
      <c r="BL842" s="14"/>
    </row>
    <row r="843" spans="60:64">
      <c r="BH843" s="14"/>
      <c r="BI843" s="14"/>
      <c r="BJ843" s="14"/>
      <c r="BK843" s="14"/>
      <c r="BL843" s="14"/>
    </row>
    <row r="844" spans="60:64">
      <c r="BH844" s="14"/>
      <c r="BI844" s="14"/>
      <c r="BJ844" s="14"/>
      <c r="BK844" s="14"/>
      <c r="BL844" s="14"/>
    </row>
    <row r="845" spans="60:64">
      <c r="BH845" s="14"/>
      <c r="BI845" s="14"/>
      <c r="BJ845" s="14"/>
      <c r="BK845" s="14"/>
      <c r="BL845" s="14"/>
    </row>
    <row r="846" spans="60:64">
      <c r="BH846" s="14"/>
      <c r="BI846" s="14"/>
      <c r="BJ846" s="14"/>
      <c r="BK846" s="14"/>
      <c r="BL846" s="14"/>
    </row>
    <row r="847" spans="60:64">
      <c r="BH847" s="14"/>
      <c r="BI847" s="14"/>
      <c r="BJ847" s="14"/>
      <c r="BK847" s="14"/>
      <c r="BL847" s="14"/>
    </row>
    <row r="848" spans="60:64">
      <c r="BH848" s="14"/>
      <c r="BI848" s="14"/>
      <c r="BJ848" s="14"/>
      <c r="BK848" s="14"/>
      <c r="BL848" s="14"/>
    </row>
    <row r="849" spans="60:64">
      <c r="BH849" s="14"/>
      <c r="BI849" s="14"/>
      <c r="BJ849" s="14"/>
      <c r="BK849" s="14"/>
      <c r="BL849" s="14"/>
    </row>
    <row r="850" spans="60:64">
      <c r="BH850" s="14"/>
      <c r="BI850" s="14"/>
      <c r="BJ850" s="14"/>
      <c r="BK850" s="14"/>
      <c r="BL850" s="14"/>
    </row>
    <row r="851" spans="60:64">
      <c r="BH851" s="14"/>
      <c r="BI851" s="14"/>
      <c r="BJ851" s="14"/>
      <c r="BK851" s="14"/>
      <c r="BL851" s="14"/>
    </row>
    <row r="852" spans="60:64">
      <c r="BH852" s="14"/>
      <c r="BI852" s="14"/>
      <c r="BJ852" s="14"/>
      <c r="BK852" s="14"/>
      <c r="BL852" s="14"/>
    </row>
    <row r="853" spans="60:64">
      <c r="BH853" s="14"/>
      <c r="BI853" s="14"/>
      <c r="BJ853" s="14"/>
      <c r="BK853" s="14"/>
      <c r="BL853" s="14"/>
    </row>
    <row r="854" spans="60:64">
      <c r="BH854" s="14"/>
      <c r="BI854" s="14"/>
      <c r="BJ854" s="14"/>
      <c r="BK854" s="14"/>
      <c r="BL854" s="14"/>
    </row>
    <row r="855" spans="60:64">
      <c r="BH855" s="14"/>
      <c r="BI855" s="14"/>
      <c r="BJ855" s="14"/>
      <c r="BK855" s="14"/>
      <c r="BL855" s="14"/>
    </row>
    <row r="856" spans="60:64">
      <c r="BH856" s="14"/>
      <c r="BI856" s="14"/>
      <c r="BJ856" s="14"/>
      <c r="BK856" s="14"/>
      <c r="BL856" s="14"/>
    </row>
    <row r="857" spans="60:64">
      <c r="BH857" s="14"/>
      <c r="BI857" s="14"/>
      <c r="BJ857" s="14"/>
      <c r="BK857" s="14"/>
      <c r="BL857" s="14"/>
    </row>
    <row r="858" spans="60:64">
      <c r="BH858" s="14"/>
      <c r="BI858" s="14"/>
      <c r="BJ858" s="14"/>
      <c r="BK858" s="14"/>
      <c r="BL858" s="14"/>
    </row>
    <row r="859" spans="60:64">
      <c r="BH859" s="14"/>
      <c r="BI859" s="14"/>
      <c r="BJ859" s="14"/>
      <c r="BK859" s="14"/>
      <c r="BL859" s="14"/>
    </row>
    <row r="860" spans="60:64">
      <c r="BH860" s="14"/>
      <c r="BI860" s="14"/>
      <c r="BJ860" s="14"/>
      <c r="BK860" s="14"/>
      <c r="BL860" s="14"/>
    </row>
    <row r="861" spans="60:64">
      <c r="BH861" s="14"/>
      <c r="BI861" s="14"/>
      <c r="BJ861" s="14"/>
      <c r="BK861" s="14"/>
      <c r="BL861" s="14"/>
    </row>
    <row r="862" spans="60:64">
      <c r="BH862" s="14"/>
      <c r="BI862" s="14"/>
      <c r="BJ862" s="14"/>
      <c r="BK862" s="14"/>
      <c r="BL862" s="14"/>
    </row>
    <row r="863" spans="60:64">
      <c r="BH863" s="14"/>
      <c r="BI863" s="14"/>
      <c r="BJ863" s="14"/>
      <c r="BK863" s="14"/>
      <c r="BL863" s="14"/>
    </row>
    <row r="864" spans="60:64">
      <c r="BH864" s="14"/>
      <c r="BI864" s="14"/>
      <c r="BJ864" s="14"/>
      <c r="BK864" s="14"/>
      <c r="BL864" s="14"/>
    </row>
    <row r="865" spans="60:64">
      <c r="BH865" s="14"/>
      <c r="BI865" s="14"/>
      <c r="BJ865" s="14"/>
      <c r="BK865" s="14"/>
      <c r="BL865" s="14"/>
    </row>
    <row r="866" spans="60:64">
      <c r="BH866" s="14"/>
      <c r="BI866" s="14"/>
      <c r="BJ866" s="14"/>
      <c r="BK866" s="14"/>
      <c r="BL866" s="14"/>
    </row>
    <row r="867" spans="60:64">
      <c r="BH867" s="14"/>
      <c r="BI867" s="14"/>
      <c r="BJ867" s="14"/>
      <c r="BK867" s="14"/>
      <c r="BL867" s="14"/>
    </row>
    <row r="868" spans="60:64">
      <c r="BH868" s="14"/>
      <c r="BI868" s="14"/>
      <c r="BJ868" s="14"/>
      <c r="BK868" s="14"/>
      <c r="BL868" s="14"/>
    </row>
    <row r="869" spans="60:64">
      <c r="BH869" s="14"/>
      <c r="BI869" s="14"/>
      <c r="BJ869" s="14"/>
      <c r="BK869" s="14"/>
      <c r="BL869" s="14"/>
    </row>
    <row r="870" spans="60:64">
      <c r="BH870" s="14"/>
      <c r="BI870" s="14"/>
      <c r="BJ870" s="14"/>
      <c r="BK870" s="14"/>
      <c r="BL870" s="14"/>
    </row>
    <row r="871" spans="60:64">
      <c r="BH871" s="14"/>
      <c r="BI871" s="14"/>
      <c r="BJ871" s="14"/>
      <c r="BK871" s="14"/>
      <c r="BL871" s="14"/>
    </row>
    <row r="872" spans="60:64">
      <c r="BH872" s="14"/>
      <c r="BI872" s="14"/>
      <c r="BJ872" s="14"/>
      <c r="BK872" s="14"/>
      <c r="BL872" s="14"/>
    </row>
    <row r="873" spans="60:64">
      <c r="BH873" s="14"/>
      <c r="BI873" s="14"/>
      <c r="BJ873" s="14"/>
      <c r="BK873" s="14"/>
      <c r="BL873" s="14"/>
    </row>
    <row r="874" spans="60:64">
      <c r="BH874" s="14"/>
      <c r="BI874" s="14"/>
      <c r="BJ874" s="14"/>
      <c r="BK874" s="14"/>
      <c r="BL874" s="14"/>
    </row>
    <row r="875" spans="60:64">
      <c r="BH875" s="14"/>
      <c r="BI875" s="14"/>
      <c r="BJ875" s="14"/>
      <c r="BK875" s="14"/>
      <c r="BL875" s="14"/>
    </row>
    <row r="876" spans="60:64">
      <c r="BH876" s="14"/>
      <c r="BI876" s="14"/>
      <c r="BJ876" s="14"/>
      <c r="BK876" s="14"/>
      <c r="BL876" s="14"/>
    </row>
    <row r="877" spans="60:64">
      <c r="BH877" s="14"/>
      <c r="BI877" s="14"/>
      <c r="BJ877" s="14"/>
      <c r="BK877" s="14"/>
      <c r="BL877" s="14"/>
    </row>
    <row r="878" spans="60:64">
      <c r="BH878" s="14"/>
      <c r="BI878" s="14"/>
      <c r="BJ878" s="14"/>
      <c r="BK878" s="14"/>
      <c r="BL878" s="14"/>
    </row>
    <row r="879" spans="60:64">
      <c r="BH879" s="14"/>
      <c r="BI879" s="14"/>
      <c r="BJ879" s="14"/>
      <c r="BK879" s="14"/>
      <c r="BL879" s="14"/>
    </row>
    <row r="880" spans="60:64">
      <c r="BH880" s="14"/>
      <c r="BI880" s="14"/>
      <c r="BJ880" s="14"/>
      <c r="BK880" s="14"/>
      <c r="BL880" s="14"/>
    </row>
    <row r="881" spans="60:64">
      <c r="BH881" s="14"/>
      <c r="BI881" s="14"/>
      <c r="BJ881" s="14"/>
      <c r="BK881" s="14"/>
      <c r="BL881" s="14"/>
    </row>
    <row r="882" spans="60:64">
      <c r="BH882" s="14"/>
      <c r="BI882" s="14"/>
      <c r="BJ882" s="14"/>
      <c r="BK882" s="14"/>
      <c r="BL882" s="14"/>
    </row>
    <row r="883" spans="60:64">
      <c r="BH883" s="14"/>
      <c r="BI883" s="14"/>
      <c r="BJ883" s="14"/>
      <c r="BK883" s="14"/>
      <c r="BL883" s="14"/>
    </row>
    <row r="884" spans="60:64">
      <c r="BH884" s="14"/>
      <c r="BI884" s="14"/>
      <c r="BJ884" s="14"/>
      <c r="BK884" s="14"/>
      <c r="BL884" s="14"/>
    </row>
    <row r="885" spans="60:64">
      <c r="BH885" s="14"/>
      <c r="BI885" s="14"/>
      <c r="BJ885" s="14"/>
      <c r="BK885" s="14"/>
      <c r="BL885" s="14"/>
    </row>
    <row r="886" spans="60:64">
      <c r="BH886" s="14"/>
      <c r="BI886" s="14"/>
      <c r="BJ886" s="14"/>
      <c r="BK886" s="14"/>
      <c r="BL886" s="14"/>
    </row>
    <row r="887" spans="60:64">
      <c r="BH887" s="14"/>
      <c r="BI887" s="14"/>
      <c r="BJ887" s="14"/>
      <c r="BK887" s="14"/>
      <c r="BL887" s="14"/>
    </row>
    <row r="888" spans="60:64">
      <c r="BH888" s="14"/>
      <c r="BI888" s="14"/>
      <c r="BJ888" s="14"/>
      <c r="BK888" s="14"/>
      <c r="BL888" s="14"/>
    </row>
    <row r="889" spans="60:64">
      <c r="BH889" s="14"/>
      <c r="BI889" s="14"/>
      <c r="BJ889" s="14"/>
      <c r="BK889" s="14"/>
      <c r="BL889" s="14"/>
    </row>
    <row r="890" spans="60:64">
      <c r="BH890" s="14"/>
      <c r="BI890" s="14"/>
      <c r="BJ890" s="14"/>
      <c r="BK890" s="14"/>
      <c r="BL890" s="14"/>
    </row>
    <row r="891" spans="60:64">
      <c r="BH891" s="14"/>
      <c r="BI891" s="14"/>
      <c r="BJ891" s="14"/>
      <c r="BK891" s="14"/>
      <c r="BL891" s="14"/>
    </row>
    <row r="892" spans="60:64">
      <c r="BH892" s="14"/>
      <c r="BI892" s="14"/>
      <c r="BJ892" s="14"/>
      <c r="BK892" s="14"/>
      <c r="BL892" s="14"/>
    </row>
    <row r="893" spans="60:64">
      <c r="BH893" s="14"/>
      <c r="BI893" s="14"/>
      <c r="BJ893" s="14"/>
      <c r="BK893" s="14"/>
      <c r="BL893" s="14"/>
    </row>
    <row r="894" spans="60:64">
      <c r="BH894" s="14"/>
      <c r="BI894" s="14"/>
      <c r="BJ894" s="14"/>
      <c r="BK894" s="14"/>
      <c r="BL894" s="14"/>
    </row>
    <row r="895" spans="60:64">
      <c r="BH895" s="14"/>
      <c r="BI895" s="14"/>
      <c r="BJ895" s="14"/>
      <c r="BK895" s="14"/>
      <c r="BL895" s="14"/>
    </row>
    <row r="896" spans="60:64">
      <c r="BH896" s="14"/>
      <c r="BI896" s="14"/>
      <c r="BJ896" s="14"/>
      <c r="BK896" s="14"/>
      <c r="BL896" s="14"/>
    </row>
    <row r="897" spans="60:64">
      <c r="BH897" s="14"/>
      <c r="BI897" s="14"/>
      <c r="BJ897" s="14"/>
      <c r="BK897" s="14"/>
      <c r="BL897" s="14"/>
    </row>
    <row r="898" spans="60:64">
      <c r="BH898" s="14"/>
      <c r="BI898" s="14"/>
      <c r="BJ898" s="14"/>
      <c r="BK898" s="14"/>
      <c r="BL898" s="14"/>
    </row>
    <row r="899" spans="60:64">
      <c r="BH899" s="14"/>
      <c r="BI899" s="14"/>
      <c r="BJ899" s="14"/>
      <c r="BK899" s="14"/>
      <c r="BL899" s="14"/>
    </row>
    <row r="900" spans="60:64">
      <c r="BH900" s="14"/>
      <c r="BI900" s="14"/>
      <c r="BJ900" s="14"/>
      <c r="BK900" s="14"/>
      <c r="BL900" s="14"/>
    </row>
    <row r="901" spans="60:64">
      <c r="BH901" s="14"/>
      <c r="BI901" s="14"/>
      <c r="BJ901" s="14"/>
      <c r="BK901" s="14"/>
      <c r="BL901" s="14"/>
    </row>
    <row r="902" spans="60:64">
      <c r="BH902" s="14"/>
      <c r="BI902" s="14"/>
      <c r="BJ902" s="14"/>
      <c r="BK902" s="14"/>
      <c r="BL902" s="14"/>
    </row>
    <row r="903" spans="60:64">
      <c r="BH903" s="14"/>
      <c r="BI903" s="14"/>
      <c r="BJ903" s="14"/>
      <c r="BK903" s="14"/>
      <c r="BL903" s="14"/>
    </row>
    <row r="904" spans="60:64">
      <c r="BH904" s="14"/>
      <c r="BI904" s="14"/>
      <c r="BJ904" s="14"/>
      <c r="BK904" s="14"/>
      <c r="BL904" s="14"/>
    </row>
    <row r="905" spans="60:64">
      <c r="BH905" s="14"/>
      <c r="BI905" s="14"/>
      <c r="BJ905" s="14"/>
      <c r="BK905" s="14"/>
      <c r="BL905" s="14"/>
    </row>
    <row r="906" spans="60:64">
      <c r="BH906" s="14"/>
      <c r="BI906" s="14"/>
      <c r="BJ906" s="14"/>
      <c r="BK906" s="14"/>
      <c r="BL906" s="14"/>
    </row>
    <row r="907" spans="60:64">
      <c r="BH907" s="14"/>
      <c r="BI907" s="14"/>
      <c r="BJ907" s="14"/>
      <c r="BK907" s="14"/>
      <c r="BL907" s="14"/>
    </row>
    <row r="908" spans="60:64">
      <c r="BH908" s="14"/>
      <c r="BI908" s="14"/>
      <c r="BJ908" s="14"/>
      <c r="BK908" s="14"/>
      <c r="BL908" s="14"/>
    </row>
    <row r="909" spans="60:64">
      <c r="BH909" s="14"/>
      <c r="BI909" s="14"/>
      <c r="BJ909" s="14"/>
      <c r="BK909" s="14"/>
      <c r="BL909" s="14"/>
    </row>
    <row r="910" spans="60:64">
      <c r="BH910" s="14"/>
      <c r="BI910" s="14"/>
      <c r="BJ910" s="14"/>
      <c r="BK910" s="14"/>
      <c r="BL910" s="14"/>
    </row>
    <row r="911" spans="60:64">
      <c r="BH911" s="14"/>
      <c r="BI911" s="14"/>
      <c r="BJ911" s="14"/>
      <c r="BK911" s="14"/>
      <c r="BL911" s="14"/>
    </row>
    <row r="912" spans="60:64">
      <c r="BH912" s="14"/>
      <c r="BI912" s="14"/>
      <c r="BJ912" s="14"/>
      <c r="BK912" s="14"/>
      <c r="BL912" s="14"/>
    </row>
    <row r="913" spans="60:64">
      <c r="BH913" s="14"/>
      <c r="BI913" s="14"/>
      <c r="BJ913" s="14"/>
      <c r="BK913" s="14"/>
      <c r="BL913" s="14"/>
    </row>
    <row r="914" spans="60:64">
      <c r="BH914" s="14"/>
      <c r="BI914" s="14"/>
      <c r="BJ914" s="14"/>
      <c r="BK914" s="14"/>
      <c r="BL914" s="14"/>
    </row>
    <row r="915" spans="60:64">
      <c r="BH915" s="14"/>
      <c r="BI915" s="14"/>
      <c r="BJ915" s="14"/>
      <c r="BK915" s="14"/>
      <c r="BL915" s="14"/>
    </row>
    <row r="916" spans="60:64">
      <c r="BH916" s="14"/>
      <c r="BI916" s="14"/>
      <c r="BJ916" s="14"/>
      <c r="BK916" s="14"/>
      <c r="BL916" s="14"/>
    </row>
    <row r="917" spans="60:64">
      <c r="BH917" s="14"/>
      <c r="BI917" s="14"/>
      <c r="BJ917" s="14"/>
      <c r="BK917" s="14"/>
      <c r="BL917" s="14"/>
    </row>
    <row r="918" spans="60:64">
      <c r="BH918" s="14"/>
      <c r="BI918" s="14"/>
      <c r="BJ918" s="14"/>
      <c r="BK918" s="14"/>
      <c r="BL918" s="14"/>
    </row>
    <row r="919" spans="60:64">
      <c r="BH919" s="14"/>
      <c r="BI919" s="14"/>
      <c r="BJ919" s="14"/>
      <c r="BK919" s="14"/>
      <c r="BL919" s="14"/>
    </row>
    <row r="920" spans="60:64">
      <c r="BH920" s="14"/>
      <c r="BI920" s="14"/>
      <c r="BJ920" s="14"/>
      <c r="BK920" s="14"/>
      <c r="BL920" s="14"/>
    </row>
    <row r="921" spans="60:64">
      <c r="BH921" s="14"/>
      <c r="BI921" s="14"/>
      <c r="BJ921" s="14"/>
      <c r="BK921" s="14"/>
      <c r="BL921" s="14"/>
    </row>
    <row r="922" spans="60:64">
      <c r="BH922" s="14"/>
      <c r="BI922" s="14"/>
      <c r="BJ922" s="14"/>
      <c r="BK922" s="14"/>
      <c r="BL922" s="14"/>
    </row>
    <row r="923" spans="60:64">
      <c r="BH923" s="14"/>
      <c r="BI923" s="14"/>
      <c r="BJ923" s="14"/>
      <c r="BK923" s="14"/>
      <c r="BL923" s="14"/>
    </row>
    <row r="924" spans="60:64">
      <c r="BH924" s="14"/>
      <c r="BI924" s="14"/>
      <c r="BJ924" s="14"/>
      <c r="BK924" s="14"/>
      <c r="BL924" s="14"/>
    </row>
    <row r="925" spans="60:64">
      <c r="BH925" s="14"/>
      <c r="BI925" s="14"/>
      <c r="BJ925" s="14"/>
      <c r="BK925" s="14"/>
      <c r="BL925" s="14"/>
    </row>
    <row r="926" spans="60:64">
      <c r="BH926" s="14"/>
      <c r="BI926" s="14"/>
      <c r="BJ926" s="14"/>
      <c r="BK926" s="14"/>
      <c r="BL926" s="14"/>
    </row>
    <row r="927" spans="60:64">
      <c r="BH927" s="14"/>
      <c r="BI927" s="14"/>
      <c r="BJ927" s="14"/>
      <c r="BK927" s="14"/>
      <c r="BL927" s="14"/>
    </row>
    <row r="928" spans="60:64">
      <c r="BH928" s="14"/>
      <c r="BI928" s="14"/>
      <c r="BJ928" s="14"/>
      <c r="BK928" s="14"/>
      <c r="BL928" s="14"/>
    </row>
    <row r="929" spans="60:64">
      <c r="BH929" s="14"/>
      <c r="BI929" s="14"/>
      <c r="BJ929" s="14"/>
      <c r="BK929" s="14"/>
      <c r="BL929" s="14"/>
    </row>
    <row r="930" spans="60:64">
      <c r="BH930" s="14"/>
      <c r="BI930" s="14"/>
      <c r="BJ930" s="14"/>
      <c r="BK930" s="14"/>
      <c r="BL930" s="14"/>
    </row>
    <row r="931" spans="60:64">
      <c r="BH931" s="14"/>
      <c r="BI931" s="14"/>
      <c r="BJ931" s="14"/>
      <c r="BK931" s="14"/>
      <c r="BL931" s="14"/>
    </row>
    <row r="932" spans="60:64">
      <c r="BH932" s="14"/>
      <c r="BI932" s="14"/>
      <c r="BJ932" s="14"/>
      <c r="BK932" s="14"/>
      <c r="BL932" s="14"/>
    </row>
    <row r="933" spans="60:64">
      <c r="BH933" s="14"/>
      <c r="BI933" s="14"/>
      <c r="BJ933" s="14"/>
      <c r="BK933" s="14"/>
      <c r="BL933" s="14"/>
    </row>
    <row r="934" spans="60:64">
      <c r="BH934" s="14"/>
      <c r="BI934" s="14"/>
      <c r="BJ934" s="14"/>
      <c r="BK934" s="14"/>
      <c r="BL934" s="14"/>
    </row>
    <row r="935" spans="60:64">
      <c r="BH935" s="14"/>
      <c r="BI935" s="14"/>
      <c r="BJ935" s="14"/>
      <c r="BK935" s="14"/>
      <c r="BL935" s="14"/>
    </row>
    <row r="936" spans="60:64">
      <c r="BH936" s="14"/>
      <c r="BI936" s="14"/>
      <c r="BJ936" s="14"/>
      <c r="BK936" s="14"/>
      <c r="BL936" s="14"/>
    </row>
    <row r="937" spans="60:64">
      <c r="BH937" s="14"/>
      <c r="BI937" s="14"/>
      <c r="BJ937" s="14"/>
      <c r="BK937" s="14"/>
      <c r="BL937" s="14"/>
    </row>
    <row r="938" spans="60:64">
      <c r="BH938" s="14"/>
      <c r="BI938" s="14"/>
      <c r="BJ938" s="14"/>
      <c r="BK938" s="14"/>
      <c r="BL938" s="14"/>
    </row>
    <row r="939" spans="60:64">
      <c r="BH939" s="14"/>
      <c r="BI939" s="14"/>
      <c r="BJ939" s="14"/>
      <c r="BK939" s="14"/>
      <c r="BL939" s="14"/>
    </row>
    <row r="940" spans="60:64">
      <c r="BH940" s="14"/>
      <c r="BI940" s="14"/>
      <c r="BJ940" s="14"/>
      <c r="BK940" s="14"/>
      <c r="BL940" s="14"/>
    </row>
    <row r="941" spans="60:64">
      <c r="BH941" s="14"/>
      <c r="BI941" s="14"/>
      <c r="BJ941" s="14"/>
      <c r="BK941" s="14"/>
      <c r="BL941" s="14"/>
    </row>
    <row r="942" spans="60:64">
      <c r="BH942" s="14"/>
      <c r="BI942" s="14"/>
      <c r="BJ942" s="14"/>
      <c r="BK942" s="14"/>
      <c r="BL942" s="14"/>
    </row>
    <row r="943" spans="60:64">
      <c r="BH943" s="14"/>
      <c r="BI943" s="14"/>
      <c r="BJ943" s="14"/>
      <c r="BK943" s="14"/>
      <c r="BL943" s="14"/>
    </row>
    <row r="944" spans="60:64">
      <c r="BH944" s="14"/>
      <c r="BI944" s="14"/>
      <c r="BJ944" s="14"/>
      <c r="BK944" s="14"/>
      <c r="BL944" s="14"/>
    </row>
    <row r="945" spans="60:64">
      <c r="BH945" s="14"/>
      <c r="BI945" s="14"/>
      <c r="BJ945" s="14"/>
      <c r="BK945" s="14"/>
      <c r="BL945" s="14"/>
    </row>
    <row r="946" spans="60:64">
      <c r="BH946" s="14"/>
      <c r="BI946" s="14"/>
      <c r="BJ946" s="14"/>
      <c r="BK946" s="14"/>
      <c r="BL946" s="14"/>
    </row>
    <row r="947" spans="60:64">
      <c r="BH947" s="14"/>
      <c r="BI947" s="14"/>
      <c r="BJ947" s="14"/>
      <c r="BK947" s="14"/>
      <c r="BL947" s="14"/>
    </row>
    <row r="948" spans="60:64">
      <c r="BH948" s="14"/>
      <c r="BI948" s="14"/>
      <c r="BJ948" s="14"/>
      <c r="BK948" s="14"/>
      <c r="BL948" s="14"/>
    </row>
    <row r="949" spans="60:64">
      <c r="BH949" s="14"/>
      <c r="BI949" s="14"/>
      <c r="BJ949" s="14"/>
      <c r="BK949" s="14"/>
      <c r="BL949" s="14"/>
    </row>
    <row r="950" spans="60:64">
      <c r="BH950" s="14"/>
      <c r="BI950" s="14"/>
      <c r="BJ950" s="14"/>
      <c r="BK950" s="14"/>
      <c r="BL950" s="14"/>
    </row>
    <row r="951" spans="60:64">
      <c r="BH951" s="14"/>
      <c r="BI951" s="14"/>
      <c r="BJ951" s="14"/>
      <c r="BK951" s="14"/>
      <c r="BL951" s="14"/>
    </row>
    <row r="952" spans="60:64">
      <c r="BH952" s="14"/>
      <c r="BI952" s="14"/>
      <c r="BJ952" s="14"/>
      <c r="BK952" s="14"/>
      <c r="BL952" s="14"/>
    </row>
    <row r="953" spans="60:64">
      <c r="BH953" s="14"/>
      <c r="BI953" s="14"/>
      <c r="BJ953" s="14"/>
      <c r="BK953" s="14"/>
      <c r="BL953" s="14"/>
    </row>
    <row r="954" spans="60:64">
      <c r="BH954" s="14"/>
      <c r="BI954" s="14"/>
      <c r="BJ954" s="14"/>
      <c r="BK954" s="14"/>
      <c r="BL954" s="14"/>
    </row>
    <row r="955" spans="60:64">
      <c r="BH955" s="14"/>
      <c r="BI955" s="14"/>
      <c r="BJ955" s="14"/>
      <c r="BK955" s="14"/>
      <c r="BL955" s="14"/>
    </row>
    <row r="956" spans="60:64">
      <c r="BH956" s="14"/>
      <c r="BI956" s="14"/>
      <c r="BJ956" s="14"/>
      <c r="BK956" s="14"/>
      <c r="BL956" s="14"/>
    </row>
    <row r="957" spans="60:64">
      <c r="BH957" s="14"/>
      <c r="BI957" s="14"/>
      <c r="BJ957" s="14"/>
      <c r="BK957" s="14"/>
      <c r="BL957" s="14"/>
    </row>
    <row r="958" spans="60:64">
      <c r="BH958" s="14"/>
      <c r="BI958" s="14"/>
      <c r="BJ958" s="14"/>
      <c r="BK958" s="14"/>
      <c r="BL958" s="14"/>
    </row>
    <row r="959" spans="60:64">
      <c r="BH959" s="14"/>
      <c r="BI959" s="14"/>
      <c r="BJ959" s="14"/>
      <c r="BK959" s="14"/>
      <c r="BL959" s="14"/>
    </row>
    <row r="960" spans="60:64">
      <c r="BH960" s="14"/>
      <c r="BI960" s="14"/>
      <c r="BJ960" s="14"/>
      <c r="BK960" s="14"/>
      <c r="BL960" s="14"/>
    </row>
    <row r="961" spans="60:64">
      <c r="BH961" s="14"/>
      <c r="BI961" s="14"/>
      <c r="BJ961" s="14"/>
      <c r="BK961" s="14"/>
      <c r="BL961" s="14"/>
    </row>
    <row r="962" spans="60:64">
      <c r="BH962" s="14"/>
      <c r="BI962" s="14"/>
      <c r="BJ962" s="14"/>
      <c r="BK962" s="14"/>
      <c r="BL962" s="14"/>
    </row>
    <row r="963" spans="60:64">
      <c r="BH963" s="14"/>
      <c r="BI963" s="14"/>
      <c r="BJ963" s="14"/>
      <c r="BK963" s="14"/>
      <c r="BL963" s="14"/>
    </row>
    <row r="964" spans="60:64">
      <c r="BH964" s="14"/>
      <c r="BI964" s="14"/>
      <c r="BJ964" s="14"/>
      <c r="BK964" s="14"/>
      <c r="BL964" s="14"/>
    </row>
    <row r="965" spans="60:64">
      <c r="BH965" s="14"/>
      <c r="BI965" s="14"/>
      <c r="BJ965" s="14"/>
      <c r="BK965" s="14"/>
      <c r="BL965" s="14"/>
    </row>
    <row r="966" spans="60:64">
      <c r="BH966" s="14"/>
      <c r="BI966" s="14"/>
      <c r="BJ966" s="14"/>
      <c r="BK966" s="14"/>
      <c r="BL966" s="14"/>
    </row>
    <row r="967" spans="60:64">
      <c r="BH967" s="14"/>
      <c r="BI967" s="14"/>
      <c r="BJ967" s="14"/>
      <c r="BK967" s="14"/>
      <c r="BL967" s="14"/>
    </row>
    <row r="968" spans="60:64">
      <c r="BH968" s="14"/>
      <c r="BI968" s="14"/>
      <c r="BJ968" s="14"/>
      <c r="BK968" s="14"/>
      <c r="BL968" s="14"/>
    </row>
    <row r="969" spans="60:64">
      <c r="BH969" s="14"/>
      <c r="BI969" s="14"/>
      <c r="BJ969" s="14"/>
      <c r="BK969" s="14"/>
      <c r="BL969" s="14"/>
    </row>
    <row r="970" spans="60:64">
      <c r="BH970" s="14"/>
      <c r="BI970" s="14"/>
      <c r="BJ970" s="14"/>
      <c r="BK970" s="14"/>
      <c r="BL970" s="14"/>
    </row>
    <row r="971" spans="60:64">
      <c r="BH971" s="14"/>
      <c r="BI971" s="14"/>
      <c r="BJ971" s="14"/>
      <c r="BK971" s="14"/>
      <c r="BL971" s="14"/>
    </row>
    <row r="972" spans="60:64">
      <c r="BH972" s="14"/>
      <c r="BI972" s="14"/>
      <c r="BJ972" s="14"/>
      <c r="BK972" s="14"/>
      <c r="BL972" s="14"/>
    </row>
    <row r="973" spans="60:64">
      <c r="BH973" s="14"/>
      <c r="BI973" s="14"/>
      <c r="BJ973" s="14"/>
      <c r="BK973" s="14"/>
      <c r="BL973" s="14"/>
    </row>
    <row r="974" spans="60:64">
      <c r="BH974" s="14"/>
      <c r="BI974" s="14"/>
      <c r="BJ974" s="14"/>
      <c r="BK974" s="14"/>
      <c r="BL974" s="14"/>
    </row>
    <row r="975" spans="60:64">
      <c r="BH975" s="14"/>
      <c r="BI975" s="14"/>
      <c r="BJ975" s="14"/>
      <c r="BK975" s="14"/>
      <c r="BL975" s="14"/>
    </row>
    <row r="976" spans="60:64">
      <c r="BH976" s="14"/>
      <c r="BI976" s="14"/>
      <c r="BJ976" s="14"/>
      <c r="BK976" s="14"/>
      <c r="BL976" s="14"/>
    </row>
    <row r="977" spans="60:64">
      <c r="BH977" s="14"/>
      <c r="BI977" s="14"/>
      <c r="BJ977" s="14"/>
      <c r="BK977" s="14"/>
      <c r="BL977" s="14"/>
    </row>
    <row r="978" spans="60:64">
      <c r="BH978" s="14"/>
      <c r="BI978" s="14"/>
      <c r="BJ978" s="14"/>
      <c r="BK978" s="14"/>
      <c r="BL978" s="14"/>
    </row>
    <row r="979" spans="60:64">
      <c r="BH979" s="14"/>
      <c r="BI979" s="14"/>
      <c r="BJ979" s="14"/>
      <c r="BK979" s="14"/>
      <c r="BL979" s="14"/>
    </row>
    <row r="980" spans="60:64">
      <c r="BH980" s="14"/>
      <c r="BI980" s="14"/>
      <c r="BJ980" s="14"/>
      <c r="BK980" s="14"/>
      <c r="BL980" s="14"/>
    </row>
    <row r="981" spans="60:64">
      <c r="BH981" s="14"/>
      <c r="BI981" s="14"/>
      <c r="BJ981" s="14"/>
      <c r="BK981" s="14"/>
      <c r="BL981" s="14"/>
    </row>
    <row r="982" spans="60:64">
      <c r="BH982" s="14"/>
      <c r="BI982" s="14"/>
      <c r="BJ982" s="14"/>
      <c r="BK982" s="14"/>
      <c r="BL982" s="14"/>
    </row>
    <row r="983" spans="60:64">
      <c r="BH983" s="14"/>
      <c r="BI983" s="14"/>
      <c r="BJ983" s="14"/>
      <c r="BK983" s="14"/>
      <c r="BL983" s="14"/>
    </row>
    <row r="984" spans="60:64">
      <c r="BH984" s="14"/>
      <c r="BI984" s="14"/>
      <c r="BJ984" s="14"/>
      <c r="BK984" s="14"/>
      <c r="BL984" s="14"/>
    </row>
    <row r="985" spans="60:64">
      <c r="BH985" s="14"/>
      <c r="BI985" s="14"/>
      <c r="BJ985" s="14"/>
      <c r="BK985" s="14"/>
      <c r="BL985" s="14"/>
    </row>
    <row r="986" spans="60:64">
      <c r="BH986" s="14"/>
      <c r="BI986" s="14"/>
      <c r="BJ986" s="14"/>
      <c r="BK986" s="14"/>
      <c r="BL986" s="14"/>
    </row>
    <row r="987" spans="60:64">
      <c r="BH987" s="14"/>
      <c r="BI987" s="14"/>
      <c r="BJ987" s="14"/>
      <c r="BK987" s="14"/>
      <c r="BL987" s="14"/>
    </row>
    <row r="988" spans="60:64">
      <c r="BH988" s="14"/>
      <c r="BI988" s="14"/>
      <c r="BJ988" s="14"/>
      <c r="BK988" s="14"/>
      <c r="BL988" s="14"/>
    </row>
    <row r="989" spans="60:64">
      <c r="BH989" s="14"/>
      <c r="BI989" s="14"/>
      <c r="BJ989" s="14"/>
      <c r="BK989" s="14"/>
      <c r="BL989" s="14"/>
    </row>
    <row r="990" spans="60:64">
      <c r="BH990" s="14"/>
      <c r="BI990" s="14"/>
      <c r="BJ990" s="14"/>
      <c r="BK990" s="14"/>
      <c r="BL990" s="14"/>
    </row>
    <row r="991" spans="60:64">
      <c r="BH991" s="14"/>
      <c r="BI991" s="14"/>
      <c r="BJ991" s="14"/>
      <c r="BK991" s="14"/>
      <c r="BL991" s="14"/>
    </row>
    <row r="992" spans="60:64">
      <c r="BH992" s="14"/>
      <c r="BI992" s="14"/>
      <c r="BJ992" s="14"/>
      <c r="BK992" s="14"/>
      <c r="BL992" s="14"/>
    </row>
    <row r="993" spans="60:64">
      <c r="BH993" s="14"/>
      <c r="BI993" s="14"/>
      <c r="BJ993" s="14"/>
      <c r="BK993" s="14"/>
      <c r="BL993" s="14"/>
    </row>
    <row r="994" spans="60:64">
      <c r="BH994" s="14"/>
      <c r="BI994" s="14"/>
      <c r="BJ994" s="14"/>
      <c r="BK994" s="14"/>
      <c r="BL994" s="14"/>
    </row>
    <row r="995" spans="60:64">
      <c r="BH995" s="14"/>
      <c r="BI995" s="14"/>
      <c r="BJ995" s="14"/>
      <c r="BK995" s="14"/>
      <c r="BL995" s="14"/>
    </row>
    <row r="996" spans="60:64">
      <c r="BH996" s="14"/>
      <c r="BI996" s="14"/>
      <c r="BJ996" s="14"/>
      <c r="BK996" s="14"/>
      <c r="BL996" s="14"/>
    </row>
    <row r="997" spans="60:64">
      <c r="BH997" s="14"/>
      <c r="BI997" s="14"/>
      <c r="BJ997" s="14"/>
      <c r="BK997" s="14"/>
      <c r="BL997" s="14"/>
    </row>
    <row r="998" spans="60:64">
      <c r="BH998" s="14"/>
      <c r="BI998" s="14"/>
      <c r="BJ998" s="14"/>
      <c r="BK998" s="14"/>
      <c r="BL998" s="14"/>
    </row>
    <row r="999" spans="60:64">
      <c r="BH999" s="14"/>
      <c r="BI999" s="14"/>
      <c r="BJ999" s="14"/>
      <c r="BK999" s="14"/>
      <c r="BL999" s="14"/>
    </row>
    <row r="1000" spans="60:64">
      <c r="BH1000" s="14"/>
      <c r="BI1000" s="14"/>
      <c r="BJ1000" s="14"/>
      <c r="BK1000" s="14"/>
      <c r="BL1000" s="14"/>
    </row>
    <row r="1001" spans="60:64">
      <c r="BH1001" s="14"/>
      <c r="BI1001" s="14"/>
      <c r="BJ1001" s="14"/>
      <c r="BK1001" s="14"/>
      <c r="BL1001" s="14"/>
    </row>
    <row r="1002" spans="60:64">
      <c r="BH1002" s="14"/>
      <c r="BI1002" s="14"/>
      <c r="BJ1002" s="14"/>
      <c r="BK1002" s="14"/>
      <c r="BL1002" s="14"/>
    </row>
    <row r="1003" spans="60:64">
      <c r="BH1003" s="14"/>
      <c r="BI1003" s="14"/>
      <c r="BJ1003" s="14"/>
      <c r="BK1003" s="14"/>
      <c r="BL1003" s="14"/>
    </row>
    <row r="1004" spans="60:64">
      <c r="BH1004" s="14"/>
      <c r="BI1004" s="14"/>
      <c r="BJ1004" s="14"/>
      <c r="BK1004" s="14"/>
      <c r="BL1004" s="14"/>
    </row>
    <row r="1005" spans="60:64">
      <c r="BH1005" s="14"/>
      <c r="BI1005" s="14"/>
      <c r="BJ1005" s="14"/>
      <c r="BK1005" s="14"/>
      <c r="BL1005" s="14"/>
    </row>
    <row r="1006" spans="60:64">
      <c r="BH1006" s="14"/>
      <c r="BI1006" s="14"/>
      <c r="BJ1006" s="14"/>
      <c r="BK1006" s="14"/>
      <c r="BL1006" s="14"/>
    </row>
    <row r="1007" spans="60:64">
      <c r="BH1007" s="14"/>
      <c r="BI1007" s="14"/>
      <c r="BJ1007" s="14"/>
      <c r="BK1007" s="14"/>
      <c r="BL1007" s="14"/>
    </row>
    <row r="1008" spans="60:64">
      <c r="BH1008" s="14"/>
      <c r="BI1008" s="14"/>
      <c r="BJ1008" s="14"/>
      <c r="BK1008" s="14"/>
      <c r="BL1008" s="14"/>
    </row>
    <row r="1009" spans="60:64">
      <c r="BH1009" s="14"/>
      <c r="BI1009" s="14"/>
      <c r="BJ1009" s="14"/>
      <c r="BK1009" s="14"/>
      <c r="BL1009" s="14"/>
    </row>
    <row r="1010" spans="60:64">
      <c r="BH1010" s="14"/>
      <c r="BI1010" s="14"/>
      <c r="BJ1010" s="14"/>
      <c r="BK1010" s="14"/>
      <c r="BL1010" s="14"/>
    </row>
    <row r="1011" spans="60:64">
      <c r="BH1011" s="14"/>
      <c r="BI1011" s="14"/>
      <c r="BJ1011" s="14"/>
      <c r="BK1011" s="14"/>
      <c r="BL1011" s="14"/>
    </row>
    <row r="1012" spans="60:64">
      <c r="BH1012" s="14"/>
      <c r="BI1012" s="14"/>
      <c r="BJ1012" s="14"/>
      <c r="BK1012" s="14"/>
      <c r="BL1012" s="14"/>
    </row>
    <row r="1013" spans="60:64">
      <c r="BH1013" s="14"/>
      <c r="BI1013" s="14"/>
      <c r="BJ1013" s="14"/>
      <c r="BK1013" s="14"/>
      <c r="BL1013" s="14"/>
    </row>
    <row r="1014" spans="60:64">
      <c r="BH1014" s="14"/>
      <c r="BI1014" s="14"/>
      <c r="BJ1014" s="14"/>
      <c r="BK1014" s="14"/>
      <c r="BL1014" s="14"/>
    </row>
    <row r="1015" spans="60:64">
      <c r="BH1015" s="14"/>
      <c r="BI1015" s="14"/>
      <c r="BJ1015" s="14"/>
      <c r="BK1015" s="14"/>
      <c r="BL1015" s="14"/>
    </row>
    <row r="1016" spans="60:64">
      <c r="BH1016" s="14"/>
      <c r="BI1016" s="14"/>
      <c r="BJ1016" s="14"/>
      <c r="BK1016" s="14"/>
      <c r="BL1016" s="14"/>
    </row>
    <row r="1017" spans="60:64">
      <c r="BH1017" s="14"/>
      <c r="BI1017" s="14"/>
      <c r="BJ1017" s="14"/>
      <c r="BK1017" s="14"/>
      <c r="BL1017" s="14"/>
    </row>
    <row r="1018" spans="60:64">
      <c r="BH1018" s="14"/>
      <c r="BI1018" s="14"/>
      <c r="BJ1018" s="14"/>
      <c r="BK1018" s="14"/>
      <c r="BL1018" s="14"/>
    </row>
    <row r="1019" spans="60:64">
      <c r="BH1019" s="14"/>
      <c r="BI1019" s="14"/>
      <c r="BJ1019" s="14"/>
      <c r="BK1019" s="14"/>
      <c r="BL1019" s="14"/>
    </row>
    <row r="1020" spans="60:64">
      <c r="BH1020" s="14"/>
      <c r="BI1020" s="14"/>
      <c r="BJ1020" s="14"/>
      <c r="BK1020" s="14"/>
      <c r="BL1020" s="14"/>
    </row>
    <row r="1021" spans="60:64">
      <c r="BH1021" s="14"/>
      <c r="BI1021" s="14"/>
      <c r="BJ1021" s="14"/>
      <c r="BK1021" s="14"/>
      <c r="BL1021" s="14"/>
    </row>
    <row r="1022" spans="60:64">
      <c r="BH1022" s="14"/>
      <c r="BI1022" s="14"/>
      <c r="BJ1022" s="14"/>
      <c r="BK1022" s="14"/>
      <c r="BL1022" s="14"/>
    </row>
    <row r="1023" spans="60:64">
      <c r="BH1023" s="14"/>
      <c r="BI1023" s="14"/>
      <c r="BJ1023" s="14"/>
      <c r="BK1023" s="14"/>
      <c r="BL1023" s="14"/>
    </row>
    <row r="1024" spans="60:64">
      <c r="BH1024" s="14"/>
      <c r="BI1024" s="14"/>
      <c r="BJ1024" s="14"/>
      <c r="BK1024" s="14"/>
      <c r="BL1024" s="14"/>
    </row>
    <row r="1025" spans="60:64">
      <c r="BH1025" s="14"/>
      <c r="BI1025" s="14"/>
      <c r="BJ1025" s="14"/>
      <c r="BK1025" s="14"/>
      <c r="BL1025" s="14"/>
    </row>
    <row r="1026" spans="60:64">
      <c r="BH1026" s="14"/>
      <c r="BI1026" s="14"/>
      <c r="BJ1026" s="14"/>
      <c r="BK1026" s="14"/>
      <c r="BL1026" s="14"/>
    </row>
    <row r="1027" spans="60:64">
      <c r="BH1027" s="14"/>
      <c r="BI1027" s="14"/>
      <c r="BJ1027" s="14"/>
      <c r="BK1027" s="14"/>
      <c r="BL1027" s="14"/>
    </row>
    <row r="1028" spans="60:64">
      <c r="BH1028" s="14"/>
      <c r="BI1028" s="14"/>
      <c r="BJ1028" s="14"/>
      <c r="BK1028" s="14"/>
      <c r="BL1028" s="14"/>
    </row>
    <row r="1029" spans="60:64">
      <c r="BH1029" s="14"/>
      <c r="BI1029" s="14"/>
      <c r="BJ1029" s="14"/>
      <c r="BK1029" s="14"/>
      <c r="BL1029" s="14"/>
    </row>
    <row r="1030" spans="60:64">
      <c r="BH1030" s="14"/>
      <c r="BI1030" s="14"/>
      <c r="BJ1030" s="14"/>
      <c r="BK1030" s="14"/>
      <c r="BL1030" s="14"/>
    </row>
    <row r="1031" spans="60:64">
      <c r="BH1031" s="14"/>
      <c r="BI1031" s="14"/>
      <c r="BJ1031" s="14"/>
      <c r="BK1031" s="14"/>
      <c r="BL1031" s="14"/>
    </row>
    <row r="1032" spans="60:64">
      <c r="BH1032" s="14"/>
      <c r="BI1032" s="14"/>
      <c r="BJ1032" s="14"/>
      <c r="BK1032" s="14"/>
      <c r="BL1032" s="14"/>
    </row>
    <row r="1033" spans="60:64">
      <c r="BH1033" s="14"/>
      <c r="BI1033" s="14"/>
      <c r="BJ1033" s="14"/>
      <c r="BK1033" s="14"/>
      <c r="BL1033" s="14"/>
    </row>
    <row r="1034" spans="60:64">
      <c r="BH1034" s="14"/>
      <c r="BI1034" s="14"/>
      <c r="BJ1034" s="14"/>
      <c r="BK1034" s="14"/>
      <c r="BL1034" s="14"/>
    </row>
    <row r="1035" spans="60:64">
      <c r="BH1035" s="14"/>
      <c r="BI1035" s="14"/>
      <c r="BJ1035" s="14"/>
      <c r="BK1035" s="14"/>
      <c r="BL1035" s="14"/>
    </row>
    <row r="1036" spans="60:64">
      <c r="BH1036" s="14"/>
      <c r="BI1036" s="14"/>
      <c r="BJ1036" s="14"/>
      <c r="BK1036" s="14"/>
      <c r="BL1036" s="14"/>
    </row>
    <row r="1037" spans="60:64">
      <c r="BH1037" s="14"/>
      <c r="BI1037" s="14"/>
      <c r="BJ1037" s="14"/>
      <c r="BK1037" s="14"/>
      <c r="BL1037" s="14"/>
    </row>
    <row r="1038" spans="60:64">
      <c r="BH1038" s="14"/>
      <c r="BI1038" s="14"/>
      <c r="BJ1038" s="14"/>
      <c r="BK1038" s="14"/>
      <c r="BL1038" s="14"/>
    </row>
    <row r="1039" spans="60:64">
      <c r="BH1039" s="14"/>
      <c r="BI1039" s="14"/>
      <c r="BJ1039" s="14"/>
      <c r="BK1039" s="14"/>
      <c r="BL1039" s="14"/>
    </row>
    <row r="1040" spans="60:64">
      <c r="BH1040" s="14"/>
      <c r="BI1040" s="14"/>
      <c r="BJ1040" s="14"/>
      <c r="BK1040" s="14"/>
      <c r="BL1040" s="14"/>
    </row>
    <row r="1041" spans="60:64">
      <c r="BH1041" s="14"/>
      <c r="BI1041" s="14"/>
      <c r="BJ1041" s="14"/>
      <c r="BK1041" s="14"/>
      <c r="BL1041" s="14"/>
    </row>
    <row r="1042" spans="60:64">
      <c r="BH1042" s="14"/>
      <c r="BI1042" s="14"/>
      <c r="BJ1042" s="14"/>
      <c r="BK1042" s="14"/>
      <c r="BL1042" s="14"/>
    </row>
    <row r="1043" spans="60:64">
      <c r="BH1043" s="14"/>
      <c r="BI1043" s="14"/>
      <c r="BJ1043" s="14"/>
      <c r="BK1043" s="14"/>
      <c r="BL1043" s="14"/>
    </row>
    <row r="1044" spans="60:64">
      <c r="BH1044" s="14"/>
      <c r="BI1044" s="14"/>
      <c r="BJ1044" s="14"/>
      <c r="BK1044" s="14"/>
      <c r="BL1044" s="14"/>
    </row>
    <row r="1045" spans="60:64">
      <c r="BH1045" s="14"/>
      <c r="BI1045" s="14"/>
      <c r="BJ1045" s="14"/>
      <c r="BK1045" s="14"/>
      <c r="BL1045" s="14"/>
    </row>
    <row r="1046" spans="60:64">
      <c r="BH1046" s="14"/>
      <c r="BI1046" s="14"/>
      <c r="BJ1046" s="14"/>
      <c r="BK1046" s="14"/>
      <c r="BL1046" s="14"/>
    </row>
    <row r="1047" spans="60:64">
      <c r="BH1047" s="14"/>
      <c r="BI1047" s="14"/>
      <c r="BJ1047" s="14"/>
      <c r="BK1047" s="14"/>
      <c r="BL1047" s="14"/>
    </row>
    <row r="1048" spans="60:64">
      <c r="BH1048" s="14"/>
      <c r="BI1048" s="14"/>
      <c r="BJ1048" s="14"/>
      <c r="BK1048" s="14"/>
      <c r="BL1048" s="14"/>
    </row>
    <row r="1049" spans="60:64">
      <c r="BH1049" s="14"/>
      <c r="BI1049" s="14"/>
      <c r="BJ1049" s="14"/>
      <c r="BK1049" s="14"/>
      <c r="BL1049" s="14"/>
    </row>
    <row r="1050" spans="60:64">
      <c r="BH1050" s="14"/>
      <c r="BI1050" s="14"/>
      <c r="BJ1050" s="14"/>
      <c r="BK1050" s="14"/>
      <c r="BL1050" s="14"/>
    </row>
    <row r="1051" spans="60:64">
      <c r="BH1051" s="14"/>
      <c r="BI1051" s="14"/>
      <c r="BJ1051" s="14"/>
      <c r="BK1051" s="14"/>
      <c r="BL1051" s="14"/>
    </row>
    <row r="1052" spans="60:64">
      <c r="BH1052" s="14"/>
      <c r="BI1052" s="14"/>
      <c r="BJ1052" s="14"/>
      <c r="BK1052" s="14"/>
      <c r="BL1052" s="14"/>
    </row>
    <row r="1053" spans="60:64">
      <c r="BH1053" s="14"/>
      <c r="BI1053" s="14"/>
      <c r="BJ1053" s="14"/>
      <c r="BK1053" s="14"/>
      <c r="BL1053" s="14"/>
    </row>
    <row r="1054" spans="60:64">
      <c r="BH1054" s="14"/>
      <c r="BI1054" s="14"/>
      <c r="BJ1054" s="14"/>
      <c r="BK1054" s="14"/>
      <c r="BL1054" s="14"/>
    </row>
    <row r="1055" spans="60:64">
      <c r="BH1055" s="14"/>
      <c r="BI1055" s="14"/>
      <c r="BJ1055" s="14"/>
      <c r="BK1055" s="14"/>
      <c r="BL1055" s="14"/>
    </row>
    <row r="1056" spans="60:64">
      <c r="BH1056" s="14"/>
      <c r="BI1056" s="14"/>
      <c r="BJ1056" s="14"/>
      <c r="BK1056" s="14"/>
      <c r="BL1056" s="14"/>
    </row>
    <row r="1057" spans="60:64">
      <c r="BH1057" s="14"/>
      <c r="BI1057" s="14"/>
      <c r="BJ1057" s="14"/>
      <c r="BK1057" s="14"/>
      <c r="BL1057" s="14"/>
    </row>
    <row r="1058" spans="60:64">
      <c r="BH1058" s="14"/>
      <c r="BI1058" s="14"/>
      <c r="BJ1058" s="14"/>
      <c r="BK1058" s="14"/>
      <c r="BL1058" s="14"/>
    </row>
    <row r="1059" spans="60:64">
      <c r="BH1059" s="14"/>
      <c r="BI1059" s="14"/>
      <c r="BJ1059" s="14"/>
      <c r="BK1059" s="14"/>
      <c r="BL1059" s="14"/>
    </row>
    <row r="1060" spans="60:64">
      <c r="BH1060" s="14"/>
      <c r="BI1060" s="14"/>
      <c r="BJ1060" s="14"/>
      <c r="BK1060" s="14"/>
      <c r="BL1060" s="14"/>
    </row>
    <row r="1061" spans="60:64">
      <c r="BH1061" s="14"/>
      <c r="BI1061" s="14"/>
      <c r="BJ1061" s="14"/>
      <c r="BK1061" s="14"/>
      <c r="BL1061" s="14"/>
    </row>
    <row r="1062" spans="60:64">
      <c r="BH1062" s="14"/>
      <c r="BI1062" s="14"/>
      <c r="BJ1062" s="14"/>
      <c r="BK1062" s="14"/>
      <c r="BL1062" s="14"/>
    </row>
    <row r="1063" spans="60:64">
      <c r="BH1063" s="14"/>
      <c r="BI1063" s="14"/>
      <c r="BJ1063" s="14"/>
      <c r="BK1063" s="14"/>
      <c r="BL1063" s="14"/>
    </row>
    <row r="1064" spans="60:64">
      <c r="BH1064" s="14"/>
      <c r="BI1064" s="14"/>
      <c r="BJ1064" s="14"/>
      <c r="BK1064" s="14"/>
      <c r="BL1064" s="14"/>
    </row>
    <row r="1065" spans="60:64">
      <c r="BH1065" s="14"/>
      <c r="BI1065" s="14"/>
      <c r="BJ1065" s="14"/>
      <c r="BK1065" s="14"/>
      <c r="BL1065" s="14"/>
    </row>
    <row r="1066" spans="60:64">
      <c r="BH1066" s="14"/>
      <c r="BI1066" s="14"/>
      <c r="BJ1066" s="14"/>
      <c r="BK1066" s="14"/>
      <c r="BL1066" s="14"/>
    </row>
    <row r="1067" spans="60:64">
      <c r="BH1067" s="14"/>
      <c r="BI1067" s="14"/>
      <c r="BJ1067" s="14"/>
      <c r="BK1067" s="14"/>
      <c r="BL1067" s="14"/>
    </row>
    <row r="1068" spans="60:64">
      <c r="BH1068" s="14"/>
      <c r="BI1068" s="14"/>
      <c r="BJ1068" s="14"/>
      <c r="BK1068" s="14"/>
      <c r="BL1068" s="14"/>
    </row>
    <row r="1069" spans="60:64">
      <c r="BH1069" s="14"/>
      <c r="BI1069" s="14"/>
      <c r="BJ1069" s="14"/>
      <c r="BK1069" s="14"/>
      <c r="BL1069" s="14"/>
    </row>
    <row r="1070" spans="60:64">
      <c r="BH1070" s="14"/>
      <c r="BI1070" s="14"/>
      <c r="BJ1070" s="14"/>
      <c r="BK1070" s="14"/>
      <c r="BL1070" s="14"/>
    </row>
    <row r="1071" spans="60:64">
      <c r="BH1071" s="14"/>
      <c r="BI1071" s="14"/>
      <c r="BJ1071" s="14"/>
      <c r="BK1071" s="14"/>
      <c r="BL1071" s="14"/>
    </row>
    <row r="1072" spans="60:64">
      <c r="BH1072" s="14"/>
      <c r="BI1072" s="14"/>
      <c r="BJ1072" s="14"/>
      <c r="BK1072" s="14"/>
      <c r="BL1072" s="14"/>
    </row>
    <row r="1073" spans="60:64">
      <c r="BH1073" s="14"/>
      <c r="BI1073" s="14"/>
      <c r="BJ1073" s="14"/>
      <c r="BK1073" s="14"/>
      <c r="BL1073" s="14"/>
    </row>
    <row r="1074" spans="60:64">
      <c r="BH1074" s="14"/>
      <c r="BI1074" s="14"/>
      <c r="BJ1074" s="14"/>
      <c r="BK1074" s="14"/>
      <c r="BL1074" s="14"/>
    </row>
    <row r="1075" spans="60:64">
      <c r="BH1075" s="14"/>
      <c r="BI1075" s="14"/>
      <c r="BJ1075" s="14"/>
      <c r="BK1075" s="14"/>
      <c r="BL1075" s="14"/>
    </row>
    <row r="1076" spans="60:64">
      <c r="BH1076" s="14"/>
      <c r="BI1076" s="14"/>
      <c r="BJ1076" s="14"/>
      <c r="BK1076" s="14"/>
      <c r="BL1076" s="14"/>
    </row>
    <row r="1077" spans="60:64">
      <c r="BH1077" s="14"/>
      <c r="BI1077" s="14"/>
      <c r="BJ1077" s="14"/>
      <c r="BK1077" s="14"/>
      <c r="BL1077" s="14"/>
    </row>
    <row r="1078" spans="60:64">
      <c r="BH1078" s="14"/>
      <c r="BI1078" s="14"/>
      <c r="BJ1078" s="14"/>
      <c r="BK1078" s="14"/>
      <c r="BL1078" s="14"/>
    </row>
    <row r="1079" spans="60:64">
      <c r="BH1079" s="14"/>
      <c r="BI1079" s="14"/>
      <c r="BJ1079" s="14"/>
      <c r="BK1079" s="14"/>
      <c r="BL1079" s="14"/>
    </row>
    <row r="1080" spans="60:64">
      <c r="BH1080" s="14"/>
      <c r="BI1080" s="14"/>
      <c r="BJ1080" s="14"/>
      <c r="BK1080" s="14"/>
      <c r="BL1080" s="14"/>
    </row>
    <row r="1081" spans="60:64">
      <c r="BH1081" s="14"/>
      <c r="BI1081" s="14"/>
      <c r="BJ1081" s="14"/>
      <c r="BK1081" s="14"/>
      <c r="BL1081" s="14"/>
    </row>
    <row r="1082" spans="60:64">
      <c r="BH1082" s="14"/>
      <c r="BI1082" s="14"/>
      <c r="BJ1082" s="14"/>
      <c r="BK1082" s="14"/>
      <c r="BL1082" s="14"/>
    </row>
    <row r="1083" spans="60:64">
      <c r="BH1083" s="14"/>
      <c r="BI1083" s="14"/>
      <c r="BJ1083" s="14"/>
      <c r="BK1083" s="14"/>
      <c r="BL1083" s="14"/>
    </row>
    <row r="1084" spans="60:64">
      <c r="BH1084" s="14"/>
      <c r="BI1084" s="14"/>
      <c r="BJ1084" s="14"/>
      <c r="BK1084" s="14"/>
      <c r="BL1084" s="14"/>
    </row>
    <row r="1085" spans="60:64">
      <c r="BH1085" s="14"/>
      <c r="BI1085" s="14"/>
      <c r="BJ1085" s="14"/>
      <c r="BK1085" s="14"/>
      <c r="BL1085" s="14"/>
    </row>
    <row r="1086" spans="60:64">
      <c r="BH1086" s="14"/>
      <c r="BI1086" s="14"/>
      <c r="BJ1086" s="14"/>
      <c r="BK1086" s="14"/>
      <c r="BL1086" s="14"/>
    </row>
    <row r="1087" spans="60:64">
      <c r="BH1087" s="14"/>
      <c r="BI1087" s="14"/>
      <c r="BJ1087" s="14"/>
      <c r="BK1087" s="14"/>
      <c r="BL1087" s="14"/>
    </row>
    <row r="1088" spans="60:64">
      <c r="BH1088" s="14"/>
      <c r="BI1088" s="14"/>
      <c r="BJ1088" s="14"/>
      <c r="BK1088" s="14"/>
      <c r="BL1088" s="14"/>
    </row>
    <row r="1089" spans="60:64">
      <c r="BH1089" s="14"/>
      <c r="BI1089" s="14"/>
      <c r="BJ1089" s="14"/>
      <c r="BK1089" s="14"/>
      <c r="BL1089" s="14"/>
    </row>
    <row r="1090" spans="60:64">
      <c r="BH1090" s="14"/>
      <c r="BI1090" s="14"/>
      <c r="BJ1090" s="14"/>
      <c r="BK1090" s="14"/>
      <c r="BL1090" s="14"/>
    </row>
    <row r="1091" spans="60:64">
      <c r="BH1091" s="14"/>
      <c r="BI1091" s="14"/>
      <c r="BJ1091" s="14"/>
      <c r="BK1091" s="14"/>
      <c r="BL1091" s="14"/>
    </row>
    <row r="1092" spans="60:64">
      <c r="BH1092" s="14"/>
      <c r="BI1092" s="14"/>
      <c r="BJ1092" s="14"/>
      <c r="BK1092" s="14"/>
      <c r="BL1092" s="14"/>
    </row>
    <row r="1093" spans="60:64">
      <c r="BH1093" s="14"/>
      <c r="BI1093" s="14"/>
      <c r="BJ1093" s="14"/>
      <c r="BK1093" s="14"/>
      <c r="BL1093" s="14"/>
    </row>
    <row r="1094" spans="60:64">
      <c r="BH1094" s="14"/>
      <c r="BI1094" s="14"/>
      <c r="BJ1094" s="14"/>
      <c r="BK1094" s="14"/>
      <c r="BL1094" s="14"/>
    </row>
    <row r="1095" spans="60:64">
      <c r="BH1095" s="14"/>
      <c r="BI1095" s="14"/>
      <c r="BJ1095" s="14"/>
      <c r="BK1095" s="14"/>
      <c r="BL1095" s="14"/>
    </row>
    <row r="1096" spans="60:64">
      <c r="BH1096" s="14"/>
      <c r="BI1096" s="14"/>
      <c r="BJ1096" s="14"/>
      <c r="BK1096" s="14"/>
      <c r="BL1096" s="14"/>
    </row>
    <row r="1097" spans="60:64">
      <c r="BH1097" s="14"/>
      <c r="BI1097" s="14"/>
      <c r="BJ1097" s="14"/>
      <c r="BK1097" s="14"/>
      <c r="BL1097" s="14"/>
    </row>
    <row r="1098" spans="60:64">
      <c r="BH1098" s="14"/>
      <c r="BI1098" s="14"/>
      <c r="BJ1098" s="14"/>
      <c r="BK1098" s="14"/>
      <c r="BL1098" s="14"/>
    </row>
    <row r="1099" spans="60:64">
      <c r="BH1099" s="14"/>
      <c r="BI1099" s="14"/>
      <c r="BJ1099" s="14"/>
      <c r="BK1099" s="14"/>
      <c r="BL1099" s="14"/>
    </row>
    <row r="1100" spans="60:64">
      <c r="BH1100" s="14"/>
      <c r="BI1100" s="14"/>
      <c r="BJ1100" s="14"/>
      <c r="BK1100" s="14"/>
      <c r="BL1100" s="14"/>
    </row>
    <row r="1101" spans="60:64">
      <c r="BH1101" s="14"/>
      <c r="BI1101" s="14"/>
      <c r="BJ1101" s="14"/>
      <c r="BK1101" s="14"/>
      <c r="BL1101" s="14"/>
    </row>
    <row r="1102" spans="60:64">
      <c r="BH1102" s="14"/>
      <c r="BI1102" s="14"/>
      <c r="BJ1102" s="14"/>
      <c r="BK1102" s="14"/>
      <c r="BL1102" s="14"/>
    </row>
    <row r="1103" spans="60:64">
      <c r="BH1103" s="14"/>
      <c r="BI1103" s="14"/>
      <c r="BJ1103" s="14"/>
      <c r="BK1103" s="14"/>
      <c r="BL1103" s="14"/>
    </row>
    <row r="1104" spans="60:64">
      <c r="BH1104" s="14"/>
      <c r="BI1104" s="14"/>
      <c r="BJ1104" s="14"/>
      <c r="BK1104" s="14"/>
      <c r="BL1104" s="14"/>
    </row>
    <row r="1105" spans="60:64">
      <c r="BH1105" s="14"/>
      <c r="BI1105" s="14"/>
      <c r="BJ1105" s="14"/>
      <c r="BK1105" s="14"/>
      <c r="BL1105" s="14"/>
    </row>
    <row r="1106" spans="60:64">
      <c r="BH1106" s="14"/>
      <c r="BI1106" s="14"/>
      <c r="BJ1106" s="14"/>
      <c r="BK1106" s="14"/>
      <c r="BL1106" s="14"/>
    </row>
    <row r="1107" spans="60:64">
      <c r="BH1107" s="14"/>
      <c r="BI1107" s="14"/>
      <c r="BJ1107" s="14"/>
      <c r="BK1107" s="14"/>
      <c r="BL1107" s="14"/>
    </row>
    <row r="1108" spans="60:64">
      <c r="BH1108" s="14"/>
      <c r="BI1108" s="14"/>
      <c r="BJ1108" s="14"/>
      <c r="BK1108" s="14"/>
      <c r="BL1108" s="14"/>
    </row>
    <row r="1109" spans="60:64">
      <c r="BH1109" s="14"/>
      <c r="BI1109" s="14"/>
      <c r="BJ1109" s="14"/>
      <c r="BK1109" s="14"/>
      <c r="BL1109" s="14"/>
    </row>
    <row r="1110" spans="60:64">
      <c r="BH1110" s="14"/>
      <c r="BI1110" s="14"/>
      <c r="BJ1110" s="14"/>
      <c r="BK1110" s="14"/>
      <c r="BL1110" s="14"/>
    </row>
    <row r="1111" spans="60:64">
      <c r="BH1111" s="14"/>
      <c r="BI1111" s="14"/>
      <c r="BJ1111" s="14"/>
      <c r="BK1111" s="14"/>
      <c r="BL1111" s="14"/>
    </row>
    <row r="1112" spans="60:64">
      <c r="BH1112" s="14"/>
      <c r="BI1112" s="14"/>
      <c r="BJ1112" s="14"/>
      <c r="BK1112" s="14"/>
      <c r="BL1112" s="14"/>
    </row>
    <row r="1113" spans="60:64">
      <c r="BH1113" s="14"/>
      <c r="BI1113" s="14"/>
      <c r="BJ1113" s="14"/>
      <c r="BK1113" s="14"/>
      <c r="BL1113" s="14"/>
    </row>
    <row r="1114" spans="60:64">
      <c r="BH1114" s="14"/>
      <c r="BI1114" s="14"/>
      <c r="BJ1114" s="14"/>
      <c r="BK1114" s="14"/>
      <c r="BL1114" s="14"/>
    </row>
    <row r="1115" spans="60:64">
      <c r="BH1115" s="14"/>
      <c r="BI1115" s="14"/>
      <c r="BJ1115" s="14"/>
      <c r="BK1115" s="14"/>
      <c r="BL1115" s="14"/>
    </row>
    <row r="1116" spans="60:64">
      <c r="BH1116" s="14"/>
      <c r="BI1116" s="14"/>
      <c r="BJ1116" s="14"/>
      <c r="BK1116" s="14"/>
      <c r="BL1116" s="14"/>
    </row>
    <row r="1117" spans="60:64">
      <c r="BH1117" s="14"/>
      <c r="BI1117" s="14"/>
      <c r="BJ1117" s="14"/>
      <c r="BK1117" s="14"/>
      <c r="BL1117" s="14"/>
    </row>
    <row r="1118" spans="60:64">
      <c r="BH1118" s="14"/>
      <c r="BI1118" s="14"/>
      <c r="BJ1118" s="14"/>
      <c r="BK1118" s="14"/>
      <c r="BL1118" s="14"/>
    </row>
    <row r="1119" spans="60:64">
      <c r="BH1119" s="14"/>
      <c r="BI1119" s="14"/>
      <c r="BJ1119" s="14"/>
      <c r="BK1119" s="14"/>
      <c r="BL1119" s="14"/>
    </row>
    <row r="1120" spans="60:64">
      <c r="BH1120" s="14"/>
      <c r="BI1120" s="14"/>
      <c r="BJ1120" s="14"/>
      <c r="BK1120" s="14"/>
      <c r="BL1120" s="14"/>
    </row>
    <row r="1121" spans="60:64">
      <c r="BH1121" s="14"/>
      <c r="BI1121" s="14"/>
      <c r="BJ1121" s="14"/>
      <c r="BK1121" s="14"/>
      <c r="BL1121" s="14"/>
    </row>
    <row r="1122" spans="60:64">
      <c r="BH1122" s="14"/>
      <c r="BI1122" s="14"/>
      <c r="BJ1122" s="14"/>
      <c r="BK1122" s="14"/>
      <c r="BL1122" s="14"/>
    </row>
    <row r="1123" spans="60:64">
      <c r="BH1123" s="14"/>
      <c r="BI1123" s="14"/>
      <c r="BJ1123" s="14"/>
      <c r="BK1123" s="14"/>
      <c r="BL1123" s="14"/>
    </row>
    <row r="1124" spans="60:64">
      <c r="BH1124" s="14"/>
      <c r="BI1124" s="14"/>
      <c r="BJ1124" s="14"/>
      <c r="BK1124" s="14"/>
      <c r="BL1124" s="14"/>
    </row>
    <row r="1125" spans="60:64">
      <c r="BH1125" s="14"/>
      <c r="BI1125" s="14"/>
      <c r="BJ1125" s="14"/>
      <c r="BK1125" s="14"/>
      <c r="BL1125" s="14"/>
    </row>
    <row r="1126" spans="60:64">
      <c r="BH1126" s="14"/>
      <c r="BI1126" s="14"/>
      <c r="BJ1126" s="14"/>
      <c r="BK1126" s="14"/>
      <c r="BL1126" s="14"/>
    </row>
    <row r="1127" spans="60:64">
      <c r="BH1127" s="14"/>
      <c r="BI1127" s="14"/>
      <c r="BJ1127" s="14"/>
      <c r="BK1127" s="14"/>
      <c r="BL1127" s="14"/>
    </row>
    <row r="1128" spans="60:64">
      <c r="BH1128" s="14"/>
      <c r="BI1128" s="14"/>
      <c r="BJ1128" s="14"/>
      <c r="BK1128" s="14"/>
      <c r="BL1128" s="14"/>
    </row>
    <row r="1129" spans="60:64">
      <c r="BH1129" s="14"/>
      <c r="BI1129" s="14"/>
      <c r="BJ1129" s="14"/>
      <c r="BK1129" s="14"/>
      <c r="BL1129" s="14"/>
    </row>
    <row r="1130" spans="60:64">
      <c r="BH1130" s="14"/>
      <c r="BI1130" s="14"/>
      <c r="BJ1130" s="14"/>
      <c r="BK1130" s="14"/>
      <c r="BL1130" s="14"/>
    </row>
    <row r="1131" spans="60:64">
      <c r="BH1131" s="14"/>
      <c r="BI1131" s="14"/>
      <c r="BJ1131" s="14"/>
      <c r="BK1131" s="14"/>
      <c r="BL1131" s="14"/>
    </row>
    <row r="1132" spans="60:64">
      <c r="BH1132" s="14"/>
      <c r="BI1132" s="14"/>
      <c r="BJ1132" s="14"/>
      <c r="BK1132" s="14"/>
      <c r="BL1132" s="14"/>
    </row>
    <row r="1133" spans="60:64">
      <c r="BH1133" s="14"/>
      <c r="BI1133" s="14"/>
      <c r="BJ1133" s="14"/>
      <c r="BK1133" s="14"/>
      <c r="BL1133" s="14"/>
    </row>
    <row r="1134" spans="60:64">
      <c r="BH1134" s="14"/>
      <c r="BI1134" s="14"/>
      <c r="BJ1134" s="14"/>
      <c r="BK1134" s="14"/>
      <c r="BL1134" s="14"/>
    </row>
    <row r="1135" spans="60:64">
      <c r="BH1135" s="14"/>
      <c r="BI1135" s="14"/>
      <c r="BJ1135" s="14"/>
      <c r="BK1135" s="14"/>
      <c r="BL1135" s="14"/>
    </row>
    <row r="1136" spans="60:64">
      <c r="BH1136" s="14"/>
      <c r="BI1136" s="14"/>
      <c r="BJ1136" s="14"/>
      <c r="BK1136" s="14"/>
      <c r="BL1136" s="14"/>
    </row>
    <row r="1137" spans="60:64">
      <c r="BH1137" s="14"/>
      <c r="BI1137" s="14"/>
      <c r="BJ1137" s="14"/>
      <c r="BK1137" s="14"/>
      <c r="BL1137" s="14"/>
    </row>
    <row r="1138" spans="60:64">
      <c r="BH1138" s="14"/>
      <c r="BI1138" s="14"/>
      <c r="BJ1138" s="14"/>
      <c r="BK1138" s="14"/>
      <c r="BL1138" s="14"/>
    </row>
    <row r="1139" spans="60:64">
      <c r="BH1139" s="14"/>
      <c r="BI1139" s="14"/>
      <c r="BJ1139" s="14"/>
      <c r="BK1139" s="14"/>
      <c r="BL1139" s="14"/>
    </row>
    <row r="1140" spans="60:64">
      <c r="BH1140" s="14"/>
      <c r="BI1140" s="14"/>
      <c r="BJ1140" s="14"/>
      <c r="BK1140" s="14"/>
      <c r="BL1140" s="14"/>
    </row>
    <row r="1141" spans="60:64">
      <c r="BH1141" s="14"/>
      <c r="BI1141" s="14"/>
      <c r="BJ1141" s="14"/>
      <c r="BK1141" s="14"/>
      <c r="BL1141" s="14"/>
    </row>
    <row r="1142" spans="60:64">
      <c r="BH1142" s="14"/>
      <c r="BI1142" s="14"/>
      <c r="BJ1142" s="14"/>
      <c r="BK1142" s="14"/>
      <c r="BL1142" s="14"/>
    </row>
    <row r="1143" spans="60:64">
      <c r="BH1143" s="14"/>
      <c r="BI1143" s="14"/>
      <c r="BJ1143" s="14"/>
      <c r="BK1143" s="14"/>
      <c r="BL1143" s="14"/>
    </row>
    <row r="1144" spans="60:64">
      <c r="BH1144" s="14"/>
      <c r="BI1144" s="14"/>
      <c r="BJ1144" s="14"/>
      <c r="BK1144" s="14"/>
      <c r="BL1144" s="14"/>
    </row>
    <row r="1145" spans="60:64">
      <c r="BH1145" s="14"/>
      <c r="BI1145" s="14"/>
      <c r="BJ1145" s="14"/>
      <c r="BK1145" s="14"/>
      <c r="BL1145" s="14"/>
    </row>
    <row r="1146" spans="60:64">
      <c r="BH1146" s="14"/>
      <c r="BI1146" s="14"/>
      <c r="BJ1146" s="14"/>
      <c r="BK1146" s="14"/>
      <c r="BL1146" s="14"/>
    </row>
    <row r="1147" spans="60:64">
      <c r="BH1147" s="14"/>
      <c r="BI1147" s="14"/>
      <c r="BJ1147" s="14"/>
      <c r="BK1147" s="14"/>
      <c r="BL1147" s="14"/>
    </row>
    <row r="1148" spans="60:64">
      <c r="BH1148" s="14"/>
      <c r="BI1148" s="14"/>
      <c r="BJ1148" s="14"/>
      <c r="BK1148" s="14"/>
      <c r="BL1148" s="14"/>
    </row>
    <row r="1149" spans="60:64">
      <c r="BH1149" s="14"/>
      <c r="BI1149" s="14"/>
      <c r="BJ1149" s="14"/>
      <c r="BK1149" s="14"/>
      <c r="BL1149" s="14"/>
    </row>
    <row r="1150" spans="60:64">
      <c r="BH1150" s="14"/>
      <c r="BI1150" s="14"/>
      <c r="BJ1150" s="14"/>
      <c r="BK1150" s="14"/>
      <c r="BL1150" s="14"/>
    </row>
    <row r="1151" spans="60:64">
      <c r="BH1151" s="14"/>
      <c r="BI1151" s="14"/>
      <c r="BJ1151" s="14"/>
      <c r="BK1151" s="14"/>
      <c r="BL1151" s="14"/>
    </row>
    <row r="1152" spans="60:64">
      <c r="BH1152" s="14"/>
      <c r="BI1152" s="14"/>
      <c r="BJ1152" s="14"/>
      <c r="BK1152" s="14"/>
      <c r="BL1152" s="14"/>
    </row>
    <row r="1153" spans="60:64">
      <c r="BH1153" s="14"/>
      <c r="BI1153" s="14"/>
      <c r="BJ1153" s="14"/>
      <c r="BK1153" s="14"/>
      <c r="BL1153" s="14"/>
    </row>
    <row r="1154" spans="60:64">
      <c r="BH1154" s="14"/>
      <c r="BI1154" s="14"/>
      <c r="BJ1154" s="14"/>
      <c r="BK1154" s="14"/>
      <c r="BL1154" s="14"/>
    </row>
    <row r="1155" spans="60:64">
      <c r="BH1155" s="14"/>
      <c r="BI1155" s="14"/>
      <c r="BJ1155" s="14"/>
      <c r="BK1155" s="14"/>
      <c r="BL1155" s="14"/>
    </row>
    <row r="1156" spans="60:64">
      <c r="BH1156" s="14"/>
      <c r="BI1156" s="14"/>
      <c r="BJ1156" s="14"/>
      <c r="BK1156" s="14"/>
      <c r="BL1156" s="14"/>
    </row>
    <row r="1157" spans="60:64">
      <c r="BH1157" s="14"/>
      <c r="BI1157" s="14"/>
      <c r="BJ1157" s="14"/>
      <c r="BK1157" s="14"/>
      <c r="BL1157" s="14"/>
    </row>
    <row r="1158" spans="60:64">
      <c r="BH1158" s="14"/>
      <c r="BI1158" s="14"/>
      <c r="BJ1158" s="14"/>
      <c r="BK1158" s="14"/>
      <c r="BL1158" s="14"/>
    </row>
    <row r="1159" spans="60:64">
      <c r="BH1159" s="14"/>
      <c r="BI1159" s="14"/>
      <c r="BJ1159" s="14"/>
      <c r="BK1159" s="14"/>
      <c r="BL1159" s="14"/>
    </row>
    <row r="1160" spans="60:64">
      <c r="BH1160" s="14"/>
      <c r="BI1160" s="14"/>
      <c r="BJ1160" s="14"/>
      <c r="BK1160" s="14"/>
      <c r="BL1160" s="14"/>
    </row>
    <row r="1161" spans="60:64">
      <c r="BH1161" s="14"/>
      <c r="BI1161" s="14"/>
      <c r="BJ1161" s="14"/>
      <c r="BK1161" s="14"/>
      <c r="BL1161" s="14"/>
    </row>
    <row r="1162" spans="60:64">
      <c r="BH1162" s="14"/>
      <c r="BI1162" s="14"/>
      <c r="BJ1162" s="14"/>
      <c r="BK1162" s="14"/>
      <c r="BL1162" s="14"/>
    </row>
    <row r="1163" spans="60:64">
      <c r="BH1163" s="14"/>
      <c r="BI1163" s="14"/>
      <c r="BJ1163" s="14"/>
      <c r="BK1163" s="14"/>
      <c r="BL1163" s="14"/>
    </row>
    <row r="1164" spans="60:64">
      <c r="BH1164" s="14"/>
      <c r="BI1164" s="14"/>
      <c r="BJ1164" s="14"/>
      <c r="BK1164" s="14"/>
      <c r="BL1164" s="14"/>
    </row>
    <row r="1165" spans="60:64">
      <c r="BH1165" s="14"/>
      <c r="BI1165" s="14"/>
      <c r="BJ1165" s="14"/>
      <c r="BK1165" s="14"/>
      <c r="BL1165" s="14"/>
    </row>
    <row r="1166" spans="60:64">
      <c r="BH1166" s="14"/>
      <c r="BI1166" s="14"/>
      <c r="BJ1166" s="14"/>
      <c r="BK1166" s="14"/>
      <c r="BL1166" s="14"/>
    </row>
    <row r="1167" spans="60:64">
      <c r="BH1167" s="14"/>
      <c r="BI1167" s="14"/>
      <c r="BJ1167" s="14"/>
      <c r="BK1167" s="14"/>
      <c r="BL1167" s="14"/>
    </row>
    <row r="1168" spans="60:64">
      <c r="BH1168" s="14"/>
      <c r="BI1168" s="14"/>
      <c r="BJ1168" s="14"/>
      <c r="BK1168" s="14"/>
      <c r="BL1168" s="14"/>
    </row>
    <row r="1169" spans="60:64">
      <c r="BH1169" s="14"/>
      <c r="BI1169" s="14"/>
      <c r="BJ1169" s="14"/>
      <c r="BK1169" s="14"/>
      <c r="BL1169" s="14"/>
    </row>
    <row r="1170" spans="60:64">
      <c r="BH1170" s="14"/>
      <c r="BI1170" s="14"/>
      <c r="BJ1170" s="14"/>
      <c r="BK1170" s="14"/>
      <c r="BL1170" s="14"/>
    </row>
    <row r="1171" spans="60:64">
      <c r="BH1171" s="14"/>
      <c r="BI1171" s="14"/>
      <c r="BJ1171" s="14"/>
      <c r="BK1171" s="14"/>
      <c r="BL1171" s="14"/>
    </row>
    <row r="1172" spans="60:64">
      <c r="BH1172" s="14"/>
      <c r="BI1172" s="14"/>
      <c r="BJ1172" s="14"/>
      <c r="BK1172" s="14"/>
      <c r="BL1172" s="14"/>
    </row>
    <row r="1173" spans="60:64">
      <c r="BH1173" s="14"/>
      <c r="BI1173" s="14"/>
      <c r="BJ1173" s="14"/>
      <c r="BK1173" s="14"/>
      <c r="BL1173" s="14"/>
    </row>
    <row r="1174" spans="60:64">
      <c r="BH1174" s="14"/>
      <c r="BI1174" s="14"/>
      <c r="BJ1174" s="14"/>
      <c r="BK1174" s="14"/>
      <c r="BL1174" s="14"/>
    </row>
    <row r="1175" spans="60:64">
      <c r="BH1175" s="14"/>
      <c r="BI1175" s="14"/>
      <c r="BJ1175" s="14"/>
      <c r="BK1175" s="14"/>
      <c r="BL1175" s="14"/>
    </row>
    <row r="1176" spans="60:64">
      <c r="BH1176" s="14"/>
      <c r="BI1176" s="14"/>
      <c r="BJ1176" s="14"/>
      <c r="BK1176" s="14"/>
      <c r="BL1176" s="14"/>
    </row>
    <row r="1177" spans="60:64">
      <c r="BH1177" s="14"/>
      <c r="BI1177" s="14"/>
      <c r="BJ1177" s="14"/>
      <c r="BK1177" s="14"/>
      <c r="BL1177" s="14"/>
    </row>
    <row r="1178" spans="60:64">
      <c r="BH1178" s="14"/>
      <c r="BI1178" s="14"/>
      <c r="BJ1178" s="14"/>
      <c r="BK1178" s="14"/>
      <c r="BL1178" s="14"/>
    </row>
    <row r="1179" spans="60:64">
      <c r="BH1179" s="14"/>
      <c r="BI1179" s="14"/>
      <c r="BJ1179" s="14"/>
      <c r="BK1179" s="14"/>
      <c r="BL1179" s="14"/>
    </row>
    <row r="1180" spans="60:64">
      <c r="BH1180" s="14"/>
      <c r="BI1180" s="14"/>
      <c r="BJ1180" s="14"/>
      <c r="BK1180" s="14"/>
      <c r="BL1180" s="14"/>
    </row>
    <row r="1181" spans="60:64">
      <c r="BH1181" s="14"/>
      <c r="BI1181" s="14"/>
      <c r="BJ1181" s="14"/>
      <c r="BK1181" s="14"/>
      <c r="BL1181" s="14"/>
    </row>
    <row r="1182" spans="60:64">
      <c r="BH1182" s="14"/>
      <c r="BI1182" s="14"/>
      <c r="BJ1182" s="14"/>
      <c r="BK1182" s="14"/>
      <c r="BL1182" s="14"/>
    </row>
    <row r="1183" spans="60:64">
      <c r="BH1183" s="14"/>
      <c r="BI1183" s="14"/>
      <c r="BJ1183" s="14"/>
      <c r="BK1183" s="14"/>
      <c r="BL1183" s="14"/>
    </row>
    <row r="1184" spans="60:64">
      <c r="BH1184" s="14"/>
      <c r="BI1184" s="14"/>
      <c r="BJ1184" s="14"/>
      <c r="BK1184" s="14"/>
      <c r="BL1184" s="14"/>
    </row>
    <row r="1185" spans="60:64">
      <c r="BH1185" s="14"/>
      <c r="BI1185" s="14"/>
      <c r="BJ1185" s="14"/>
      <c r="BK1185" s="14"/>
      <c r="BL1185" s="14"/>
    </row>
    <row r="1186" spans="60:64">
      <c r="BH1186" s="14"/>
      <c r="BI1186" s="14"/>
      <c r="BJ1186" s="14"/>
      <c r="BK1186" s="14"/>
      <c r="BL1186" s="14"/>
    </row>
    <row r="1187" spans="60:64">
      <c r="BH1187" s="14"/>
      <c r="BI1187" s="14"/>
      <c r="BJ1187" s="14"/>
      <c r="BK1187" s="14"/>
      <c r="BL1187" s="14"/>
    </row>
    <row r="1188" spans="60:64">
      <c r="BH1188" s="14"/>
      <c r="BI1188" s="14"/>
      <c r="BJ1188" s="14"/>
      <c r="BK1188" s="14"/>
      <c r="BL1188" s="14"/>
    </row>
    <row r="1189" spans="60:64">
      <c r="BH1189" s="14"/>
      <c r="BI1189" s="14"/>
      <c r="BJ1189" s="14"/>
      <c r="BK1189" s="14"/>
      <c r="BL1189" s="14"/>
    </row>
    <row r="1190" spans="60:64">
      <c r="BH1190" s="14"/>
      <c r="BI1190" s="14"/>
      <c r="BJ1190" s="14"/>
      <c r="BK1190" s="14"/>
      <c r="BL1190" s="14"/>
    </row>
    <row r="1191" spans="60:64">
      <c r="BH1191" s="14"/>
      <c r="BI1191" s="14"/>
      <c r="BJ1191" s="14"/>
      <c r="BK1191" s="14"/>
      <c r="BL1191" s="14"/>
    </row>
    <row r="1192" spans="60:64">
      <c r="BH1192" s="14"/>
      <c r="BI1192" s="14"/>
      <c r="BJ1192" s="14"/>
      <c r="BK1192" s="14"/>
      <c r="BL1192" s="14"/>
    </row>
    <row r="1193" spans="60:64">
      <c r="BH1193" s="14"/>
      <c r="BI1193" s="14"/>
      <c r="BJ1193" s="14"/>
      <c r="BK1193" s="14"/>
      <c r="BL1193" s="14"/>
    </row>
    <row r="1194" spans="60:64">
      <c r="BH1194" s="14"/>
      <c r="BI1194" s="14"/>
      <c r="BJ1194" s="14"/>
      <c r="BK1194" s="14"/>
      <c r="BL1194" s="14"/>
    </row>
    <row r="1195" spans="60:64">
      <c r="BH1195" s="14"/>
      <c r="BI1195" s="14"/>
      <c r="BJ1195" s="14"/>
      <c r="BK1195" s="14"/>
      <c r="BL1195" s="14"/>
    </row>
    <row r="1196" spans="60:64">
      <c r="BH1196" s="14"/>
      <c r="BI1196" s="14"/>
      <c r="BJ1196" s="14"/>
      <c r="BK1196" s="14"/>
      <c r="BL1196" s="14"/>
    </row>
    <row r="1197" spans="60:64">
      <c r="BH1197" s="14"/>
      <c r="BI1197" s="14"/>
      <c r="BJ1197" s="14"/>
      <c r="BK1197" s="14"/>
      <c r="BL1197" s="14"/>
    </row>
    <row r="1198" spans="60:64">
      <c r="BH1198" s="14"/>
      <c r="BI1198" s="14"/>
      <c r="BJ1198" s="14"/>
      <c r="BK1198" s="14"/>
      <c r="BL1198" s="14"/>
    </row>
    <row r="1199" spans="60:64">
      <c r="BH1199" s="14"/>
      <c r="BI1199" s="14"/>
      <c r="BJ1199" s="14"/>
      <c r="BK1199" s="14"/>
      <c r="BL1199" s="14"/>
    </row>
    <row r="1200" spans="60:64">
      <c r="BH1200" s="14"/>
      <c r="BI1200" s="14"/>
      <c r="BJ1200" s="14"/>
      <c r="BK1200" s="14"/>
      <c r="BL1200" s="14"/>
    </row>
    <row r="1201" spans="60:64">
      <c r="BH1201" s="14"/>
      <c r="BI1201" s="14"/>
      <c r="BJ1201" s="14"/>
      <c r="BK1201" s="14"/>
      <c r="BL1201" s="14"/>
    </row>
    <row r="1202" spans="60:64">
      <c r="BH1202" s="14"/>
      <c r="BI1202" s="14"/>
      <c r="BJ1202" s="14"/>
      <c r="BK1202" s="14"/>
      <c r="BL1202" s="14"/>
    </row>
    <row r="1203" spans="60:64">
      <c r="BH1203" s="14"/>
      <c r="BI1203" s="14"/>
      <c r="BJ1203" s="14"/>
      <c r="BK1203" s="14"/>
      <c r="BL1203" s="14"/>
    </row>
    <row r="1204" spans="60:64">
      <c r="BH1204" s="14"/>
      <c r="BI1204" s="14"/>
      <c r="BJ1204" s="14"/>
      <c r="BK1204" s="14"/>
      <c r="BL1204" s="14"/>
    </row>
    <row r="1205" spans="60:64">
      <c r="BH1205" s="14"/>
      <c r="BI1205" s="14"/>
      <c r="BJ1205" s="14"/>
      <c r="BK1205" s="14"/>
      <c r="BL1205" s="14"/>
    </row>
    <row r="1206" spans="60:64">
      <c r="BH1206" s="14"/>
      <c r="BI1206" s="14"/>
      <c r="BJ1206" s="14"/>
      <c r="BK1206" s="14"/>
      <c r="BL1206" s="14"/>
    </row>
    <row r="1207" spans="60:64">
      <c r="BH1207" s="14"/>
      <c r="BI1207" s="14"/>
      <c r="BJ1207" s="14"/>
      <c r="BK1207" s="14"/>
      <c r="BL1207" s="14"/>
    </row>
    <row r="1208" spans="60:64">
      <c r="BH1208" s="14"/>
      <c r="BI1208" s="14"/>
      <c r="BJ1208" s="14"/>
      <c r="BK1208" s="14"/>
      <c r="BL1208" s="14"/>
    </row>
    <row r="1209" spans="60:64">
      <c r="BH1209" s="14"/>
      <c r="BI1209" s="14"/>
      <c r="BJ1209" s="14"/>
      <c r="BK1209" s="14"/>
      <c r="BL1209" s="14"/>
    </row>
    <row r="1210" spans="60:64">
      <c r="BH1210" s="14"/>
      <c r="BI1210" s="14"/>
      <c r="BJ1210" s="14"/>
      <c r="BK1210" s="14"/>
      <c r="BL1210" s="14"/>
    </row>
    <row r="1211" spans="60:64">
      <c r="BH1211" s="14"/>
      <c r="BI1211" s="14"/>
      <c r="BJ1211" s="14"/>
      <c r="BK1211" s="14"/>
      <c r="BL1211" s="14"/>
    </row>
    <row r="1212" spans="60:64">
      <c r="BH1212" s="14"/>
      <c r="BI1212" s="14"/>
      <c r="BJ1212" s="14"/>
      <c r="BK1212" s="14"/>
      <c r="BL1212" s="14"/>
    </row>
    <row r="1213" spans="60:64">
      <c r="BH1213" s="14"/>
      <c r="BI1213" s="14"/>
      <c r="BJ1213" s="14"/>
      <c r="BK1213" s="14"/>
      <c r="BL1213" s="14"/>
    </row>
    <row r="1214" spans="60:64">
      <c r="BH1214" s="14"/>
      <c r="BI1214" s="14"/>
      <c r="BJ1214" s="14"/>
      <c r="BK1214" s="14"/>
      <c r="BL1214" s="14"/>
    </row>
    <row r="1215" spans="60:64">
      <c r="BH1215" s="14"/>
      <c r="BI1215" s="14"/>
      <c r="BJ1215" s="14"/>
      <c r="BK1215" s="14"/>
      <c r="BL1215" s="14"/>
    </row>
    <row r="1216" spans="60:64">
      <c r="BH1216" s="14"/>
      <c r="BI1216" s="14"/>
      <c r="BJ1216" s="14"/>
      <c r="BK1216" s="14"/>
      <c r="BL1216" s="14"/>
    </row>
    <row r="1217" spans="60:64">
      <c r="BH1217" s="14"/>
      <c r="BI1217" s="14"/>
      <c r="BJ1217" s="14"/>
      <c r="BK1217" s="14"/>
      <c r="BL1217" s="14"/>
    </row>
    <row r="1218" spans="60:64">
      <c r="BH1218" s="14"/>
      <c r="BI1218" s="14"/>
      <c r="BJ1218" s="14"/>
      <c r="BK1218" s="14"/>
      <c r="BL1218" s="14"/>
    </row>
    <row r="1219" spans="60:64">
      <c r="BH1219" s="14"/>
      <c r="BI1219" s="14"/>
      <c r="BJ1219" s="14"/>
      <c r="BK1219" s="14"/>
      <c r="BL1219" s="14"/>
    </row>
    <row r="1220" spans="60:64">
      <c r="BH1220" s="14"/>
      <c r="BI1220" s="14"/>
      <c r="BJ1220" s="14"/>
      <c r="BK1220" s="14"/>
      <c r="BL1220" s="14"/>
    </row>
    <row r="1221" spans="60:64">
      <c r="BH1221" s="14"/>
      <c r="BI1221" s="14"/>
      <c r="BJ1221" s="14"/>
      <c r="BK1221" s="14"/>
      <c r="BL1221" s="14"/>
    </row>
    <row r="1222" spans="60:64">
      <c r="BH1222" s="14"/>
      <c r="BI1222" s="14"/>
      <c r="BJ1222" s="14"/>
      <c r="BK1222" s="14"/>
      <c r="BL1222" s="14"/>
    </row>
    <row r="1223" spans="60:64">
      <c r="BH1223" s="14"/>
      <c r="BI1223" s="14"/>
      <c r="BJ1223" s="14"/>
      <c r="BK1223" s="14"/>
      <c r="BL1223" s="14"/>
    </row>
    <row r="1224" spans="60:64">
      <c r="BH1224" s="14"/>
      <c r="BI1224" s="14"/>
      <c r="BJ1224" s="14"/>
      <c r="BK1224" s="14"/>
      <c r="BL1224" s="14"/>
    </row>
    <row r="1225" spans="60:64">
      <c r="BH1225" s="14"/>
      <c r="BI1225" s="14"/>
      <c r="BJ1225" s="14"/>
      <c r="BK1225" s="14"/>
      <c r="BL1225" s="14"/>
    </row>
    <row r="1226" spans="60:64">
      <c r="BH1226" s="14"/>
      <c r="BI1226" s="14"/>
      <c r="BJ1226" s="14"/>
      <c r="BK1226" s="14"/>
      <c r="BL1226" s="14"/>
    </row>
    <row r="1227" spans="60:64">
      <c r="BH1227" s="14"/>
      <c r="BI1227" s="14"/>
      <c r="BJ1227" s="14"/>
      <c r="BK1227" s="14"/>
      <c r="BL1227" s="14"/>
    </row>
    <row r="1228" spans="60:64">
      <c r="BH1228" s="14"/>
      <c r="BI1228" s="14"/>
      <c r="BJ1228" s="14"/>
      <c r="BK1228" s="14"/>
      <c r="BL1228" s="14"/>
    </row>
    <row r="1229" spans="60:64">
      <c r="BH1229" s="14"/>
      <c r="BI1229" s="14"/>
      <c r="BJ1229" s="14"/>
      <c r="BK1229" s="14"/>
      <c r="BL1229" s="14"/>
    </row>
    <row r="1230" spans="60:64">
      <c r="BH1230" s="14"/>
      <c r="BI1230" s="14"/>
      <c r="BJ1230" s="14"/>
      <c r="BK1230" s="14"/>
      <c r="BL1230" s="14"/>
    </row>
    <row r="1231" spans="60:64">
      <c r="BH1231" s="14"/>
      <c r="BI1231" s="14"/>
      <c r="BJ1231" s="14"/>
      <c r="BK1231" s="14"/>
      <c r="BL1231" s="14"/>
    </row>
    <row r="1232" spans="60:64">
      <c r="BH1232" s="14"/>
      <c r="BI1232" s="14"/>
      <c r="BJ1232" s="14"/>
      <c r="BK1232" s="14"/>
      <c r="BL1232" s="14"/>
    </row>
    <row r="1233" spans="60:64">
      <c r="BH1233" s="14"/>
      <c r="BI1233" s="14"/>
      <c r="BJ1233" s="14"/>
      <c r="BK1233" s="14"/>
      <c r="BL1233" s="14"/>
    </row>
    <row r="1234" spans="60:64">
      <c r="BH1234" s="14"/>
      <c r="BI1234" s="14"/>
      <c r="BJ1234" s="14"/>
      <c r="BK1234" s="14"/>
      <c r="BL1234" s="14"/>
    </row>
    <row r="1235" spans="60:64">
      <c r="BH1235" s="14"/>
      <c r="BI1235" s="14"/>
      <c r="BJ1235" s="14"/>
      <c r="BK1235" s="14"/>
      <c r="BL1235" s="14"/>
    </row>
    <row r="1236" spans="60:64">
      <c r="BH1236" s="14"/>
      <c r="BI1236" s="14"/>
      <c r="BJ1236" s="14"/>
      <c r="BK1236" s="14"/>
      <c r="BL1236" s="14"/>
    </row>
    <row r="1237" spans="60:64">
      <c r="BH1237" s="14"/>
      <c r="BI1237" s="14"/>
      <c r="BJ1237" s="14"/>
      <c r="BK1237" s="14"/>
      <c r="BL1237" s="14"/>
    </row>
    <row r="1238" spans="60:64">
      <c r="BH1238" s="14"/>
      <c r="BI1238" s="14"/>
      <c r="BJ1238" s="14"/>
      <c r="BK1238" s="14"/>
      <c r="BL1238" s="14"/>
    </row>
    <row r="1239" spans="60:64">
      <c r="BH1239" s="14"/>
      <c r="BI1239" s="14"/>
      <c r="BJ1239" s="14"/>
      <c r="BK1239" s="14"/>
      <c r="BL1239" s="14"/>
    </row>
    <row r="1240" spans="60:64">
      <c r="BH1240" s="14"/>
      <c r="BI1240" s="14"/>
      <c r="BJ1240" s="14"/>
      <c r="BK1240" s="14"/>
      <c r="BL1240" s="14"/>
    </row>
    <row r="1241" spans="60:64">
      <c r="BH1241" s="14"/>
      <c r="BI1241" s="14"/>
      <c r="BJ1241" s="14"/>
      <c r="BK1241" s="14"/>
      <c r="BL1241" s="14"/>
    </row>
    <row r="1242" spans="60:64">
      <c r="BH1242" s="14"/>
      <c r="BI1242" s="14"/>
      <c r="BJ1242" s="14"/>
      <c r="BK1242" s="14"/>
      <c r="BL1242" s="14"/>
    </row>
    <row r="1243" spans="60:64">
      <c r="BH1243" s="14"/>
      <c r="BI1243" s="14"/>
      <c r="BJ1243" s="14"/>
      <c r="BK1243" s="14"/>
      <c r="BL1243" s="14"/>
    </row>
    <row r="1244" spans="60:64">
      <c r="BH1244" s="14"/>
      <c r="BI1244" s="14"/>
      <c r="BJ1244" s="14"/>
      <c r="BK1244" s="14"/>
      <c r="BL1244" s="14"/>
    </row>
    <row r="1245" spans="60:64">
      <c r="BH1245" s="14"/>
      <c r="BI1245" s="14"/>
      <c r="BJ1245" s="14"/>
      <c r="BK1245" s="14"/>
      <c r="BL1245" s="14"/>
    </row>
    <row r="1246" spans="60:64">
      <c r="BH1246" s="14"/>
      <c r="BI1246" s="14"/>
      <c r="BJ1246" s="14"/>
      <c r="BK1246" s="14"/>
      <c r="BL1246" s="14"/>
    </row>
    <row r="1247" spans="60:64">
      <c r="BH1247" s="14"/>
      <c r="BI1247" s="14"/>
      <c r="BJ1247" s="14"/>
      <c r="BK1247" s="14"/>
      <c r="BL1247" s="14"/>
    </row>
    <row r="1248" spans="60:64">
      <c r="BH1248" s="14"/>
      <c r="BI1248" s="14"/>
      <c r="BJ1248" s="14"/>
      <c r="BK1248" s="14"/>
      <c r="BL1248" s="14"/>
    </row>
    <row r="1249" spans="60:64">
      <c r="BH1249" s="14"/>
      <c r="BI1249" s="14"/>
      <c r="BJ1249" s="14"/>
      <c r="BK1249" s="14"/>
      <c r="BL1249" s="14"/>
    </row>
    <row r="1250" spans="60:64">
      <c r="BH1250" s="14"/>
      <c r="BI1250" s="14"/>
      <c r="BJ1250" s="14"/>
      <c r="BK1250" s="14"/>
      <c r="BL1250" s="14"/>
    </row>
    <row r="1251" spans="60:64">
      <c r="BH1251" s="14"/>
      <c r="BI1251" s="14"/>
      <c r="BJ1251" s="14"/>
      <c r="BK1251" s="14"/>
      <c r="BL1251" s="14"/>
    </row>
    <row r="1252" spans="60:64">
      <c r="BH1252" s="14"/>
      <c r="BI1252" s="14"/>
      <c r="BJ1252" s="14"/>
      <c r="BK1252" s="14"/>
      <c r="BL1252" s="14"/>
    </row>
    <row r="1253" spans="60:64">
      <c r="BH1253" s="14"/>
      <c r="BI1253" s="14"/>
      <c r="BJ1253" s="14"/>
      <c r="BK1253" s="14"/>
      <c r="BL1253" s="14"/>
    </row>
    <row r="1254" spans="60:64">
      <c r="BH1254" s="14"/>
      <c r="BI1254" s="14"/>
      <c r="BJ1254" s="14"/>
      <c r="BK1254" s="14"/>
      <c r="BL1254" s="14"/>
    </row>
    <row r="1255" spans="60:64">
      <c r="BH1255" s="14"/>
      <c r="BI1255" s="14"/>
      <c r="BJ1255" s="14"/>
      <c r="BK1255" s="14"/>
      <c r="BL1255" s="14"/>
    </row>
    <row r="1256" spans="60:64">
      <c r="BH1256" s="14"/>
      <c r="BI1256" s="14"/>
      <c r="BJ1256" s="14"/>
      <c r="BK1256" s="14"/>
      <c r="BL1256" s="14"/>
    </row>
    <row r="1257" spans="60:64">
      <c r="BH1257" s="14"/>
      <c r="BI1257" s="14"/>
      <c r="BJ1257" s="14"/>
      <c r="BK1257" s="14"/>
      <c r="BL1257" s="14"/>
    </row>
    <row r="1258" spans="60:64">
      <c r="BH1258" s="14"/>
      <c r="BI1258" s="14"/>
      <c r="BJ1258" s="14"/>
      <c r="BK1258" s="14"/>
      <c r="BL1258" s="14"/>
    </row>
    <row r="1259" spans="60:64">
      <c r="BH1259" s="14"/>
      <c r="BI1259" s="14"/>
      <c r="BJ1259" s="14"/>
      <c r="BK1259" s="14"/>
      <c r="BL1259" s="14"/>
    </row>
    <row r="1260" spans="60:64">
      <c r="BH1260" s="14"/>
      <c r="BI1260" s="14"/>
      <c r="BJ1260" s="14"/>
      <c r="BK1260" s="14"/>
      <c r="BL1260" s="14"/>
    </row>
    <row r="1261" spans="60:64">
      <c r="BH1261" s="14"/>
      <c r="BI1261" s="14"/>
      <c r="BJ1261" s="14"/>
      <c r="BK1261" s="14"/>
      <c r="BL1261" s="14"/>
    </row>
    <row r="1262" spans="60:64">
      <c r="BH1262" s="14"/>
      <c r="BI1262" s="14"/>
      <c r="BJ1262" s="14"/>
      <c r="BK1262" s="14"/>
      <c r="BL1262" s="14"/>
    </row>
    <row r="1263" spans="60:64">
      <c r="BH1263" s="14"/>
      <c r="BI1263" s="14"/>
      <c r="BJ1263" s="14"/>
      <c r="BK1263" s="14"/>
      <c r="BL1263" s="14"/>
    </row>
    <row r="1264" spans="60:64">
      <c r="BH1264" s="14"/>
      <c r="BI1264" s="14"/>
      <c r="BJ1264" s="14"/>
      <c r="BK1264" s="14"/>
      <c r="BL1264" s="14"/>
    </row>
    <row r="1265" spans="60:64">
      <c r="BH1265" s="14"/>
      <c r="BI1265" s="14"/>
      <c r="BJ1265" s="14"/>
      <c r="BK1265" s="14"/>
      <c r="BL1265" s="14"/>
    </row>
    <row r="1266" spans="60:64">
      <c r="BH1266" s="14"/>
      <c r="BI1266" s="14"/>
      <c r="BJ1266" s="14"/>
      <c r="BK1266" s="14"/>
      <c r="BL1266" s="14"/>
    </row>
    <row r="1267" spans="60:64">
      <c r="BH1267" s="14"/>
      <c r="BI1267" s="14"/>
      <c r="BJ1267" s="14"/>
      <c r="BK1267" s="14"/>
      <c r="BL1267" s="14"/>
    </row>
    <row r="1268" spans="60:64">
      <c r="BH1268" s="14"/>
      <c r="BI1268" s="14"/>
      <c r="BJ1268" s="14"/>
      <c r="BK1268" s="14"/>
      <c r="BL1268" s="14"/>
    </row>
    <row r="1269" spans="60:64">
      <c r="BH1269" s="14"/>
      <c r="BI1269" s="14"/>
      <c r="BJ1269" s="14"/>
      <c r="BK1269" s="14"/>
      <c r="BL1269" s="14"/>
    </row>
    <row r="1270" spans="60:64">
      <c r="BH1270" s="14"/>
      <c r="BI1270" s="14"/>
      <c r="BJ1270" s="14"/>
      <c r="BK1270" s="14"/>
      <c r="BL1270" s="14"/>
    </row>
    <row r="1271" spans="60:64">
      <c r="BH1271" s="14"/>
      <c r="BI1271" s="14"/>
      <c r="BJ1271" s="14"/>
      <c r="BK1271" s="14"/>
      <c r="BL1271" s="14"/>
    </row>
    <row r="1272" spans="60:64">
      <c r="BH1272" s="14"/>
      <c r="BI1272" s="14"/>
      <c r="BJ1272" s="14"/>
      <c r="BK1272" s="14"/>
      <c r="BL1272" s="14"/>
    </row>
    <row r="1273" spans="60:64">
      <c r="BH1273" s="14"/>
      <c r="BI1273" s="14"/>
      <c r="BJ1273" s="14"/>
      <c r="BK1273" s="14"/>
      <c r="BL1273" s="14"/>
    </row>
    <row r="1274" spans="60:64">
      <c r="BH1274" s="14"/>
      <c r="BI1274" s="14"/>
      <c r="BJ1274" s="14"/>
      <c r="BK1274" s="14"/>
      <c r="BL1274" s="14"/>
    </row>
    <row r="1275" spans="60:64">
      <c r="BH1275" s="14"/>
      <c r="BI1275" s="14"/>
      <c r="BJ1275" s="14"/>
      <c r="BK1275" s="14"/>
      <c r="BL1275" s="14"/>
    </row>
    <row r="1276" spans="60:64">
      <c r="BH1276" s="14"/>
      <c r="BI1276" s="14"/>
      <c r="BJ1276" s="14"/>
      <c r="BK1276" s="14"/>
      <c r="BL1276" s="14"/>
    </row>
    <row r="1277" spans="60:64">
      <c r="BH1277" s="14"/>
      <c r="BI1277" s="14"/>
      <c r="BJ1277" s="14"/>
      <c r="BK1277" s="14"/>
      <c r="BL1277" s="14"/>
    </row>
    <row r="1278" spans="60:64">
      <c r="BH1278" s="14"/>
      <c r="BI1278" s="14"/>
      <c r="BJ1278" s="14"/>
      <c r="BK1278" s="14"/>
      <c r="BL1278" s="14"/>
    </row>
    <row r="1279" spans="60:64">
      <c r="BH1279" s="14"/>
      <c r="BI1279" s="14"/>
      <c r="BJ1279" s="14"/>
      <c r="BK1279" s="14"/>
      <c r="BL1279" s="14"/>
    </row>
    <row r="1280" spans="60:64">
      <c r="BH1280" s="14"/>
      <c r="BI1280" s="14"/>
      <c r="BJ1280" s="14"/>
      <c r="BK1280" s="14"/>
      <c r="BL1280" s="14"/>
    </row>
    <row r="1281" spans="60:64">
      <c r="BH1281" s="14"/>
      <c r="BI1281" s="14"/>
      <c r="BJ1281" s="14"/>
      <c r="BK1281" s="14"/>
      <c r="BL1281" s="14"/>
    </row>
    <row r="1282" spans="60:64">
      <c r="BH1282" s="14"/>
      <c r="BI1282" s="14"/>
      <c r="BJ1282" s="14"/>
      <c r="BK1282" s="14"/>
      <c r="BL1282" s="14"/>
    </row>
    <row r="1283" spans="60:64">
      <c r="BH1283" s="14"/>
      <c r="BI1283" s="14"/>
      <c r="BJ1283" s="14"/>
      <c r="BK1283" s="14"/>
      <c r="BL1283" s="14"/>
    </row>
    <row r="1284" spans="60:64">
      <c r="BH1284" s="14"/>
      <c r="BI1284" s="14"/>
      <c r="BJ1284" s="14"/>
      <c r="BK1284" s="14"/>
      <c r="BL1284" s="14"/>
    </row>
    <row r="1285" spans="60:64">
      <c r="BH1285" s="14"/>
      <c r="BI1285" s="14"/>
      <c r="BJ1285" s="14"/>
      <c r="BK1285" s="14"/>
      <c r="BL1285" s="14"/>
    </row>
    <row r="1286" spans="60:64">
      <c r="BH1286" s="14"/>
      <c r="BI1286" s="14"/>
      <c r="BJ1286" s="14"/>
      <c r="BK1286" s="14"/>
      <c r="BL1286" s="14"/>
    </row>
    <row r="1287" spans="60:64">
      <c r="BH1287" s="14"/>
      <c r="BI1287" s="14"/>
      <c r="BJ1287" s="14"/>
      <c r="BK1287" s="14"/>
      <c r="BL1287" s="14"/>
    </row>
    <row r="1288" spans="60:64">
      <c r="BH1288" s="14"/>
      <c r="BI1288" s="14"/>
      <c r="BJ1288" s="14"/>
      <c r="BK1288" s="14"/>
      <c r="BL1288" s="14"/>
    </row>
    <row r="1289" spans="60:64">
      <c r="BH1289" s="14"/>
      <c r="BI1289" s="14"/>
      <c r="BJ1289" s="14"/>
      <c r="BK1289" s="14"/>
      <c r="BL1289" s="14"/>
    </row>
    <row r="1290" spans="60:64">
      <c r="BH1290" s="14"/>
      <c r="BI1290" s="14"/>
      <c r="BJ1290" s="14"/>
      <c r="BK1290" s="14"/>
      <c r="BL1290" s="14"/>
    </row>
    <row r="1291" spans="60:64">
      <c r="BH1291" s="14"/>
      <c r="BI1291" s="14"/>
      <c r="BJ1291" s="14"/>
      <c r="BK1291" s="14"/>
      <c r="BL1291" s="14"/>
    </row>
    <row r="1292" spans="60:64">
      <c r="BH1292" s="14"/>
      <c r="BI1292" s="14"/>
      <c r="BJ1292" s="14"/>
      <c r="BK1292" s="14"/>
      <c r="BL1292" s="14"/>
    </row>
    <row r="1293" spans="60:64">
      <c r="BH1293" s="14"/>
      <c r="BI1293" s="14"/>
      <c r="BJ1293" s="14"/>
      <c r="BK1293" s="14"/>
      <c r="BL1293" s="14"/>
    </row>
    <row r="1294" spans="60:64">
      <c r="BH1294" s="14"/>
      <c r="BI1294" s="14"/>
      <c r="BJ1294" s="14"/>
      <c r="BK1294" s="14"/>
      <c r="BL1294" s="14"/>
    </row>
    <row r="1295" spans="60:64">
      <c r="BH1295" s="14"/>
      <c r="BI1295" s="14"/>
      <c r="BJ1295" s="14"/>
      <c r="BK1295" s="14"/>
      <c r="BL1295" s="14"/>
    </row>
    <row r="1296" spans="60:64">
      <c r="BH1296" s="14"/>
      <c r="BI1296" s="14"/>
      <c r="BJ1296" s="14"/>
      <c r="BK1296" s="14"/>
      <c r="BL1296" s="14"/>
    </row>
    <row r="1297" spans="60:64">
      <c r="BH1297" s="14"/>
      <c r="BI1297" s="14"/>
      <c r="BJ1297" s="14"/>
      <c r="BK1297" s="14"/>
      <c r="BL1297" s="14"/>
    </row>
    <row r="1298" spans="60:64">
      <c r="BH1298" s="14"/>
      <c r="BI1298" s="14"/>
      <c r="BJ1298" s="14"/>
      <c r="BK1298" s="14"/>
      <c r="BL1298" s="14"/>
    </row>
    <row r="1299" spans="60:64">
      <c r="BH1299" s="14"/>
      <c r="BI1299" s="14"/>
      <c r="BJ1299" s="14"/>
      <c r="BK1299" s="14"/>
      <c r="BL1299" s="14"/>
    </row>
    <row r="1300" spans="60:64">
      <c r="BH1300" s="14"/>
      <c r="BI1300" s="14"/>
      <c r="BJ1300" s="14"/>
      <c r="BK1300" s="14"/>
      <c r="BL1300" s="14"/>
    </row>
    <row r="1301" spans="60:64">
      <c r="BH1301" s="14"/>
      <c r="BI1301" s="14"/>
      <c r="BJ1301" s="14"/>
      <c r="BK1301" s="14"/>
      <c r="BL1301" s="14"/>
    </row>
    <row r="1302" spans="60:64">
      <c r="BH1302" s="14"/>
      <c r="BI1302" s="14"/>
      <c r="BJ1302" s="14"/>
      <c r="BK1302" s="14"/>
      <c r="BL1302" s="14"/>
    </row>
    <row r="1303" spans="60:64">
      <c r="BH1303" s="14"/>
      <c r="BI1303" s="14"/>
      <c r="BJ1303" s="14"/>
      <c r="BK1303" s="14"/>
      <c r="BL1303" s="14"/>
    </row>
    <row r="1304" spans="60:64">
      <c r="BH1304" s="14"/>
      <c r="BI1304" s="14"/>
      <c r="BJ1304" s="14"/>
      <c r="BK1304" s="14"/>
      <c r="BL1304" s="14"/>
    </row>
    <row r="1305" spans="60:64">
      <c r="BH1305" s="14"/>
      <c r="BI1305" s="14"/>
      <c r="BJ1305" s="14"/>
      <c r="BK1305" s="14"/>
      <c r="BL1305" s="14"/>
    </row>
    <row r="1306" spans="60:64">
      <c r="BH1306" s="14"/>
      <c r="BI1306" s="14"/>
      <c r="BJ1306" s="14"/>
      <c r="BK1306" s="14"/>
      <c r="BL1306" s="14"/>
    </row>
    <row r="1307" spans="60:64">
      <c r="BH1307" s="14"/>
      <c r="BI1307" s="14"/>
      <c r="BJ1307" s="14"/>
      <c r="BK1307" s="14"/>
      <c r="BL1307" s="14"/>
    </row>
    <row r="1308" spans="60:64">
      <c r="BH1308" s="14"/>
      <c r="BI1308" s="14"/>
      <c r="BJ1308" s="14"/>
      <c r="BK1308" s="14"/>
      <c r="BL1308" s="14"/>
    </row>
    <row r="1309" spans="60:64">
      <c r="BH1309" s="14"/>
      <c r="BI1309" s="14"/>
      <c r="BJ1309" s="14"/>
      <c r="BK1309" s="14"/>
      <c r="BL1309" s="14"/>
    </row>
    <row r="1310" spans="60:64">
      <c r="BH1310" s="14"/>
      <c r="BI1310" s="14"/>
      <c r="BJ1310" s="14"/>
      <c r="BK1310" s="14"/>
      <c r="BL1310" s="14"/>
    </row>
    <row r="1311" spans="60:64">
      <c r="BH1311" s="14"/>
      <c r="BI1311" s="14"/>
      <c r="BJ1311" s="14"/>
      <c r="BK1311" s="14"/>
      <c r="BL1311" s="14"/>
    </row>
    <row r="1312" spans="60:64">
      <c r="BH1312" s="14"/>
      <c r="BI1312" s="14"/>
      <c r="BJ1312" s="14"/>
      <c r="BK1312" s="14"/>
      <c r="BL1312" s="14"/>
    </row>
    <row r="1313" spans="60:64">
      <c r="BH1313" s="14"/>
      <c r="BI1313" s="14"/>
      <c r="BJ1313" s="14"/>
      <c r="BK1313" s="14"/>
      <c r="BL1313" s="14"/>
    </row>
    <row r="1314" spans="60:64">
      <c r="BH1314" s="14"/>
      <c r="BI1314" s="14"/>
      <c r="BJ1314" s="14"/>
      <c r="BK1314" s="14"/>
      <c r="BL1314" s="14"/>
    </row>
    <row r="1315" spans="60:64">
      <c r="BH1315" s="14"/>
      <c r="BI1315" s="14"/>
      <c r="BJ1315" s="14"/>
      <c r="BK1315" s="14"/>
      <c r="BL1315" s="14"/>
    </row>
    <row r="1316" spans="60:64">
      <c r="BH1316" s="14"/>
      <c r="BI1316" s="14"/>
      <c r="BJ1316" s="14"/>
      <c r="BK1316" s="14"/>
      <c r="BL1316" s="14"/>
    </row>
    <row r="1317" spans="60:64">
      <c r="BH1317" s="14"/>
      <c r="BI1317" s="14"/>
      <c r="BJ1317" s="14"/>
      <c r="BK1317" s="14"/>
      <c r="BL1317" s="14"/>
    </row>
    <row r="1318" spans="60:64">
      <c r="BH1318" s="14"/>
      <c r="BI1318" s="14"/>
      <c r="BJ1318" s="14"/>
      <c r="BK1318" s="14"/>
      <c r="BL1318" s="14"/>
    </row>
    <row r="1319" spans="60:64">
      <c r="BH1319" s="14"/>
      <c r="BI1319" s="14"/>
      <c r="BJ1319" s="14"/>
      <c r="BK1319" s="14"/>
      <c r="BL1319" s="14"/>
    </row>
    <row r="1320" spans="60:64">
      <c r="BH1320" s="14"/>
      <c r="BI1320" s="14"/>
      <c r="BJ1320" s="14"/>
      <c r="BK1320" s="14"/>
      <c r="BL1320" s="14"/>
    </row>
    <row r="1321" spans="60:64">
      <c r="BH1321" s="14"/>
      <c r="BI1321" s="14"/>
      <c r="BJ1321" s="14"/>
      <c r="BK1321" s="14"/>
      <c r="BL1321" s="14"/>
    </row>
    <row r="1322" spans="60:64">
      <c r="BH1322" s="14"/>
      <c r="BI1322" s="14"/>
      <c r="BJ1322" s="14"/>
      <c r="BK1322" s="14"/>
      <c r="BL1322" s="14"/>
    </row>
    <row r="1323" spans="60:64">
      <c r="BH1323" s="14"/>
      <c r="BI1323" s="14"/>
      <c r="BJ1323" s="14"/>
      <c r="BK1323" s="14"/>
      <c r="BL1323" s="14"/>
    </row>
    <row r="1324" spans="60:64">
      <c r="BH1324" s="14"/>
      <c r="BI1324" s="14"/>
      <c r="BJ1324" s="14"/>
      <c r="BK1324" s="14"/>
      <c r="BL1324" s="14"/>
    </row>
    <row r="1325" spans="60:64">
      <c r="BH1325" s="14"/>
      <c r="BI1325" s="14"/>
      <c r="BJ1325" s="14"/>
      <c r="BK1325" s="14"/>
      <c r="BL1325" s="14"/>
    </row>
    <row r="1326" spans="60:64">
      <c r="BH1326" s="14"/>
      <c r="BI1326" s="14"/>
      <c r="BJ1326" s="14"/>
      <c r="BK1326" s="14"/>
      <c r="BL1326" s="14"/>
    </row>
    <row r="1327" spans="60:64">
      <c r="BH1327" s="14"/>
      <c r="BI1327" s="14"/>
      <c r="BJ1327" s="14"/>
      <c r="BK1327" s="14"/>
      <c r="BL1327" s="14"/>
    </row>
    <row r="1328" spans="60:64">
      <c r="BH1328" s="14"/>
      <c r="BI1328" s="14"/>
      <c r="BJ1328" s="14"/>
      <c r="BK1328" s="14"/>
      <c r="BL1328" s="14"/>
    </row>
    <row r="1329" spans="60:64">
      <c r="BH1329" s="14"/>
      <c r="BI1329" s="14"/>
      <c r="BJ1329" s="14"/>
      <c r="BK1329" s="14"/>
      <c r="BL1329" s="14"/>
    </row>
    <row r="1330" spans="60:64">
      <c r="BH1330" s="14"/>
      <c r="BI1330" s="14"/>
      <c r="BJ1330" s="14"/>
      <c r="BK1330" s="14"/>
      <c r="BL1330" s="14"/>
    </row>
    <row r="1331" spans="60:64">
      <c r="BH1331" s="14"/>
      <c r="BI1331" s="14"/>
      <c r="BJ1331" s="14"/>
      <c r="BK1331" s="14"/>
      <c r="BL1331" s="14"/>
    </row>
    <row r="1332" spans="60:64">
      <c r="BH1332" s="14"/>
      <c r="BI1332" s="14"/>
      <c r="BJ1332" s="14"/>
      <c r="BK1332" s="14"/>
      <c r="BL1332" s="14"/>
    </row>
    <row r="1333" spans="60:64">
      <c r="BH1333" s="14"/>
      <c r="BI1333" s="14"/>
      <c r="BJ1333" s="14"/>
      <c r="BK1333" s="14"/>
      <c r="BL1333" s="14"/>
    </row>
    <row r="1334" spans="60:64">
      <c r="BH1334" s="14"/>
      <c r="BI1334" s="14"/>
      <c r="BJ1334" s="14"/>
      <c r="BK1334" s="14"/>
      <c r="BL1334" s="14"/>
    </row>
    <row r="1335" spans="60:64">
      <c r="BH1335" s="14"/>
      <c r="BI1335" s="14"/>
      <c r="BJ1335" s="14"/>
      <c r="BK1335" s="14"/>
      <c r="BL1335" s="14"/>
    </row>
    <row r="1336" spans="60:64">
      <c r="BH1336" s="14"/>
      <c r="BI1336" s="14"/>
      <c r="BJ1336" s="14"/>
      <c r="BK1336" s="14"/>
      <c r="BL1336" s="14"/>
    </row>
    <row r="1337" spans="60:64">
      <c r="BH1337" s="14"/>
      <c r="BI1337" s="14"/>
      <c r="BJ1337" s="14"/>
      <c r="BK1337" s="14"/>
      <c r="BL1337" s="14"/>
    </row>
    <row r="1338" spans="60:64">
      <c r="BH1338" s="14"/>
      <c r="BI1338" s="14"/>
      <c r="BJ1338" s="14"/>
      <c r="BK1338" s="14"/>
      <c r="BL1338" s="14"/>
    </row>
    <row r="1339" spans="60:64">
      <c r="BH1339" s="14"/>
      <c r="BI1339" s="14"/>
      <c r="BJ1339" s="14"/>
      <c r="BK1339" s="14"/>
      <c r="BL1339" s="14"/>
    </row>
    <row r="1340" spans="60:64">
      <c r="BH1340" s="14"/>
      <c r="BI1340" s="14"/>
      <c r="BJ1340" s="14"/>
      <c r="BK1340" s="14"/>
      <c r="BL1340" s="14"/>
    </row>
    <row r="1341" spans="60:64">
      <c r="BH1341" s="14"/>
      <c r="BI1341" s="14"/>
      <c r="BJ1341" s="14"/>
      <c r="BK1341" s="14"/>
      <c r="BL1341" s="14"/>
    </row>
    <row r="1342" spans="60:64">
      <c r="BH1342" s="14"/>
      <c r="BI1342" s="14"/>
      <c r="BJ1342" s="14"/>
      <c r="BK1342" s="14"/>
      <c r="BL1342" s="14"/>
    </row>
    <row r="1343" spans="60:64">
      <c r="BH1343" s="14"/>
      <c r="BI1343" s="14"/>
      <c r="BJ1343" s="14"/>
      <c r="BK1343" s="14"/>
      <c r="BL1343" s="14"/>
    </row>
    <row r="1344" spans="60:64">
      <c r="BH1344" s="14"/>
      <c r="BI1344" s="14"/>
      <c r="BJ1344" s="14"/>
      <c r="BK1344" s="14"/>
      <c r="BL1344" s="14"/>
    </row>
    <row r="1345" spans="60:64">
      <c r="BH1345" s="14"/>
      <c r="BI1345" s="14"/>
      <c r="BJ1345" s="14"/>
      <c r="BK1345" s="14"/>
      <c r="BL1345" s="14"/>
    </row>
    <row r="1346" spans="60:64">
      <c r="BH1346" s="14"/>
      <c r="BI1346" s="14"/>
      <c r="BJ1346" s="14"/>
      <c r="BK1346" s="14"/>
      <c r="BL1346" s="14"/>
    </row>
    <row r="1347" spans="60:64">
      <c r="BH1347" s="14"/>
      <c r="BI1347" s="14"/>
      <c r="BJ1347" s="14"/>
      <c r="BK1347" s="14"/>
      <c r="BL1347" s="14"/>
    </row>
    <row r="1348" spans="60:64">
      <c r="BH1348" s="14"/>
      <c r="BI1348" s="14"/>
      <c r="BJ1348" s="14"/>
      <c r="BK1348" s="14"/>
      <c r="BL1348" s="14"/>
    </row>
    <row r="1349" spans="60:64">
      <c r="BH1349" s="14"/>
      <c r="BI1349" s="14"/>
      <c r="BJ1349" s="14"/>
      <c r="BK1349" s="14"/>
      <c r="BL1349" s="14"/>
    </row>
    <row r="1350" spans="60:64">
      <c r="BH1350" s="14"/>
      <c r="BI1350" s="14"/>
      <c r="BJ1350" s="14"/>
      <c r="BK1350" s="14"/>
      <c r="BL1350" s="14"/>
    </row>
    <row r="1351" spans="60:64">
      <c r="BH1351" s="14"/>
      <c r="BI1351" s="14"/>
      <c r="BJ1351" s="14"/>
      <c r="BK1351" s="14"/>
      <c r="BL1351" s="14"/>
    </row>
    <row r="1352" spans="60:64">
      <c r="BH1352" s="14"/>
      <c r="BI1352" s="14"/>
      <c r="BJ1352" s="14"/>
      <c r="BK1352" s="14"/>
      <c r="BL1352" s="14"/>
    </row>
    <row r="1353" spans="60:64">
      <c r="BH1353" s="14"/>
      <c r="BI1353" s="14"/>
      <c r="BJ1353" s="14"/>
      <c r="BK1353" s="14"/>
      <c r="BL1353" s="14"/>
    </row>
    <row r="1354" spans="60:64">
      <c r="BH1354" s="14"/>
      <c r="BI1354" s="14"/>
      <c r="BJ1354" s="14"/>
      <c r="BK1354" s="14"/>
      <c r="BL1354" s="14"/>
    </row>
    <row r="1355" spans="60:64">
      <c r="BH1355" s="14"/>
      <c r="BI1355" s="14"/>
      <c r="BJ1355" s="14"/>
      <c r="BK1355" s="14"/>
      <c r="BL1355" s="14"/>
    </row>
    <row r="1356" spans="60:64">
      <c r="BH1356" s="14"/>
      <c r="BI1356" s="14"/>
      <c r="BJ1356" s="14"/>
      <c r="BK1356" s="14"/>
      <c r="BL1356" s="14"/>
    </row>
    <row r="1357" spans="60:64">
      <c r="BH1357" s="14"/>
      <c r="BI1357" s="14"/>
      <c r="BJ1357" s="14"/>
      <c r="BK1357" s="14"/>
      <c r="BL1357" s="14"/>
    </row>
    <row r="1358" spans="60:64">
      <c r="BH1358" s="14"/>
      <c r="BI1358" s="14"/>
      <c r="BJ1358" s="14"/>
      <c r="BK1358" s="14"/>
      <c r="BL1358" s="14"/>
    </row>
    <row r="1359" spans="60:64">
      <c r="BH1359" s="14"/>
      <c r="BI1359" s="14"/>
      <c r="BJ1359" s="14"/>
      <c r="BK1359" s="14"/>
      <c r="BL1359" s="14"/>
    </row>
    <row r="1360" spans="60:64">
      <c r="BH1360" s="14"/>
      <c r="BI1360" s="14"/>
      <c r="BJ1360" s="14"/>
      <c r="BK1360" s="14"/>
      <c r="BL1360" s="14"/>
    </row>
    <row r="1361" spans="60:64">
      <c r="BH1361" s="14"/>
      <c r="BI1361" s="14"/>
      <c r="BJ1361" s="14"/>
      <c r="BK1361" s="14"/>
      <c r="BL1361" s="14"/>
    </row>
    <row r="1362" spans="60:64">
      <c r="BH1362" s="14"/>
      <c r="BI1362" s="14"/>
      <c r="BJ1362" s="14"/>
      <c r="BK1362" s="14"/>
      <c r="BL1362" s="14"/>
    </row>
    <row r="1363" spans="60:64">
      <c r="BH1363" s="14"/>
      <c r="BI1363" s="14"/>
      <c r="BJ1363" s="14"/>
      <c r="BK1363" s="14"/>
      <c r="BL1363" s="14"/>
    </row>
    <row r="1364" spans="60:64">
      <c r="BH1364" s="14"/>
      <c r="BI1364" s="14"/>
      <c r="BJ1364" s="14"/>
      <c r="BK1364" s="14"/>
      <c r="BL1364" s="14"/>
    </row>
    <row r="1365" spans="60:64">
      <c r="BH1365" s="14"/>
      <c r="BI1365" s="14"/>
      <c r="BJ1365" s="14"/>
      <c r="BK1365" s="14"/>
      <c r="BL1365" s="14"/>
    </row>
    <row r="1366" spans="60:64">
      <c r="BH1366" s="14"/>
      <c r="BI1366" s="14"/>
      <c r="BJ1366" s="14"/>
      <c r="BK1366" s="14"/>
      <c r="BL1366" s="14"/>
    </row>
    <row r="1367" spans="60:64">
      <c r="BH1367" s="14"/>
      <c r="BI1367" s="14"/>
      <c r="BJ1367" s="14"/>
      <c r="BK1367" s="14"/>
      <c r="BL1367" s="14"/>
    </row>
    <row r="1368" spans="60:64">
      <c r="BH1368" s="14"/>
      <c r="BI1368" s="14"/>
      <c r="BJ1368" s="14"/>
      <c r="BK1368" s="14"/>
      <c r="BL1368" s="14"/>
    </row>
    <row r="1369" spans="60:64">
      <c r="BH1369" s="14"/>
      <c r="BI1369" s="14"/>
      <c r="BJ1369" s="14"/>
      <c r="BK1369" s="14"/>
      <c r="BL1369" s="14"/>
    </row>
    <row r="1370" spans="60:64">
      <c r="BH1370" s="14"/>
      <c r="BI1370" s="14"/>
      <c r="BJ1370" s="14"/>
      <c r="BK1370" s="14"/>
      <c r="BL1370" s="14"/>
    </row>
    <row r="1371" spans="60:64">
      <c r="BH1371" s="14"/>
      <c r="BI1371" s="14"/>
      <c r="BJ1371" s="14"/>
      <c r="BK1371" s="14"/>
      <c r="BL1371" s="14"/>
    </row>
    <row r="1372" spans="60:64">
      <c r="BH1372" s="14"/>
      <c r="BI1372" s="14"/>
      <c r="BJ1372" s="14"/>
      <c r="BK1372" s="14"/>
      <c r="BL1372" s="14"/>
    </row>
    <row r="1373" spans="60:64">
      <c r="BH1373" s="14"/>
      <c r="BI1373" s="14"/>
      <c r="BJ1373" s="14"/>
      <c r="BK1373" s="14"/>
      <c r="BL1373" s="14"/>
    </row>
    <row r="1374" spans="60:64">
      <c r="BH1374" s="14"/>
      <c r="BI1374" s="14"/>
      <c r="BJ1374" s="14"/>
      <c r="BK1374" s="14"/>
      <c r="BL1374" s="14"/>
    </row>
    <row r="1375" spans="60:64">
      <c r="BH1375" s="14"/>
      <c r="BI1375" s="14"/>
      <c r="BJ1375" s="14"/>
      <c r="BK1375" s="14"/>
      <c r="BL1375" s="14"/>
    </row>
    <row r="1376" spans="60:64">
      <c r="BH1376" s="14"/>
      <c r="BI1376" s="14"/>
      <c r="BJ1376" s="14"/>
      <c r="BK1376" s="14"/>
      <c r="BL1376" s="14"/>
    </row>
    <row r="1377" spans="60:64">
      <c r="BH1377" s="14"/>
      <c r="BI1377" s="14"/>
      <c r="BJ1377" s="14"/>
      <c r="BK1377" s="14"/>
      <c r="BL1377" s="14"/>
    </row>
    <row r="1378" spans="60:64">
      <c r="BH1378" s="14"/>
      <c r="BI1378" s="14"/>
      <c r="BJ1378" s="14"/>
      <c r="BK1378" s="14"/>
      <c r="BL1378" s="14"/>
    </row>
    <row r="1379" spans="60:64">
      <c r="BH1379" s="14"/>
      <c r="BI1379" s="14"/>
      <c r="BJ1379" s="14"/>
      <c r="BK1379" s="14"/>
      <c r="BL1379" s="14"/>
    </row>
    <row r="1380" spans="60:64">
      <c r="BH1380" s="14"/>
      <c r="BI1380" s="14"/>
      <c r="BJ1380" s="14"/>
      <c r="BK1380" s="14"/>
      <c r="BL1380" s="14"/>
    </row>
    <row r="1381" spans="60:64">
      <c r="BH1381" s="14"/>
      <c r="BI1381" s="14"/>
      <c r="BJ1381" s="14"/>
      <c r="BK1381" s="14"/>
      <c r="BL1381" s="14"/>
    </row>
    <row r="1382" spans="60:64">
      <c r="BH1382" s="14"/>
      <c r="BI1382" s="14"/>
      <c r="BJ1382" s="14"/>
      <c r="BK1382" s="14"/>
      <c r="BL1382" s="14"/>
    </row>
    <row r="1383" spans="60:64">
      <c r="BH1383" s="14"/>
      <c r="BI1383" s="14"/>
      <c r="BJ1383" s="14"/>
      <c r="BK1383" s="14"/>
      <c r="BL1383" s="14"/>
    </row>
    <row r="1384" spans="60:64">
      <c r="BH1384" s="14"/>
      <c r="BI1384" s="14"/>
      <c r="BJ1384" s="14"/>
      <c r="BK1384" s="14"/>
      <c r="BL1384" s="14"/>
    </row>
    <row r="1385" spans="60:64">
      <c r="BH1385" s="14"/>
      <c r="BI1385" s="14"/>
      <c r="BJ1385" s="14"/>
      <c r="BK1385" s="14"/>
      <c r="BL1385" s="14"/>
    </row>
    <row r="1386" spans="60:64">
      <c r="BH1386" s="14"/>
      <c r="BI1386" s="14"/>
      <c r="BJ1386" s="14"/>
      <c r="BK1386" s="14"/>
      <c r="BL1386" s="14"/>
    </row>
    <row r="1387" spans="60:64">
      <c r="BH1387" s="14"/>
      <c r="BI1387" s="14"/>
      <c r="BJ1387" s="14"/>
      <c r="BK1387" s="14"/>
      <c r="BL1387" s="14"/>
    </row>
    <row r="1388" spans="60:64">
      <c r="BH1388" s="14"/>
      <c r="BI1388" s="14"/>
      <c r="BJ1388" s="14"/>
      <c r="BK1388" s="14"/>
      <c r="BL1388" s="14"/>
    </row>
    <row r="1389" spans="60:64">
      <c r="BH1389" s="14"/>
      <c r="BI1389" s="14"/>
      <c r="BJ1389" s="14"/>
      <c r="BK1389" s="14"/>
      <c r="BL1389" s="14"/>
    </row>
    <row r="1390" spans="60:64">
      <c r="BH1390" s="14"/>
      <c r="BI1390" s="14"/>
      <c r="BJ1390" s="14"/>
      <c r="BK1390" s="14"/>
      <c r="BL1390" s="14"/>
    </row>
    <row r="1391" spans="60:64">
      <c r="BH1391" s="14"/>
      <c r="BI1391" s="14"/>
      <c r="BJ1391" s="14"/>
      <c r="BK1391" s="14"/>
      <c r="BL1391" s="14"/>
    </row>
    <row r="1392" spans="60:64">
      <c r="BH1392" s="14"/>
      <c r="BI1392" s="14"/>
      <c r="BJ1392" s="14"/>
      <c r="BK1392" s="14"/>
      <c r="BL1392" s="14"/>
    </row>
    <row r="1393" spans="60:64">
      <c r="BH1393" s="14"/>
      <c r="BI1393" s="14"/>
      <c r="BJ1393" s="14"/>
      <c r="BK1393" s="14"/>
      <c r="BL1393" s="14"/>
    </row>
    <row r="1394" spans="60:64">
      <c r="BH1394" s="14"/>
      <c r="BI1394" s="14"/>
      <c r="BJ1394" s="14"/>
      <c r="BK1394" s="14"/>
      <c r="BL1394" s="14"/>
    </row>
    <row r="1395" spans="60:64">
      <c r="BH1395" s="14"/>
      <c r="BI1395" s="14"/>
      <c r="BJ1395" s="14"/>
      <c r="BK1395" s="14"/>
      <c r="BL1395" s="14"/>
    </row>
    <row r="1396" spans="60:64">
      <c r="BH1396" s="14"/>
      <c r="BI1396" s="14"/>
      <c r="BJ1396" s="14"/>
      <c r="BK1396" s="14"/>
      <c r="BL1396" s="14"/>
    </row>
    <row r="1397" spans="60:64">
      <c r="BH1397" s="14"/>
      <c r="BI1397" s="14"/>
      <c r="BJ1397" s="14"/>
      <c r="BK1397" s="14"/>
      <c r="BL1397" s="14"/>
    </row>
    <row r="1398" spans="60:64">
      <c r="BH1398" s="14"/>
      <c r="BI1398" s="14"/>
      <c r="BJ1398" s="14"/>
      <c r="BK1398" s="14"/>
      <c r="BL1398" s="14"/>
    </row>
    <row r="1399" spans="60:64">
      <c r="BH1399" s="14"/>
      <c r="BI1399" s="14"/>
      <c r="BJ1399" s="14"/>
      <c r="BK1399" s="14"/>
      <c r="BL1399" s="14"/>
    </row>
    <row r="1400" spans="60:64">
      <c r="BH1400" s="14"/>
      <c r="BI1400" s="14"/>
      <c r="BJ1400" s="14"/>
      <c r="BK1400" s="14"/>
      <c r="BL1400" s="14"/>
    </row>
    <row r="1401" spans="60:64">
      <c r="BH1401" s="14"/>
      <c r="BI1401" s="14"/>
      <c r="BJ1401" s="14"/>
      <c r="BK1401" s="14"/>
      <c r="BL1401" s="14"/>
    </row>
    <row r="1402" spans="60:64">
      <c r="BH1402" s="14"/>
      <c r="BI1402" s="14"/>
      <c r="BJ1402" s="14"/>
      <c r="BK1402" s="14"/>
      <c r="BL1402" s="14"/>
    </row>
    <row r="1403" spans="60:64">
      <c r="BH1403" s="14"/>
      <c r="BI1403" s="14"/>
      <c r="BJ1403" s="14"/>
      <c r="BK1403" s="14"/>
      <c r="BL1403" s="14"/>
    </row>
    <row r="1404" spans="60:64">
      <c r="BH1404" s="14"/>
      <c r="BI1404" s="14"/>
      <c r="BJ1404" s="14"/>
      <c r="BK1404" s="14"/>
      <c r="BL1404" s="14"/>
    </row>
    <row r="1405" spans="60:64">
      <c r="BH1405" s="14"/>
      <c r="BI1405" s="14"/>
      <c r="BJ1405" s="14"/>
      <c r="BK1405" s="14"/>
      <c r="BL1405" s="14"/>
    </row>
    <row r="1406" spans="60:64">
      <c r="BH1406" s="14"/>
      <c r="BI1406" s="14"/>
      <c r="BJ1406" s="14"/>
      <c r="BK1406" s="14"/>
      <c r="BL1406" s="14"/>
    </row>
    <row r="1407" spans="60:64">
      <c r="BH1407" s="14"/>
      <c r="BI1407" s="14"/>
      <c r="BJ1407" s="14"/>
      <c r="BK1407" s="14"/>
      <c r="BL1407" s="14"/>
    </row>
    <row r="1408" spans="60:64">
      <c r="BH1408" s="14"/>
      <c r="BI1408" s="14"/>
      <c r="BJ1408" s="14"/>
      <c r="BK1408" s="14"/>
      <c r="BL1408" s="14"/>
    </row>
    <row r="1409" spans="60:64">
      <c r="BH1409" s="14"/>
      <c r="BI1409" s="14"/>
      <c r="BJ1409" s="14"/>
      <c r="BK1409" s="14"/>
      <c r="BL1409" s="14"/>
    </row>
    <row r="1410" spans="60:64">
      <c r="BH1410" s="14"/>
      <c r="BI1410" s="14"/>
      <c r="BJ1410" s="14"/>
      <c r="BK1410" s="14"/>
      <c r="BL1410" s="14"/>
    </row>
    <row r="1411" spans="60:64">
      <c r="BH1411" s="14"/>
      <c r="BI1411" s="14"/>
      <c r="BJ1411" s="14"/>
      <c r="BK1411" s="14"/>
      <c r="BL1411" s="14"/>
    </row>
    <row r="1412" spans="60:64">
      <c r="BH1412" s="14"/>
      <c r="BI1412" s="14"/>
      <c r="BJ1412" s="14"/>
      <c r="BK1412" s="14"/>
      <c r="BL1412" s="14"/>
    </row>
    <row r="1413" spans="60:64">
      <c r="BH1413" s="14"/>
      <c r="BI1413" s="14"/>
      <c r="BJ1413" s="14"/>
      <c r="BK1413" s="14"/>
      <c r="BL1413" s="14"/>
    </row>
    <row r="1414" spans="60:64">
      <c r="BH1414" s="14"/>
      <c r="BI1414" s="14"/>
      <c r="BJ1414" s="14"/>
      <c r="BK1414" s="14"/>
      <c r="BL1414" s="14"/>
    </row>
    <row r="1415" spans="60:64">
      <c r="BH1415" s="14"/>
      <c r="BI1415" s="14"/>
      <c r="BJ1415" s="14"/>
      <c r="BK1415" s="14"/>
      <c r="BL1415" s="14"/>
    </row>
    <row r="1416" spans="60:64">
      <c r="BH1416" s="14"/>
      <c r="BI1416" s="14"/>
      <c r="BJ1416" s="14"/>
      <c r="BK1416" s="14"/>
      <c r="BL1416" s="14"/>
    </row>
    <row r="1417" spans="60:64">
      <c r="BH1417" s="14"/>
      <c r="BI1417" s="14"/>
      <c r="BJ1417" s="14"/>
      <c r="BK1417" s="14"/>
      <c r="BL1417" s="14"/>
    </row>
    <row r="1418" spans="60:64">
      <c r="BH1418" s="14"/>
      <c r="BI1418" s="14"/>
      <c r="BJ1418" s="14"/>
      <c r="BK1418" s="14"/>
      <c r="BL1418" s="14"/>
    </row>
    <row r="1419" spans="60:64">
      <c r="BH1419" s="14"/>
      <c r="BI1419" s="14"/>
      <c r="BJ1419" s="14"/>
      <c r="BK1419" s="14"/>
      <c r="BL1419" s="14"/>
    </row>
    <row r="1420" spans="60:64">
      <c r="BH1420" s="14"/>
      <c r="BI1420" s="14"/>
      <c r="BJ1420" s="14"/>
      <c r="BK1420" s="14"/>
      <c r="BL1420" s="14"/>
    </row>
    <row r="1421" spans="60:64">
      <c r="BH1421" s="14"/>
      <c r="BI1421" s="14"/>
      <c r="BJ1421" s="14"/>
      <c r="BK1421" s="14"/>
      <c r="BL1421" s="14"/>
    </row>
    <row r="1422" spans="60:64">
      <c r="BH1422" s="14"/>
      <c r="BI1422" s="14"/>
      <c r="BJ1422" s="14"/>
      <c r="BK1422" s="14"/>
      <c r="BL1422" s="14"/>
    </row>
    <row r="1423" spans="60:64">
      <c r="BH1423" s="14"/>
      <c r="BI1423" s="14"/>
      <c r="BJ1423" s="14"/>
      <c r="BK1423" s="14"/>
      <c r="BL1423" s="14"/>
    </row>
    <row r="1424" spans="60:64">
      <c r="BH1424" s="14"/>
      <c r="BI1424" s="14"/>
      <c r="BJ1424" s="14"/>
      <c r="BK1424" s="14"/>
      <c r="BL1424" s="14"/>
    </row>
    <row r="1425" spans="60:64">
      <c r="BH1425" s="14"/>
      <c r="BI1425" s="14"/>
      <c r="BJ1425" s="14"/>
      <c r="BK1425" s="14"/>
      <c r="BL1425" s="14"/>
    </row>
    <row r="1426" spans="60:64">
      <c r="BH1426" s="14"/>
      <c r="BI1426" s="14"/>
      <c r="BJ1426" s="14"/>
      <c r="BK1426" s="14"/>
      <c r="BL1426" s="14"/>
    </row>
    <row r="1427" spans="60:64">
      <c r="BH1427" s="14"/>
      <c r="BI1427" s="14"/>
      <c r="BJ1427" s="14"/>
      <c r="BK1427" s="14"/>
      <c r="BL1427" s="14"/>
    </row>
    <row r="1428" spans="60:64">
      <c r="BH1428" s="14"/>
      <c r="BI1428" s="14"/>
      <c r="BJ1428" s="14"/>
      <c r="BK1428" s="14"/>
      <c r="BL1428" s="14"/>
    </row>
    <row r="1429" spans="60:64">
      <c r="BH1429" s="14"/>
      <c r="BI1429" s="14"/>
      <c r="BJ1429" s="14"/>
      <c r="BK1429" s="14"/>
      <c r="BL1429" s="14"/>
    </row>
    <row r="1430" spans="60:64">
      <c r="BH1430" s="14"/>
      <c r="BI1430" s="14"/>
      <c r="BJ1430" s="14"/>
      <c r="BK1430" s="14"/>
      <c r="BL1430" s="14"/>
    </row>
    <row r="1431" spans="60:64">
      <c r="BH1431" s="14"/>
      <c r="BI1431" s="14"/>
      <c r="BJ1431" s="14"/>
      <c r="BK1431" s="14"/>
      <c r="BL1431" s="14"/>
    </row>
    <row r="1432" spans="60:64">
      <c r="BH1432" s="14"/>
      <c r="BI1432" s="14"/>
      <c r="BJ1432" s="14"/>
      <c r="BK1432" s="14"/>
      <c r="BL1432" s="14"/>
    </row>
    <row r="1433" spans="60:64">
      <c r="BH1433" s="14"/>
      <c r="BI1433" s="14"/>
      <c r="BJ1433" s="14"/>
      <c r="BK1433" s="14"/>
      <c r="BL1433" s="14"/>
    </row>
    <row r="1434" spans="60:64">
      <c r="BH1434" s="14"/>
      <c r="BI1434" s="14"/>
      <c r="BJ1434" s="14"/>
      <c r="BK1434" s="14"/>
      <c r="BL1434" s="14"/>
    </row>
    <row r="1435" spans="60:64">
      <c r="BH1435" s="14"/>
      <c r="BI1435" s="14"/>
      <c r="BJ1435" s="14"/>
      <c r="BK1435" s="14"/>
      <c r="BL1435" s="14"/>
    </row>
    <row r="1436" spans="60:64">
      <c r="BH1436" s="14"/>
      <c r="BI1436" s="14"/>
      <c r="BJ1436" s="14"/>
      <c r="BK1436" s="14"/>
      <c r="BL1436" s="14"/>
    </row>
    <row r="1437" spans="60:64">
      <c r="BH1437" s="14"/>
      <c r="BI1437" s="14"/>
      <c r="BJ1437" s="14"/>
      <c r="BK1437" s="14"/>
      <c r="BL1437" s="14"/>
    </row>
    <row r="1438" spans="60:64">
      <c r="BH1438" s="14"/>
      <c r="BI1438" s="14"/>
      <c r="BJ1438" s="14"/>
      <c r="BK1438" s="14"/>
      <c r="BL1438" s="14"/>
    </row>
    <row r="1439" spans="60:64">
      <c r="BH1439" s="14"/>
      <c r="BI1439" s="14"/>
      <c r="BJ1439" s="14"/>
      <c r="BK1439" s="14"/>
      <c r="BL1439" s="14"/>
    </row>
    <row r="1440" spans="60:64">
      <c r="BH1440" s="14"/>
      <c r="BI1440" s="14"/>
      <c r="BJ1440" s="14"/>
      <c r="BK1440" s="14"/>
      <c r="BL1440" s="14"/>
    </row>
    <row r="1441" spans="60:64">
      <c r="BH1441" s="14"/>
      <c r="BI1441" s="14"/>
      <c r="BJ1441" s="14"/>
      <c r="BK1441" s="14"/>
      <c r="BL1441" s="14"/>
    </row>
    <row r="1442" spans="60:64">
      <c r="BH1442" s="14"/>
      <c r="BI1442" s="14"/>
      <c r="BJ1442" s="14"/>
      <c r="BK1442" s="14"/>
      <c r="BL1442" s="14"/>
    </row>
    <row r="1443" spans="60:64">
      <c r="BH1443" s="14"/>
      <c r="BI1443" s="14"/>
      <c r="BJ1443" s="14"/>
      <c r="BK1443" s="14"/>
      <c r="BL1443" s="14"/>
    </row>
    <row r="1444" spans="60:64">
      <c r="BH1444" s="14"/>
      <c r="BI1444" s="14"/>
      <c r="BJ1444" s="14"/>
      <c r="BK1444" s="14"/>
      <c r="BL1444" s="14"/>
    </row>
    <row r="1445" spans="60:64">
      <c r="BH1445" s="14"/>
      <c r="BI1445" s="14"/>
      <c r="BJ1445" s="14"/>
      <c r="BK1445" s="14"/>
      <c r="BL1445" s="14"/>
    </row>
    <row r="1446" spans="60:64">
      <c r="BH1446" s="14"/>
      <c r="BI1446" s="14"/>
      <c r="BJ1446" s="14"/>
      <c r="BK1446" s="14"/>
      <c r="BL1446" s="14"/>
    </row>
    <row r="1447" spans="60:64">
      <c r="BH1447" s="14"/>
      <c r="BI1447" s="14"/>
      <c r="BJ1447" s="14"/>
      <c r="BK1447" s="14"/>
      <c r="BL1447" s="14"/>
    </row>
    <row r="1448" spans="60:64">
      <c r="BH1448" s="14"/>
      <c r="BI1448" s="14"/>
      <c r="BJ1448" s="14"/>
      <c r="BK1448" s="14"/>
      <c r="BL1448" s="14"/>
    </row>
    <row r="1449" spans="60:64">
      <c r="BH1449" s="14"/>
      <c r="BI1449" s="14"/>
      <c r="BJ1449" s="14"/>
      <c r="BK1449" s="14"/>
      <c r="BL1449" s="14"/>
    </row>
    <row r="1450" spans="60:64">
      <c r="BH1450" s="14"/>
      <c r="BI1450" s="14"/>
      <c r="BJ1450" s="14"/>
      <c r="BK1450" s="14"/>
      <c r="BL1450" s="14"/>
    </row>
    <row r="1451" spans="60:64">
      <c r="BH1451" s="14"/>
      <c r="BI1451" s="14"/>
      <c r="BJ1451" s="14"/>
      <c r="BK1451" s="14"/>
      <c r="BL1451" s="14"/>
    </row>
    <row r="1452" spans="60:64">
      <c r="BH1452" s="14"/>
      <c r="BI1452" s="14"/>
      <c r="BJ1452" s="14"/>
      <c r="BK1452" s="14"/>
      <c r="BL1452" s="14"/>
    </row>
    <row r="1453" spans="60:64">
      <c r="BH1453" s="14"/>
      <c r="BI1453" s="14"/>
      <c r="BJ1453" s="14"/>
      <c r="BK1453" s="14"/>
      <c r="BL1453" s="14"/>
    </row>
    <row r="1454" spans="60:64">
      <c r="BH1454" s="14"/>
      <c r="BI1454" s="14"/>
      <c r="BJ1454" s="14"/>
      <c r="BK1454" s="14"/>
      <c r="BL1454" s="14"/>
    </row>
    <row r="1455" spans="60:64">
      <c r="BH1455" s="14"/>
      <c r="BI1455" s="14"/>
      <c r="BJ1455" s="14"/>
      <c r="BK1455" s="14"/>
      <c r="BL1455" s="14"/>
    </row>
    <row r="1456" spans="60:64">
      <c r="BH1456" s="14"/>
      <c r="BI1456" s="14"/>
      <c r="BJ1456" s="14"/>
      <c r="BK1456" s="14"/>
      <c r="BL1456" s="14"/>
    </row>
    <row r="1457" spans="60:64">
      <c r="BH1457" s="14"/>
      <c r="BI1457" s="14"/>
      <c r="BJ1457" s="14"/>
      <c r="BK1457" s="14"/>
      <c r="BL1457" s="14"/>
    </row>
    <row r="1458" spans="60:64">
      <c r="BH1458" s="14"/>
      <c r="BI1458" s="14"/>
      <c r="BJ1458" s="14"/>
      <c r="BK1458" s="14"/>
      <c r="BL1458" s="14"/>
    </row>
    <row r="1459" spans="60:64">
      <c r="BH1459" s="14"/>
      <c r="BI1459" s="14"/>
      <c r="BJ1459" s="14"/>
      <c r="BK1459" s="14"/>
      <c r="BL1459" s="14"/>
    </row>
    <row r="1460" spans="60:64">
      <c r="BH1460" s="14"/>
      <c r="BI1460" s="14"/>
      <c r="BJ1460" s="14"/>
      <c r="BK1460" s="14"/>
      <c r="BL1460" s="14"/>
    </row>
    <row r="1461" spans="60:64">
      <c r="BH1461" s="14"/>
      <c r="BI1461" s="14"/>
      <c r="BJ1461" s="14"/>
      <c r="BK1461" s="14"/>
      <c r="BL1461" s="14"/>
    </row>
    <row r="1462" spans="60:64">
      <c r="BH1462" s="14"/>
      <c r="BI1462" s="14"/>
      <c r="BJ1462" s="14"/>
      <c r="BK1462" s="14"/>
      <c r="BL1462" s="14"/>
    </row>
    <row r="1463" spans="60:64">
      <c r="BH1463" s="14"/>
      <c r="BI1463" s="14"/>
      <c r="BJ1463" s="14"/>
      <c r="BK1463" s="14"/>
      <c r="BL1463" s="14"/>
    </row>
    <row r="1464" spans="60:64">
      <c r="BH1464" s="14"/>
      <c r="BI1464" s="14"/>
      <c r="BJ1464" s="14"/>
      <c r="BK1464" s="14"/>
      <c r="BL1464" s="14"/>
    </row>
    <row r="1465" spans="60:64">
      <c r="BH1465" s="14"/>
      <c r="BI1465" s="14"/>
      <c r="BJ1465" s="14"/>
      <c r="BK1465" s="14"/>
      <c r="BL1465" s="14"/>
    </row>
    <row r="1466" spans="60:64">
      <c r="BH1466" s="14"/>
      <c r="BI1466" s="14"/>
      <c r="BJ1466" s="14"/>
      <c r="BK1466" s="14"/>
      <c r="BL1466" s="14"/>
    </row>
    <row r="1467" spans="60:64">
      <c r="BH1467" s="14"/>
      <c r="BI1467" s="14"/>
      <c r="BJ1467" s="14"/>
      <c r="BK1467" s="14"/>
      <c r="BL1467" s="14"/>
    </row>
    <row r="1468" spans="60:64">
      <c r="BH1468" s="14"/>
      <c r="BI1468" s="14"/>
      <c r="BJ1468" s="14"/>
      <c r="BK1468" s="14"/>
      <c r="BL1468" s="14"/>
    </row>
    <row r="1469" spans="60:64">
      <c r="BH1469" s="14"/>
      <c r="BI1469" s="14"/>
      <c r="BJ1469" s="14"/>
      <c r="BK1469" s="14"/>
      <c r="BL1469" s="14"/>
    </row>
    <row r="1470" spans="60:64">
      <c r="BH1470" s="14"/>
      <c r="BI1470" s="14"/>
      <c r="BJ1470" s="14"/>
      <c r="BK1470" s="14"/>
      <c r="BL1470" s="14"/>
    </row>
    <row r="1471" spans="60:64">
      <c r="BH1471" s="14"/>
      <c r="BI1471" s="14"/>
      <c r="BJ1471" s="14"/>
      <c r="BK1471" s="14"/>
      <c r="BL1471" s="14"/>
    </row>
    <row r="1472" spans="60:64">
      <c r="BH1472" s="14"/>
      <c r="BI1472" s="14"/>
      <c r="BJ1472" s="14"/>
      <c r="BK1472" s="14"/>
      <c r="BL1472" s="14"/>
    </row>
    <row r="1473" spans="60:64">
      <c r="BH1473" s="14"/>
      <c r="BI1473" s="14"/>
      <c r="BJ1473" s="14"/>
      <c r="BK1473" s="14"/>
      <c r="BL1473" s="14"/>
    </row>
    <row r="1474" spans="60:64">
      <c r="BH1474" s="14"/>
      <c r="BI1474" s="14"/>
      <c r="BJ1474" s="14"/>
      <c r="BK1474" s="14"/>
      <c r="BL1474" s="14"/>
    </row>
    <row r="1475" spans="60:64">
      <c r="BH1475" s="14"/>
      <c r="BI1475" s="14"/>
      <c r="BJ1475" s="14"/>
      <c r="BK1475" s="14"/>
      <c r="BL1475" s="14"/>
    </row>
    <row r="1476" spans="60:64">
      <c r="BH1476" s="14"/>
      <c r="BI1476" s="14"/>
      <c r="BJ1476" s="14"/>
      <c r="BK1476" s="14"/>
      <c r="BL1476" s="14"/>
    </row>
    <row r="1477" spans="60:64">
      <c r="BH1477" s="14"/>
      <c r="BI1477" s="14"/>
      <c r="BJ1477" s="14"/>
      <c r="BK1477" s="14"/>
      <c r="BL1477" s="14"/>
    </row>
    <row r="1478" spans="60:64">
      <c r="BH1478" s="14"/>
      <c r="BI1478" s="14"/>
      <c r="BJ1478" s="14"/>
      <c r="BK1478" s="14"/>
      <c r="BL1478" s="14"/>
    </row>
    <row r="1479" spans="60:64">
      <c r="BH1479" s="14"/>
      <c r="BI1479" s="14"/>
      <c r="BJ1479" s="14"/>
      <c r="BK1479" s="14"/>
      <c r="BL1479" s="14"/>
    </row>
    <row r="1480" spans="60:64">
      <c r="BH1480" s="14"/>
      <c r="BI1480" s="14"/>
      <c r="BJ1480" s="14"/>
      <c r="BK1480" s="14"/>
      <c r="BL1480" s="14"/>
    </row>
    <row r="1481" spans="60:64">
      <c r="BH1481" s="14"/>
      <c r="BI1481" s="14"/>
      <c r="BJ1481" s="14"/>
      <c r="BK1481" s="14"/>
      <c r="BL1481" s="14"/>
    </row>
    <row r="1482" spans="60:64">
      <c r="BH1482" s="14"/>
      <c r="BI1482" s="14"/>
      <c r="BJ1482" s="14"/>
      <c r="BK1482" s="14"/>
      <c r="BL1482" s="14"/>
    </row>
    <row r="1483" spans="60:64">
      <c r="BH1483" s="14"/>
      <c r="BI1483" s="14"/>
      <c r="BJ1483" s="14"/>
      <c r="BK1483" s="14"/>
      <c r="BL1483" s="14"/>
    </row>
    <row r="1484" spans="60:64">
      <c r="BH1484" s="14"/>
      <c r="BI1484" s="14"/>
      <c r="BJ1484" s="14"/>
      <c r="BK1484" s="14"/>
      <c r="BL1484" s="14"/>
    </row>
    <row r="1485" spans="60:64">
      <c r="BH1485" s="14"/>
      <c r="BI1485" s="14"/>
      <c r="BJ1485" s="14"/>
      <c r="BK1485" s="14"/>
      <c r="BL1485" s="14"/>
    </row>
    <row r="1486" spans="60:64">
      <c r="BH1486" s="14"/>
      <c r="BI1486" s="14"/>
      <c r="BJ1486" s="14"/>
      <c r="BK1486" s="14"/>
      <c r="BL1486" s="14"/>
    </row>
    <row r="1487" spans="60:64">
      <c r="BH1487" s="14"/>
      <c r="BI1487" s="14"/>
      <c r="BJ1487" s="14"/>
      <c r="BK1487" s="14"/>
      <c r="BL1487" s="14"/>
    </row>
    <row r="1488" spans="60:64">
      <c r="BH1488" s="14"/>
      <c r="BI1488" s="14"/>
      <c r="BJ1488" s="14"/>
      <c r="BK1488" s="14"/>
      <c r="BL1488" s="14"/>
    </row>
    <row r="1489" spans="60:64">
      <c r="BH1489" s="14"/>
      <c r="BI1489" s="14"/>
      <c r="BJ1489" s="14"/>
      <c r="BK1489" s="14"/>
      <c r="BL1489" s="14"/>
    </row>
    <row r="1490" spans="60:64">
      <c r="BH1490" s="14"/>
      <c r="BI1490" s="14"/>
      <c r="BJ1490" s="14"/>
      <c r="BK1490" s="14"/>
      <c r="BL1490" s="14"/>
    </row>
    <row r="1491" spans="60:64">
      <c r="BH1491" s="14"/>
      <c r="BI1491" s="14"/>
      <c r="BJ1491" s="14"/>
      <c r="BK1491" s="14"/>
      <c r="BL1491" s="14"/>
    </row>
    <row r="1492" spans="60:64">
      <c r="BH1492" s="14"/>
      <c r="BI1492" s="14"/>
      <c r="BJ1492" s="14"/>
      <c r="BK1492" s="14"/>
      <c r="BL1492" s="14"/>
    </row>
    <row r="1493" spans="60:64">
      <c r="BH1493" s="14"/>
      <c r="BI1493" s="14"/>
      <c r="BJ1493" s="14"/>
      <c r="BK1493" s="14"/>
      <c r="BL1493" s="14"/>
    </row>
    <row r="1494" spans="60:64">
      <c r="BH1494" s="14"/>
      <c r="BI1494" s="14"/>
      <c r="BJ1494" s="14"/>
      <c r="BK1494" s="14"/>
      <c r="BL1494" s="14"/>
    </row>
    <row r="1495" spans="60:64">
      <c r="BH1495" s="14"/>
      <c r="BI1495" s="14"/>
      <c r="BJ1495" s="14"/>
      <c r="BK1495" s="14"/>
      <c r="BL1495" s="14"/>
    </row>
    <row r="1496" spans="60:64">
      <c r="BH1496" s="14"/>
      <c r="BI1496" s="14"/>
      <c r="BJ1496" s="14"/>
      <c r="BK1496" s="14"/>
      <c r="BL1496" s="14"/>
    </row>
    <row r="1497" spans="60:64">
      <c r="BH1497" s="14"/>
      <c r="BI1497" s="14"/>
      <c r="BJ1497" s="14"/>
      <c r="BK1497" s="14"/>
      <c r="BL1497" s="14"/>
    </row>
    <row r="1498" spans="60:64">
      <c r="BH1498" s="14"/>
      <c r="BI1498" s="14"/>
      <c r="BJ1498" s="14"/>
      <c r="BK1498" s="14"/>
      <c r="BL1498" s="14"/>
    </row>
    <row r="1499" spans="60:64">
      <c r="BH1499" s="14"/>
      <c r="BI1499" s="14"/>
      <c r="BJ1499" s="14"/>
      <c r="BK1499" s="14"/>
      <c r="BL1499" s="14"/>
    </row>
    <row r="1500" spans="60:64">
      <c r="BH1500" s="14"/>
      <c r="BI1500" s="14"/>
      <c r="BJ1500" s="14"/>
      <c r="BK1500" s="14"/>
      <c r="BL1500" s="14"/>
    </row>
    <row r="1501" spans="60:64">
      <c r="BH1501" s="14"/>
      <c r="BI1501" s="14"/>
      <c r="BJ1501" s="14"/>
      <c r="BK1501" s="14"/>
      <c r="BL1501" s="14"/>
    </row>
    <row r="1502" spans="60:64">
      <c r="BH1502" s="14"/>
      <c r="BI1502" s="14"/>
      <c r="BJ1502" s="14"/>
      <c r="BK1502" s="14"/>
      <c r="BL1502" s="14"/>
    </row>
    <row r="1503" spans="60:64">
      <c r="BH1503" s="14"/>
      <c r="BI1503" s="14"/>
      <c r="BJ1503" s="14"/>
      <c r="BK1503" s="14"/>
      <c r="BL1503" s="14"/>
    </row>
    <row r="1504" spans="60:64">
      <c r="BH1504" s="14"/>
      <c r="BI1504" s="14"/>
      <c r="BJ1504" s="14"/>
      <c r="BK1504" s="14"/>
      <c r="BL1504" s="14"/>
    </row>
    <row r="1505" spans="60:64">
      <c r="BH1505" s="14"/>
      <c r="BI1505" s="14"/>
      <c r="BJ1505" s="14"/>
      <c r="BK1505" s="14"/>
      <c r="BL1505" s="14"/>
    </row>
    <row r="1506" spans="60:64">
      <c r="BH1506" s="14"/>
      <c r="BI1506" s="14"/>
      <c r="BJ1506" s="14"/>
      <c r="BK1506" s="14"/>
      <c r="BL1506" s="14"/>
    </row>
    <row r="1507" spans="60:64">
      <c r="BH1507" s="14"/>
      <c r="BI1507" s="14"/>
      <c r="BJ1507" s="14"/>
      <c r="BK1507" s="14"/>
      <c r="BL1507" s="14"/>
    </row>
    <row r="1508" spans="60:64">
      <c r="BH1508" s="14"/>
      <c r="BI1508" s="14"/>
      <c r="BJ1508" s="14"/>
      <c r="BK1508" s="14"/>
      <c r="BL1508" s="14"/>
    </row>
    <row r="1509" spans="60:64">
      <c r="BH1509" s="14"/>
      <c r="BI1509" s="14"/>
      <c r="BJ1509" s="14"/>
      <c r="BK1509" s="14"/>
      <c r="BL1509" s="14"/>
    </row>
    <row r="1510" spans="60:64">
      <c r="BH1510" s="14"/>
      <c r="BI1510" s="14"/>
      <c r="BJ1510" s="14"/>
      <c r="BK1510" s="14"/>
      <c r="BL1510" s="14"/>
    </row>
    <row r="1511" spans="60:64">
      <c r="BH1511" s="14"/>
      <c r="BI1511" s="14"/>
      <c r="BJ1511" s="14"/>
      <c r="BK1511" s="14"/>
      <c r="BL1511" s="14"/>
    </row>
    <row r="1512" spans="60:64">
      <c r="BH1512" s="14"/>
      <c r="BI1512" s="14"/>
      <c r="BJ1512" s="14"/>
      <c r="BK1512" s="14"/>
      <c r="BL1512" s="14"/>
    </row>
    <row r="1513" spans="60:64">
      <c r="BH1513" s="14"/>
      <c r="BI1513" s="14"/>
      <c r="BJ1513" s="14"/>
      <c r="BK1513" s="14"/>
      <c r="BL1513" s="14"/>
    </row>
    <row r="1514" spans="60:64">
      <c r="BH1514" s="14"/>
      <c r="BI1514" s="14"/>
      <c r="BJ1514" s="14"/>
      <c r="BK1514" s="14"/>
      <c r="BL1514" s="14"/>
    </row>
    <row r="1515" spans="60:64">
      <c r="BH1515" s="14"/>
      <c r="BI1515" s="14"/>
      <c r="BJ1515" s="14"/>
      <c r="BK1515" s="14"/>
      <c r="BL1515" s="14"/>
    </row>
    <row r="1516" spans="60:64">
      <c r="BH1516" s="14"/>
      <c r="BI1516" s="14"/>
      <c r="BJ1516" s="14"/>
      <c r="BK1516" s="14"/>
      <c r="BL1516" s="14"/>
    </row>
    <row r="1517" spans="60:64">
      <c r="BH1517" s="14"/>
      <c r="BI1517" s="14"/>
      <c r="BJ1517" s="14"/>
      <c r="BK1517" s="14"/>
      <c r="BL1517" s="14"/>
    </row>
    <row r="1518" spans="60:64">
      <c r="BH1518" s="14"/>
      <c r="BI1518" s="14"/>
      <c r="BJ1518" s="14"/>
      <c r="BK1518" s="14"/>
      <c r="BL1518" s="14"/>
    </row>
    <row r="1519" spans="60:64">
      <c r="BH1519" s="14"/>
      <c r="BI1519" s="14"/>
      <c r="BJ1519" s="14"/>
      <c r="BK1519" s="14"/>
      <c r="BL1519" s="14"/>
    </row>
    <row r="1520" spans="60:64">
      <c r="BH1520" s="14"/>
      <c r="BI1520" s="14"/>
      <c r="BJ1520" s="14"/>
      <c r="BK1520" s="14"/>
      <c r="BL1520" s="14"/>
    </row>
    <row r="1521" spans="60:64">
      <c r="BH1521" s="14"/>
      <c r="BI1521" s="14"/>
      <c r="BJ1521" s="14"/>
      <c r="BK1521" s="14"/>
      <c r="BL1521" s="14"/>
    </row>
    <row r="1522" spans="60:64">
      <c r="BH1522" s="14"/>
      <c r="BI1522" s="14"/>
      <c r="BJ1522" s="14"/>
      <c r="BK1522" s="14"/>
      <c r="BL1522" s="14"/>
    </row>
    <row r="1523" spans="60:64">
      <c r="BH1523" s="14"/>
      <c r="BI1523" s="14"/>
      <c r="BJ1523" s="14"/>
      <c r="BK1523" s="14"/>
      <c r="BL1523" s="14"/>
    </row>
    <row r="1524" spans="60:64">
      <c r="BH1524" s="14"/>
      <c r="BI1524" s="14"/>
      <c r="BJ1524" s="14"/>
      <c r="BK1524" s="14"/>
      <c r="BL1524" s="14"/>
    </row>
    <row r="1525" spans="60:64">
      <c r="BH1525" s="14"/>
      <c r="BI1525" s="14"/>
      <c r="BJ1525" s="14"/>
      <c r="BK1525" s="14"/>
      <c r="BL1525" s="14"/>
    </row>
    <row r="1526" spans="60:64">
      <c r="BH1526" s="14"/>
      <c r="BI1526" s="14"/>
      <c r="BJ1526" s="14"/>
      <c r="BK1526" s="14"/>
      <c r="BL1526" s="14"/>
    </row>
    <row r="1527" spans="60:64">
      <c r="BH1527" s="14"/>
      <c r="BI1527" s="14"/>
      <c r="BJ1527" s="14"/>
      <c r="BK1527" s="14"/>
      <c r="BL1527" s="14"/>
    </row>
    <row r="1528" spans="60:64">
      <c r="BH1528" s="14"/>
      <c r="BI1528" s="14"/>
      <c r="BJ1528" s="14"/>
      <c r="BK1528" s="14"/>
      <c r="BL1528" s="14"/>
    </row>
    <row r="1529" spans="60:64">
      <c r="BH1529" s="14"/>
      <c r="BI1529" s="14"/>
      <c r="BJ1529" s="14"/>
      <c r="BK1529" s="14"/>
      <c r="BL1529" s="14"/>
    </row>
    <row r="1530" spans="60:64">
      <c r="BH1530" s="14"/>
      <c r="BI1530" s="14"/>
      <c r="BJ1530" s="14"/>
      <c r="BK1530" s="14"/>
      <c r="BL1530" s="14"/>
    </row>
    <row r="1531" spans="60:64">
      <c r="BH1531" s="14"/>
      <c r="BI1531" s="14"/>
      <c r="BJ1531" s="14"/>
      <c r="BK1531" s="14"/>
      <c r="BL1531" s="14"/>
    </row>
    <row r="1532" spans="60:64">
      <c r="BH1532" s="14"/>
      <c r="BI1532" s="14"/>
      <c r="BJ1532" s="14"/>
      <c r="BK1532" s="14"/>
      <c r="BL1532" s="14"/>
    </row>
    <row r="1533" spans="60:64">
      <c r="BH1533" s="14"/>
      <c r="BI1533" s="14"/>
      <c r="BJ1533" s="14"/>
      <c r="BK1533" s="14"/>
      <c r="BL1533" s="14"/>
    </row>
    <row r="1534" spans="60:64">
      <c r="BH1534" s="14"/>
      <c r="BI1534" s="14"/>
      <c r="BJ1534" s="14"/>
      <c r="BK1534" s="14"/>
      <c r="BL1534" s="14"/>
    </row>
    <row r="1535" spans="60:64">
      <c r="BH1535" s="14"/>
      <c r="BI1535" s="14"/>
      <c r="BJ1535" s="14"/>
      <c r="BK1535" s="14"/>
      <c r="BL1535" s="14"/>
    </row>
    <row r="1536" spans="60:64">
      <c r="BH1536" s="14"/>
      <c r="BI1536" s="14"/>
      <c r="BJ1536" s="14"/>
      <c r="BK1536" s="14"/>
      <c r="BL1536" s="14"/>
    </row>
    <row r="1537" spans="60:64">
      <c r="BH1537" s="14"/>
      <c r="BI1537" s="14"/>
      <c r="BJ1537" s="14"/>
      <c r="BK1537" s="14"/>
      <c r="BL1537" s="14"/>
    </row>
    <row r="1538" spans="60:64">
      <c r="BH1538" s="14"/>
      <c r="BI1538" s="14"/>
      <c r="BJ1538" s="14"/>
      <c r="BK1538" s="14"/>
      <c r="BL1538" s="14"/>
    </row>
    <row r="1539" spans="60:64">
      <c r="BH1539" s="14"/>
      <c r="BI1539" s="14"/>
      <c r="BJ1539" s="14"/>
      <c r="BK1539" s="14"/>
      <c r="BL1539" s="14"/>
    </row>
    <row r="1540" spans="60:64">
      <c r="BH1540" s="14"/>
      <c r="BI1540" s="14"/>
      <c r="BJ1540" s="14"/>
      <c r="BK1540" s="14"/>
      <c r="BL1540" s="14"/>
    </row>
    <row r="1541" spans="60:64">
      <c r="BH1541" s="14"/>
      <c r="BI1541" s="14"/>
      <c r="BJ1541" s="14"/>
      <c r="BK1541" s="14"/>
      <c r="BL1541" s="14"/>
    </row>
    <row r="1542" spans="60:64">
      <c r="BH1542" s="14"/>
      <c r="BI1542" s="14"/>
      <c r="BJ1542" s="14"/>
      <c r="BK1542" s="14"/>
      <c r="BL1542" s="14"/>
    </row>
    <row r="1543" spans="60:64">
      <c r="BH1543" s="14"/>
      <c r="BI1543" s="14"/>
      <c r="BJ1543" s="14"/>
      <c r="BK1543" s="14"/>
      <c r="BL1543" s="14"/>
    </row>
    <row r="1544" spans="60:64">
      <c r="BH1544" s="14"/>
      <c r="BI1544" s="14"/>
      <c r="BJ1544" s="14"/>
      <c r="BK1544" s="14"/>
      <c r="BL1544" s="14"/>
    </row>
    <row r="1545" spans="60:64">
      <c r="BH1545" s="14"/>
      <c r="BI1545" s="14"/>
      <c r="BJ1545" s="14"/>
      <c r="BK1545" s="14"/>
      <c r="BL1545" s="14"/>
    </row>
    <row r="1546" spans="60:64">
      <c r="BH1546" s="14"/>
      <c r="BI1546" s="14"/>
      <c r="BJ1546" s="14"/>
      <c r="BK1546" s="14"/>
      <c r="BL1546" s="14"/>
    </row>
    <row r="1547" spans="60:64">
      <c r="BH1547" s="14"/>
      <c r="BI1547" s="14"/>
      <c r="BJ1547" s="14"/>
      <c r="BK1547" s="14"/>
      <c r="BL1547" s="14"/>
    </row>
    <row r="1548" spans="60:64">
      <c r="BH1548" s="14"/>
      <c r="BI1548" s="14"/>
      <c r="BJ1548" s="14"/>
      <c r="BK1548" s="14"/>
      <c r="BL1548" s="14"/>
    </row>
    <row r="1549" spans="60:64">
      <c r="BH1549" s="14"/>
      <c r="BI1549" s="14"/>
      <c r="BJ1549" s="14"/>
      <c r="BK1549" s="14"/>
      <c r="BL1549" s="14"/>
    </row>
    <row r="1550" spans="60:64">
      <c r="BH1550" s="14"/>
      <c r="BI1550" s="14"/>
      <c r="BJ1550" s="14"/>
      <c r="BK1550" s="14"/>
      <c r="BL1550" s="14"/>
    </row>
    <row r="1551" spans="60:64">
      <c r="BH1551" s="14"/>
      <c r="BI1551" s="14"/>
      <c r="BJ1551" s="14"/>
      <c r="BK1551" s="14"/>
      <c r="BL1551" s="14"/>
    </row>
    <row r="1552" spans="60:64">
      <c r="BH1552" s="14"/>
      <c r="BI1552" s="14"/>
      <c r="BJ1552" s="14"/>
      <c r="BK1552" s="14"/>
      <c r="BL1552" s="14"/>
    </row>
    <row r="1553" spans="60:64">
      <c r="BH1553" s="14"/>
      <c r="BI1553" s="14"/>
      <c r="BJ1553" s="14"/>
      <c r="BK1553" s="14"/>
      <c r="BL1553" s="14"/>
    </row>
    <row r="1554" spans="60:64">
      <c r="BH1554" s="14"/>
      <c r="BI1554" s="14"/>
      <c r="BJ1554" s="14"/>
      <c r="BK1554" s="14"/>
      <c r="BL1554" s="14"/>
    </row>
    <row r="1555" spans="60:64">
      <c r="BH1555" s="14"/>
      <c r="BI1555" s="14"/>
      <c r="BJ1555" s="14"/>
      <c r="BK1555" s="14"/>
      <c r="BL1555" s="14"/>
    </row>
    <row r="1556" spans="60:64">
      <c r="BH1556" s="14"/>
      <c r="BI1556" s="14"/>
      <c r="BJ1556" s="14"/>
      <c r="BK1556" s="14"/>
      <c r="BL1556" s="14"/>
    </row>
    <row r="1557" spans="60:64">
      <c r="BH1557" s="14"/>
      <c r="BI1557" s="14"/>
      <c r="BJ1557" s="14"/>
      <c r="BK1557" s="14"/>
      <c r="BL1557" s="14"/>
    </row>
    <row r="1558" spans="60:64">
      <c r="BH1558" s="14"/>
      <c r="BI1558" s="14"/>
      <c r="BJ1558" s="14"/>
      <c r="BK1558" s="14"/>
      <c r="BL1558" s="14"/>
    </row>
    <row r="1559" spans="60:64">
      <c r="BH1559" s="14"/>
      <c r="BI1559" s="14"/>
      <c r="BJ1559" s="14"/>
      <c r="BK1559" s="14"/>
      <c r="BL1559" s="14"/>
    </row>
    <row r="1560" spans="60:64">
      <c r="BH1560" s="14"/>
      <c r="BI1560" s="14"/>
      <c r="BJ1560" s="14"/>
      <c r="BK1560" s="14"/>
      <c r="BL1560" s="14"/>
    </row>
    <row r="1561" spans="60:64">
      <c r="BH1561" s="14"/>
      <c r="BI1561" s="14"/>
      <c r="BJ1561" s="14"/>
      <c r="BK1561" s="14"/>
      <c r="BL1561" s="14"/>
    </row>
    <row r="1562" spans="60:64">
      <c r="BH1562" s="14"/>
      <c r="BI1562" s="14"/>
      <c r="BJ1562" s="14"/>
      <c r="BK1562" s="14"/>
      <c r="BL1562" s="14"/>
    </row>
    <row r="1563" spans="60:64">
      <c r="BH1563" s="14"/>
      <c r="BI1563" s="14"/>
      <c r="BJ1563" s="14"/>
      <c r="BK1563" s="14"/>
      <c r="BL1563" s="14"/>
    </row>
    <row r="1564" spans="60:64">
      <c r="BH1564" s="14"/>
      <c r="BI1564" s="14"/>
      <c r="BJ1564" s="14"/>
      <c r="BK1564" s="14"/>
      <c r="BL1564" s="14"/>
    </row>
    <row r="1565" spans="60:64">
      <c r="BH1565" s="14"/>
      <c r="BI1565" s="14"/>
      <c r="BJ1565" s="14"/>
      <c r="BK1565" s="14"/>
      <c r="BL1565" s="14"/>
    </row>
    <row r="1566" spans="60:64">
      <c r="BH1566" s="14"/>
      <c r="BI1566" s="14"/>
      <c r="BJ1566" s="14"/>
      <c r="BK1566" s="14"/>
      <c r="BL1566" s="14"/>
    </row>
    <row r="1567" spans="60:64">
      <c r="BH1567" s="14"/>
      <c r="BI1567" s="14"/>
      <c r="BJ1567" s="14"/>
      <c r="BK1567" s="14"/>
      <c r="BL1567" s="14"/>
    </row>
    <row r="1568" spans="60:64">
      <c r="BH1568" s="14"/>
      <c r="BI1568" s="14"/>
      <c r="BJ1568" s="14"/>
      <c r="BK1568" s="14"/>
      <c r="BL1568" s="14"/>
    </row>
    <row r="1569" spans="60:64">
      <c r="BH1569" s="14"/>
      <c r="BI1569" s="14"/>
      <c r="BJ1569" s="14"/>
      <c r="BK1569" s="14"/>
      <c r="BL1569" s="14"/>
    </row>
    <row r="1570" spans="60:64">
      <c r="BH1570" s="14"/>
      <c r="BI1570" s="14"/>
      <c r="BJ1570" s="14"/>
      <c r="BK1570" s="14"/>
      <c r="BL1570" s="14"/>
    </row>
    <row r="1571" spans="60:64">
      <c r="BH1571" s="14"/>
      <c r="BI1571" s="14"/>
      <c r="BJ1571" s="14"/>
      <c r="BK1571" s="14"/>
      <c r="BL1571" s="14"/>
    </row>
    <row r="1572" spans="60:64">
      <c r="BH1572" s="14"/>
      <c r="BI1572" s="14"/>
      <c r="BJ1572" s="14"/>
      <c r="BK1572" s="14"/>
      <c r="BL1572" s="14"/>
    </row>
    <row r="1573" spans="60:64">
      <c r="BH1573" s="14"/>
      <c r="BI1573" s="14"/>
      <c r="BJ1573" s="14"/>
      <c r="BK1573" s="14"/>
      <c r="BL1573" s="14"/>
    </row>
    <row r="1574" spans="60:64">
      <c r="BH1574" s="14"/>
      <c r="BI1574" s="14"/>
      <c r="BJ1574" s="14"/>
      <c r="BK1574" s="14"/>
      <c r="BL1574" s="14"/>
    </row>
    <row r="1575" spans="60:64">
      <c r="BH1575" s="14"/>
      <c r="BI1575" s="14"/>
      <c r="BJ1575" s="14"/>
      <c r="BK1575" s="14"/>
      <c r="BL1575" s="14"/>
    </row>
    <row r="1576" spans="60:64">
      <c r="BH1576" s="14"/>
      <c r="BI1576" s="14"/>
      <c r="BJ1576" s="14"/>
      <c r="BK1576" s="14"/>
      <c r="BL1576" s="14"/>
    </row>
    <row r="1577" spans="60:64">
      <c r="BH1577" s="14"/>
      <c r="BI1577" s="14"/>
      <c r="BJ1577" s="14"/>
      <c r="BK1577" s="14"/>
      <c r="BL1577" s="14"/>
    </row>
    <row r="1578" spans="60:64">
      <c r="BH1578" s="14"/>
      <c r="BI1578" s="14"/>
      <c r="BJ1578" s="14"/>
      <c r="BK1578" s="14"/>
      <c r="BL1578" s="14"/>
    </row>
    <row r="1579" spans="60:64">
      <c r="BH1579" s="14"/>
      <c r="BI1579" s="14"/>
      <c r="BJ1579" s="14"/>
      <c r="BK1579" s="14"/>
      <c r="BL1579" s="14"/>
    </row>
    <row r="1580" spans="60:64">
      <c r="BH1580" s="14"/>
      <c r="BI1580" s="14"/>
      <c r="BJ1580" s="14"/>
      <c r="BK1580" s="14"/>
      <c r="BL1580" s="14"/>
    </row>
    <row r="1581" spans="60:64">
      <c r="BH1581" s="14"/>
      <c r="BI1581" s="14"/>
      <c r="BJ1581" s="14"/>
      <c r="BK1581" s="14"/>
      <c r="BL1581" s="14"/>
    </row>
    <row r="1582" spans="60:64">
      <c r="BH1582" s="14"/>
      <c r="BI1582" s="14"/>
      <c r="BJ1582" s="14"/>
      <c r="BK1582" s="14"/>
      <c r="BL1582" s="14"/>
    </row>
    <row r="1583" spans="60:64">
      <c r="BH1583" s="14"/>
      <c r="BI1583" s="14"/>
      <c r="BJ1583" s="14"/>
      <c r="BK1583" s="14"/>
      <c r="BL1583" s="14"/>
    </row>
    <row r="1584" spans="60:64">
      <c r="BH1584" s="14"/>
      <c r="BI1584" s="14"/>
      <c r="BJ1584" s="14"/>
      <c r="BK1584" s="14"/>
      <c r="BL1584" s="14"/>
    </row>
    <row r="1585" spans="60:64">
      <c r="BH1585" s="14"/>
      <c r="BI1585" s="14"/>
      <c r="BJ1585" s="14"/>
      <c r="BK1585" s="14"/>
      <c r="BL1585" s="14"/>
    </row>
    <row r="1586" spans="60:64">
      <c r="BH1586" s="14"/>
      <c r="BI1586" s="14"/>
      <c r="BJ1586" s="14"/>
      <c r="BK1586" s="14"/>
      <c r="BL1586" s="14"/>
    </row>
    <row r="1587" spans="60:64">
      <c r="BH1587" s="14"/>
      <c r="BI1587" s="14"/>
      <c r="BJ1587" s="14"/>
      <c r="BK1587" s="14"/>
      <c r="BL1587" s="14"/>
    </row>
    <row r="1588" spans="60:64">
      <c r="BH1588" s="14"/>
      <c r="BI1588" s="14"/>
      <c r="BJ1588" s="14"/>
      <c r="BK1588" s="14"/>
      <c r="BL1588" s="14"/>
    </row>
    <row r="1589" spans="60:64">
      <c r="BH1589" s="14"/>
      <c r="BI1589" s="14"/>
      <c r="BJ1589" s="14"/>
      <c r="BK1589" s="14"/>
      <c r="BL1589" s="14"/>
    </row>
    <row r="1590" spans="60:64">
      <c r="BH1590" s="14"/>
      <c r="BI1590" s="14"/>
      <c r="BJ1590" s="14"/>
      <c r="BK1590" s="14"/>
      <c r="BL1590" s="14"/>
    </row>
    <row r="1591" spans="60:64">
      <c r="BH1591" s="14"/>
      <c r="BI1591" s="14"/>
      <c r="BJ1591" s="14"/>
      <c r="BK1591" s="14"/>
      <c r="BL1591" s="14"/>
    </row>
    <row r="1592" spans="60:64">
      <c r="BH1592" s="14"/>
      <c r="BI1592" s="14"/>
      <c r="BJ1592" s="14"/>
      <c r="BK1592" s="14"/>
      <c r="BL1592" s="14"/>
    </row>
    <row r="1593" spans="60:64">
      <c r="BH1593" s="14"/>
      <c r="BI1593" s="14"/>
      <c r="BJ1593" s="14"/>
      <c r="BK1593" s="14"/>
      <c r="BL1593" s="14"/>
    </row>
    <row r="1594" spans="60:64">
      <c r="BH1594" s="14"/>
      <c r="BI1594" s="14"/>
      <c r="BJ1594" s="14"/>
      <c r="BK1594" s="14"/>
      <c r="BL1594" s="14"/>
    </row>
    <row r="1595" spans="60:64">
      <c r="BH1595" s="14"/>
      <c r="BI1595" s="14"/>
      <c r="BJ1595" s="14"/>
      <c r="BK1595" s="14"/>
      <c r="BL1595" s="14"/>
    </row>
    <row r="1596" spans="60:64">
      <c r="BH1596" s="14"/>
      <c r="BI1596" s="14"/>
      <c r="BJ1596" s="14"/>
      <c r="BK1596" s="14"/>
      <c r="BL1596" s="14"/>
    </row>
    <row r="1597" spans="60:64">
      <c r="BH1597" s="14"/>
      <c r="BI1597" s="14"/>
      <c r="BJ1597" s="14"/>
      <c r="BK1597" s="14"/>
      <c r="BL1597" s="14"/>
    </row>
    <row r="1598" spans="60:64">
      <c r="BH1598" s="14"/>
      <c r="BI1598" s="14"/>
      <c r="BJ1598" s="14"/>
      <c r="BK1598" s="14"/>
      <c r="BL1598" s="14"/>
    </row>
    <row r="1599" spans="60:64">
      <c r="BH1599" s="14"/>
      <c r="BI1599" s="14"/>
      <c r="BJ1599" s="14"/>
      <c r="BK1599" s="14"/>
      <c r="BL1599" s="14"/>
    </row>
    <row r="1600" spans="60:64">
      <c r="BH1600" s="14"/>
      <c r="BI1600" s="14"/>
      <c r="BJ1600" s="14"/>
      <c r="BK1600" s="14"/>
      <c r="BL1600" s="14"/>
    </row>
    <row r="1601" spans="60:64">
      <c r="BH1601" s="14"/>
      <c r="BI1601" s="14"/>
      <c r="BJ1601" s="14"/>
      <c r="BK1601" s="14"/>
      <c r="BL1601" s="14"/>
    </row>
    <row r="1602" spans="60:64">
      <c r="BH1602" s="14"/>
      <c r="BI1602" s="14"/>
      <c r="BJ1602" s="14"/>
      <c r="BK1602" s="14"/>
      <c r="BL1602" s="14"/>
    </row>
    <row r="1603" spans="60:64">
      <c r="BH1603" s="14"/>
      <c r="BI1603" s="14"/>
      <c r="BJ1603" s="14"/>
      <c r="BK1603" s="14"/>
      <c r="BL1603" s="14"/>
    </row>
    <row r="1604" spans="60:64">
      <c r="BH1604" s="14"/>
      <c r="BI1604" s="14"/>
      <c r="BJ1604" s="14"/>
      <c r="BK1604" s="14"/>
      <c r="BL1604" s="14"/>
    </row>
    <row r="1605" spans="60:64">
      <c r="BH1605" s="14"/>
      <c r="BI1605" s="14"/>
      <c r="BJ1605" s="14"/>
      <c r="BK1605" s="14"/>
      <c r="BL1605" s="14"/>
    </row>
    <row r="1606" spans="60:64">
      <c r="BH1606" s="14"/>
      <c r="BI1606" s="14"/>
      <c r="BJ1606" s="14"/>
      <c r="BK1606" s="14"/>
      <c r="BL1606" s="14"/>
    </row>
    <row r="1607" spans="60:64">
      <c r="BH1607" s="14"/>
      <c r="BI1607" s="14"/>
      <c r="BJ1607" s="14"/>
      <c r="BK1607" s="14"/>
      <c r="BL1607" s="14"/>
    </row>
    <row r="1608" spans="60:64">
      <c r="BH1608" s="14"/>
      <c r="BI1608" s="14"/>
      <c r="BJ1608" s="14"/>
      <c r="BK1608" s="14"/>
      <c r="BL1608" s="14"/>
    </row>
    <row r="1609" spans="60:64">
      <c r="BH1609" s="14"/>
      <c r="BI1609" s="14"/>
      <c r="BJ1609" s="14"/>
      <c r="BK1609" s="14"/>
      <c r="BL1609" s="14"/>
    </row>
    <row r="1610" spans="60:64">
      <c r="BH1610" s="14"/>
      <c r="BI1610" s="14"/>
      <c r="BJ1610" s="14"/>
      <c r="BK1610" s="14"/>
      <c r="BL1610" s="14"/>
    </row>
    <row r="1611" spans="60:64">
      <c r="BH1611" s="14"/>
      <c r="BI1611" s="14"/>
      <c r="BJ1611" s="14"/>
      <c r="BK1611" s="14"/>
      <c r="BL1611" s="14"/>
    </row>
    <row r="1612" spans="60:64">
      <c r="BH1612" s="14"/>
      <c r="BI1612" s="14"/>
      <c r="BJ1612" s="14"/>
      <c r="BK1612" s="14"/>
      <c r="BL1612" s="14"/>
    </row>
    <row r="1613" spans="60:64">
      <c r="BH1613" s="14"/>
      <c r="BI1613" s="14"/>
      <c r="BJ1613" s="14"/>
      <c r="BK1613" s="14"/>
      <c r="BL1613" s="14"/>
    </row>
    <row r="1614" spans="60:64">
      <c r="BH1614" s="14"/>
      <c r="BI1614" s="14"/>
      <c r="BJ1614" s="14"/>
      <c r="BK1614" s="14"/>
      <c r="BL1614" s="14"/>
    </row>
    <row r="1615" spans="60:64">
      <c r="BH1615" s="14"/>
      <c r="BI1615" s="14"/>
      <c r="BJ1615" s="14"/>
      <c r="BK1615" s="14"/>
      <c r="BL1615" s="14"/>
    </row>
    <row r="1616" spans="60:64">
      <c r="BH1616" s="14"/>
      <c r="BI1616" s="14"/>
      <c r="BJ1616" s="14"/>
      <c r="BK1616" s="14"/>
      <c r="BL1616" s="14"/>
    </row>
    <row r="1617" spans="60:64">
      <c r="BH1617" s="14"/>
      <c r="BI1617" s="14"/>
      <c r="BJ1617" s="14"/>
      <c r="BK1617" s="14"/>
      <c r="BL1617" s="14"/>
    </row>
    <row r="1618" spans="60:64">
      <c r="BH1618" s="14"/>
      <c r="BI1618" s="14"/>
      <c r="BJ1618" s="14"/>
      <c r="BK1618" s="14"/>
      <c r="BL1618" s="14"/>
    </row>
    <row r="1619" spans="60:64">
      <c r="BH1619" s="14"/>
      <c r="BI1619" s="14"/>
      <c r="BJ1619" s="14"/>
      <c r="BK1619" s="14"/>
      <c r="BL1619" s="14"/>
    </row>
    <row r="1620" spans="60:64">
      <c r="BH1620" s="14"/>
      <c r="BI1620" s="14"/>
      <c r="BJ1620" s="14"/>
      <c r="BK1620" s="14"/>
      <c r="BL1620" s="14"/>
    </row>
    <row r="1621" spans="60:64">
      <c r="BH1621" s="14"/>
      <c r="BI1621" s="14"/>
      <c r="BJ1621" s="14"/>
      <c r="BK1621" s="14"/>
      <c r="BL1621" s="14"/>
    </row>
    <row r="1622" spans="60:64">
      <c r="BH1622" s="14"/>
      <c r="BI1622" s="14"/>
      <c r="BJ1622" s="14"/>
      <c r="BK1622" s="14"/>
      <c r="BL1622" s="14"/>
    </row>
    <row r="1623" spans="60:64">
      <c r="BH1623" s="14"/>
      <c r="BI1623" s="14"/>
      <c r="BJ1623" s="14"/>
      <c r="BK1623" s="14"/>
      <c r="BL1623" s="14"/>
    </row>
    <row r="1624" spans="60:64">
      <c r="BH1624" s="14"/>
      <c r="BI1624" s="14"/>
      <c r="BJ1624" s="14"/>
      <c r="BK1624" s="14"/>
      <c r="BL1624" s="14"/>
    </row>
    <row r="1625" spans="60:64">
      <c r="BH1625" s="14"/>
      <c r="BI1625" s="14"/>
      <c r="BJ1625" s="14"/>
      <c r="BK1625" s="14"/>
      <c r="BL1625" s="14"/>
    </row>
    <row r="1626" spans="60:64">
      <c r="BH1626" s="14"/>
      <c r="BI1626" s="14"/>
      <c r="BJ1626" s="14"/>
      <c r="BK1626" s="14"/>
      <c r="BL1626" s="14"/>
    </row>
    <row r="1627" spans="60:64">
      <c r="BH1627" s="14"/>
      <c r="BI1627" s="14"/>
      <c r="BJ1627" s="14"/>
      <c r="BK1627" s="14"/>
      <c r="BL1627" s="14"/>
    </row>
    <row r="1628" spans="60:64">
      <c r="BH1628" s="14"/>
      <c r="BI1628" s="14"/>
      <c r="BJ1628" s="14"/>
      <c r="BK1628" s="14"/>
      <c r="BL1628" s="14"/>
    </row>
    <row r="1629" spans="60:64">
      <c r="BH1629" s="14"/>
      <c r="BI1629" s="14"/>
      <c r="BJ1629" s="14"/>
      <c r="BK1629" s="14"/>
      <c r="BL1629" s="14"/>
    </row>
    <row r="1630" spans="60:64">
      <c r="BH1630" s="14"/>
      <c r="BI1630" s="14"/>
      <c r="BJ1630" s="14"/>
      <c r="BK1630" s="14"/>
      <c r="BL1630" s="14"/>
    </row>
    <row r="1631" spans="60:64">
      <c r="BH1631" s="14"/>
      <c r="BI1631" s="14"/>
      <c r="BJ1631" s="14"/>
      <c r="BK1631" s="14"/>
      <c r="BL1631" s="14"/>
    </row>
    <row r="1632" spans="60:64">
      <c r="BH1632" s="14"/>
      <c r="BI1632" s="14"/>
      <c r="BJ1632" s="14"/>
      <c r="BK1632" s="14"/>
      <c r="BL1632" s="14"/>
    </row>
    <row r="1633" spans="60:64">
      <c r="BH1633" s="14"/>
      <c r="BI1633" s="14"/>
      <c r="BJ1633" s="14"/>
      <c r="BK1633" s="14"/>
      <c r="BL1633" s="14"/>
    </row>
    <row r="1634" spans="60:64">
      <c r="BH1634" s="14"/>
      <c r="BI1634" s="14"/>
      <c r="BJ1634" s="14"/>
      <c r="BK1634" s="14"/>
      <c r="BL1634" s="14"/>
    </row>
    <row r="1635" spans="60:64">
      <c r="BH1635" s="14"/>
      <c r="BI1635" s="14"/>
      <c r="BJ1635" s="14"/>
      <c r="BK1635" s="14"/>
      <c r="BL1635" s="14"/>
    </row>
    <row r="1636" spans="60:64">
      <c r="BH1636" s="14"/>
      <c r="BI1636" s="14"/>
      <c r="BJ1636" s="14"/>
      <c r="BK1636" s="14"/>
      <c r="BL1636" s="14"/>
    </row>
    <row r="1637" spans="60:64">
      <c r="BH1637" s="14"/>
      <c r="BI1637" s="14"/>
      <c r="BJ1637" s="14"/>
      <c r="BK1637" s="14"/>
      <c r="BL1637" s="14"/>
    </row>
    <row r="1638" spans="60:64">
      <c r="BH1638" s="14"/>
      <c r="BI1638" s="14"/>
      <c r="BJ1638" s="14"/>
      <c r="BK1638" s="14"/>
      <c r="BL1638" s="14"/>
    </row>
    <row r="1639" spans="60:64">
      <c r="BH1639" s="14"/>
      <c r="BI1639" s="14"/>
      <c r="BJ1639" s="14"/>
      <c r="BK1639" s="14"/>
      <c r="BL1639" s="14"/>
    </row>
    <row r="1640" spans="60:64">
      <c r="BH1640" s="14"/>
      <c r="BI1640" s="14"/>
      <c r="BJ1640" s="14"/>
      <c r="BK1640" s="14"/>
      <c r="BL1640" s="14"/>
    </row>
    <row r="1641" spans="60:64">
      <c r="BH1641" s="14"/>
      <c r="BI1641" s="14"/>
      <c r="BJ1641" s="14"/>
      <c r="BK1641" s="14"/>
      <c r="BL1641" s="14"/>
    </row>
    <row r="1642" spans="60:64">
      <c r="BH1642" s="14"/>
      <c r="BI1642" s="14"/>
      <c r="BJ1642" s="14"/>
      <c r="BK1642" s="14"/>
      <c r="BL1642" s="14"/>
    </row>
    <row r="1643" spans="60:64">
      <c r="BH1643" s="14"/>
      <c r="BI1643" s="14"/>
      <c r="BJ1643" s="14"/>
      <c r="BK1643" s="14"/>
      <c r="BL1643" s="14"/>
    </row>
    <row r="1644" spans="60:64">
      <c r="BH1644" s="14"/>
      <c r="BI1644" s="14"/>
      <c r="BJ1644" s="14"/>
      <c r="BK1644" s="14"/>
      <c r="BL1644" s="14"/>
    </row>
    <row r="1645" spans="60:64">
      <c r="BH1645" s="14"/>
      <c r="BI1645" s="14"/>
      <c r="BJ1645" s="14"/>
      <c r="BK1645" s="14"/>
      <c r="BL1645" s="14"/>
    </row>
    <row r="1646" spans="60:64">
      <c r="BH1646" s="14"/>
      <c r="BI1646" s="14"/>
      <c r="BJ1646" s="14"/>
      <c r="BK1646" s="14"/>
      <c r="BL1646" s="14"/>
    </row>
    <row r="1647" spans="60:64">
      <c r="BH1647" s="14"/>
      <c r="BI1647" s="14"/>
      <c r="BJ1647" s="14"/>
      <c r="BK1647" s="14"/>
      <c r="BL1647" s="14"/>
    </row>
    <row r="1648" spans="60:64">
      <c r="BH1648" s="14"/>
      <c r="BI1648" s="14"/>
      <c r="BJ1648" s="14"/>
      <c r="BK1648" s="14"/>
      <c r="BL1648" s="14"/>
    </row>
    <row r="1649" spans="60:64">
      <c r="BH1649" s="14"/>
      <c r="BI1649" s="14"/>
      <c r="BJ1649" s="14"/>
      <c r="BK1649" s="14"/>
      <c r="BL1649" s="14"/>
    </row>
    <row r="1650" spans="60:64">
      <c r="BH1650" s="14"/>
      <c r="BI1650" s="14"/>
      <c r="BJ1650" s="14"/>
      <c r="BK1650" s="14"/>
      <c r="BL1650" s="14"/>
    </row>
    <row r="1651" spans="60:64">
      <c r="BH1651" s="14"/>
      <c r="BI1651" s="14"/>
      <c r="BJ1651" s="14"/>
      <c r="BK1651" s="14"/>
      <c r="BL1651" s="14"/>
    </row>
    <row r="1652" spans="60:64">
      <c r="BH1652" s="14"/>
      <c r="BI1652" s="14"/>
      <c r="BJ1652" s="14"/>
      <c r="BK1652" s="14"/>
      <c r="BL1652" s="14"/>
    </row>
    <row r="1653" spans="60:64">
      <c r="BH1653" s="14"/>
      <c r="BI1653" s="14"/>
      <c r="BJ1653" s="14"/>
      <c r="BK1653" s="14"/>
      <c r="BL1653" s="14"/>
    </row>
    <row r="1654" spans="60:64">
      <c r="BH1654" s="14"/>
      <c r="BI1654" s="14"/>
      <c r="BJ1654" s="14"/>
      <c r="BK1654" s="14"/>
      <c r="BL1654" s="14"/>
    </row>
    <row r="1655" spans="60:64">
      <c r="BH1655" s="14"/>
      <c r="BI1655" s="14"/>
      <c r="BJ1655" s="14"/>
      <c r="BK1655" s="14"/>
      <c r="BL1655" s="14"/>
    </row>
    <row r="1656" spans="60:64">
      <c r="BH1656" s="14"/>
      <c r="BI1656" s="14"/>
      <c r="BJ1656" s="14"/>
      <c r="BK1656" s="14"/>
      <c r="BL1656" s="14"/>
    </row>
    <row r="1657" spans="60:64">
      <c r="BH1657" s="14"/>
      <c r="BI1657" s="14"/>
      <c r="BJ1657" s="14"/>
      <c r="BK1657" s="14"/>
      <c r="BL1657" s="14"/>
    </row>
    <row r="1658" spans="60:64">
      <c r="BH1658" s="14"/>
      <c r="BI1658" s="14"/>
      <c r="BJ1658" s="14"/>
      <c r="BK1658" s="14"/>
      <c r="BL1658" s="14"/>
    </row>
    <row r="1659" spans="60:64">
      <c r="BH1659" s="14"/>
      <c r="BI1659" s="14"/>
      <c r="BJ1659" s="14"/>
      <c r="BK1659" s="14"/>
      <c r="BL1659" s="14"/>
    </row>
    <row r="1660" spans="60:64">
      <c r="BH1660" s="14"/>
      <c r="BI1660" s="14"/>
      <c r="BJ1660" s="14"/>
      <c r="BK1660" s="14"/>
      <c r="BL1660" s="14"/>
    </row>
    <row r="1661" spans="60:64">
      <c r="BH1661" s="14"/>
      <c r="BI1661" s="14"/>
      <c r="BJ1661" s="14"/>
      <c r="BK1661" s="14"/>
      <c r="BL1661" s="14"/>
    </row>
    <row r="1662" spans="60:64">
      <c r="BH1662" s="14"/>
      <c r="BI1662" s="14"/>
      <c r="BJ1662" s="14"/>
      <c r="BK1662" s="14"/>
      <c r="BL1662" s="14"/>
    </row>
    <row r="1663" spans="60:64">
      <c r="BH1663" s="14"/>
      <c r="BI1663" s="14"/>
      <c r="BJ1663" s="14"/>
      <c r="BK1663" s="14"/>
      <c r="BL1663" s="14"/>
    </row>
    <row r="1664" spans="60:64">
      <c r="BH1664" s="14"/>
      <c r="BI1664" s="14"/>
      <c r="BJ1664" s="14"/>
      <c r="BK1664" s="14"/>
      <c r="BL1664" s="14"/>
    </row>
    <row r="1665" spans="60:64">
      <c r="BH1665" s="14"/>
      <c r="BI1665" s="14"/>
      <c r="BJ1665" s="14"/>
      <c r="BK1665" s="14"/>
      <c r="BL1665" s="14"/>
    </row>
    <row r="1666" spans="60:64">
      <c r="BH1666" s="14"/>
      <c r="BI1666" s="14"/>
      <c r="BJ1666" s="14"/>
      <c r="BK1666" s="14"/>
      <c r="BL1666" s="14"/>
    </row>
    <row r="1667" spans="60:64">
      <c r="BH1667" s="14"/>
      <c r="BI1667" s="14"/>
      <c r="BJ1667" s="14"/>
      <c r="BK1667" s="14"/>
      <c r="BL1667" s="14"/>
    </row>
    <row r="1668" spans="60:64">
      <c r="BH1668" s="14"/>
      <c r="BI1668" s="14"/>
      <c r="BJ1668" s="14"/>
      <c r="BK1668" s="14"/>
      <c r="BL1668" s="14"/>
    </row>
    <row r="1669" spans="60:64">
      <c r="BH1669" s="14"/>
      <c r="BI1669" s="14"/>
      <c r="BJ1669" s="14"/>
      <c r="BK1669" s="14"/>
      <c r="BL1669" s="14"/>
    </row>
    <row r="1670" spans="60:64">
      <c r="BH1670" s="14"/>
      <c r="BI1670" s="14"/>
      <c r="BJ1670" s="14"/>
      <c r="BK1670" s="14"/>
      <c r="BL1670" s="14"/>
    </row>
    <row r="1671" spans="60:64">
      <c r="BH1671" s="14"/>
      <c r="BI1671" s="14"/>
      <c r="BJ1671" s="14"/>
      <c r="BK1671" s="14"/>
      <c r="BL1671" s="14"/>
    </row>
    <row r="1672" spans="60:64">
      <c r="BH1672" s="14"/>
      <c r="BI1672" s="14"/>
      <c r="BJ1672" s="14"/>
      <c r="BK1672" s="14"/>
      <c r="BL1672" s="14"/>
    </row>
    <row r="1673" spans="60:64">
      <c r="BH1673" s="14"/>
      <c r="BI1673" s="14"/>
      <c r="BJ1673" s="14"/>
      <c r="BK1673" s="14"/>
      <c r="BL1673" s="14"/>
    </row>
    <row r="1674" spans="60:64">
      <c r="BH1674" s="14"/>
      <c r="BI1674" s="14"/>
      <c r="BJ1674" s="14"/>
      <c r="BK1674" s="14"/>
      <c r="BL1674" s="14"/>
    </row>
    <row r="1675" spans="60:64">
      <c r="BH1675" s="14"/>
      <c r="BI1675" s="14"/>
      <c r="BJ1675" s="14"/>
      <c r="BK1675" s="14"/>
      <c r="BL1675" s="14"/>
    </row>
    <row r="1676" spans="60:64">
      <c r="BH1676" s="14"/>
      <c r="BI1676" s="14"/>
      <c r="BJ1676" s="14"/>
      <c r="BK1676" s="14"/>
      <c r="BL1676" s="14"/>
    </row>
    <row r="1677" spans="60:64">
      <c r="BH1677" s="14"/>
      <c r="BI1677" s="14"/>
      <c r="BJ1677" s="14"/>
      <c r="BK1677" s="14"/>
      <c r="BL1677" s="14"/>
    </row>
    <row r="1678" spans="60:64">
      <c r="BH1678" s="14"/>
      <c r="BI1678" s="14"/>
      <c r="BJ1678" s="14"/>
      <c r="BK1678" s="14"/>
      <c r="BL1678" s="14"/>
    </row>
    <row r="1679" spans="60:64">
      <c r="BH1679" s="14"/>
      <c r="BI1679" s="14"/>
      <c r="BJ1679" s="14"/>
      <c r="BK1679" s="14"/>
      <c r="BL1679" s="14"/>
    </row>
    <row r="1680" spans="60:64">
      <c r="BH1680" s="14"/>
      <c r="BI1680" s="14"/>
      <c r="BJ1680" s="14"/>
      <c r="BK1680" s="14"/>
      <c r="BL1680" s="14"/>
    </row>
    <row r="1681" spans="60:64">
      <c r="BH1681" s="14"/>
      <c r="BI1681" s="14"/>
      <c r="BJ1681" s="14"/>
      <c r="BK1681" s="14"/>
      <c r="BL1681" s="14"/>
    </row>
    <row r="1682" spans="60:64">
      <c r="BH1682" s="14"/>
      <c r="BI1682" s="14"/>
      <c r="BJ1682" s="14"/>
      <c r="BK1682" s="14"/>
      <c r="BL1682" s="14"/>
    </row>
    <row r="1683" spans="60:64">
      <c r="BH1683" s="14"/>
      <c r="BI1683" s="14"/>
      <c r="BJ1683" s="14"/>
      <c r="BK1683" s="14"/>
      <c r="BL1683" s="14"/>
    </row>
    <row r="1684" spans="60:64">
      <c r="BH1684" s="14"/>
      <c r="BI1684" s="14"/>
      <c r="BJ1684" s="14"/>
      <c r="BK1684" s="14"/>
      <c r="BL1684" s="14"/>
    </row>
    <row r="1685" spans="60:64">
      <c r="BH1685" s="14"/>
      <c r="BI1685" s="14"/>
      <c r="BJ1685" s="14"/>
      <c r="BK1685" s="14"/>
      <c r="BL1685" s="14"/>
    </row>
    <row r="1686" spans="60:64">
      <c r="BH1686" s="14"/>
      <c r="BI1686" s="14"/>
      <c r="BJ1686" s="14"/>
      <c r="BK1686" s="14"/>
      <c r="BL1686" s="14"/>
    </row>
    <row r="1687" spans="60:64">
      <c r="BH1687" s="14"/>
      <c r="BI1687" s="14"/>
      <c r="BJ1687" s="14"/>
      <c r="BK1687" s="14"/>
      <c r="BL1687" s="14"/>
    </row>
    <row r="1688" spans="60:64">
      <c r="BH1688" s="14"/>
      <c r="BI1688" s="14"/>
      <c r="BJ1688" s="14"/>
      <c r="BK1688" s="14"/>
      <c r="BL1688" s="14"/>
    </row>
    <row r="1689" spans="60:64">
      <c r="BH1689" s="14"/>
      <c r="BI1689" s="14"/>
      <c r="BJ1689" s="14"/>
      <c r="BK1689" s="14"/>
      <c r="BL1689" s="14"/>
    </row>
    <row r="1690" spans="60:64">
      <c r="BH1690" s="14"/>
      <c r="BI1690" s="14"/>
      <c r="BJ1690" s="14"/>
      <c r="BK1690" s="14"/>
      <c r="BL1690" s="14"/>
    </row>
    <row r="1691" spans="60:64">
      <c r="BH1691" s="14"/>
      <c r="BI1691" s="14"/>
      <c r="BJ1691" s="14"/>
      <c r="BK1691" s="14"/>
      <c r="BL1691" s="14"/>
    </row>
    <row r="1692" spans="60:64">
      <c r="BH1692" s="14"/>
      <c r="BI1692" s="14"/>
      <c r="BJ1692" s="14"/>
      <c r="BK1692" s="14"/>
      <c r="BL1692" s="14"/>
    </row>
    <row r="1693" spans="60:64">
      <c r="BH1693" s="14"/>
      <c r="BI1693" s="14"/>
      <c r="BJ1693" s="14"/>
      <c r="BK1693" s="14"/>
      <c r="BL1693" s="14"/>
    </row>
    <row r="1694" spans="60:64">
      <c r="BH1694" s="14"/>
      <c r="BI1694" s="14"/>
      <c r="BJ1694" s="14"/>
      <c r="BK1694" s="14"/>
      <c r="BL1694" s="14"/>
    </row>
    <row r="1695" spans="60:64">
      <c r="BH1695" s="14"/>
      <c r="BI1695" s="14"/>
      <c r="BJ1695" s="14"/>
      <c r="BK1695" s="14"/>
      <c r="BL1695" s="14"/>
    </row>
    <row r="1696" spans="60:64">
      <c r="BH1696" s="14"/>
      <c r="BI1696" s="14"/>
      <c r="BJ1696" s="14"/>
      <c r="BK1696" s="14"/>
      <c r="BL1696" s="14"/>
    </row>
    <row r="1697" spans="60:64">
      <c r="BH1697" s="14"/>
      <c r="BI1697" s="14"/>
      <c r="BJ1697" s="14"/>
      <c r="BK1697" s="14"/>
      <c r="BL1697" s="14"/>
    </row>
    <row r="1698" spans="60:64">
      <c r="BH1698" s="14"/>
      <c r="BI1698" s="14"/>
      <c r="BJ1698" s="14"/>
      <c r="BK1698" s="14"/>
      <c r="BL1698" s="14"/>
    </row>
    <row r="1699" spans="60:64">
      <c r="BH1699" s="14"/>
      <c r="BI1699" s="14"/>
      <c r="BJ1699" s="14"/>
      <c r="BK1699" s="14"/>
      <c r="BL1699" s="14"/>
    </row>
    <row r="1700" spans="60:64">
      <c r="BH1700" s="14"/>
      <c r="BI1700" s="14"/>
      <c r="BJ1700" s="14"/>
      <c r="BK1700" s="14"/>
      <c r="BL1700" s="14"/>
    </row>
    <row r="1701" spans="60:64">
      <c r="BH1701" s="14"/>
      <c r="BI1701" s="14"/>
      <c r="BJ1701" s="14"/>
      <c r="BK1701" s="14"/>
      <c r="BL1701" s="14"/>
    </row>
    <row r="1702" spans="60:64">
      <c r="BH1702" s="14"/>
      <c r="BI1702" s="14"/>
      <c r="BJ1702" s="14"/>
      <c r="BK1702" s="14"/>
      <c r="BL1702" s="14"/>
    </row>
    <row r="1703" spans="60:64">
      <c r="BH1703" s="14"/>
      <c r="BI1703" s="14"/>
      <c r="BJ1703" s="14"/>
      <c r="BK1703" s="14"/>
      <c r="BL1703" s="14"/>
    </row>
    <row r="1704" spans="60:64">
      <c r="BH1704" s="14"/>
      <c r="BI1704" s="14"/>
      <c r="BJ1704" s="14"/>
      <c r="BK1704" s="14"/>
      <c r="BL1704" s="14"/>
    </row>
    <row r="1705" spans="60:64">
      <c r="BH1705" s="14"/>
      <c r="BI1705" s="14"/>
      <c r="BJ1705" s="14"/>
      <c r="BK1705" s="14"/>
      <c r="BL1705" s="14"/>
    </row>
    <row r="1706" spans="60:64">
      <c r="BH1706" s="14"/>
      <c r="BI1706" s="14"/>
      <c r="BJ1706" s="14"/>
      <c r="BK1706" s="14"/>
      <c r="BL1706" s="14"/>
    </row>
    <row r="1707" spans="60:64">
      <c r="BH1707" s="14"/>
      <c r="BI1707" s="14"/>
      <c r="BJ1707" s="14"/>
      <c r="BK1707" s="14"/>
      <c r="BL1707" s="14"/>
    </row>
    <row r="1708" spans="60:64">
      <c r="BH1708" s="14"/>
      <c r="BI1708" s="14"/>
      <c r="BJ1708" s="14"/>
      <c r="BK1708" s="14"/>
      <c r="BL1708" s="14"/>
    </row>
    <row r="1709" spans="60:64">
      <c r="BH1709" s="14"/>
      <c r="BI1709" s="14"/>
      <c r="BJ1709" s="14"/>
      <c r="BK1709" s="14"/>
      <c r="BL1709" s="14"/>
    </row>
    <row r="1710" spans="60:64">
      <c r="BH1710" s="14"/>
      <c r="BI1710" s="14"/>
      <c r="BJ1710" s="14"/>
      <c r="BK1710" s="14"/>
      <c r="BL1710" s="14"/>
    </row>
    <row r="1711" spans="60:64">
      <c r="BH1711" s="14"/>
      <c r="BI1711" s="14"/>
      <c r="BJ1711" s="14"/>
      <c r="BK1711" s="14"/>
      <c r="BL1711" s="14"/>
    </row>
    <row r="1712" spans="60:64">
      <c r="BH1712" s="14"/>
      <c r="BI1712" s="14"/>
      <c r="BJ1712" s="14"/>
      <c r="BK1712" s="14"/>
      <c r="BL1712" s="14"/>
    </row>
    <row r="1713" spans="60:64">
      <c r="BH1713" s="14"/>
      <c r="BI1713" s="14"/>
      <c r="BJ1713" s="14"/>
      <c r="BK1713" s="14"/>
      <c r="BL1713" s="14"/>
    </row>
    <row r="1714" spans="60:64">
      <c r="BH1714" s="14"/>
      <c r="BI1714" s="14"/>
      <c r="BJ1714" s="14"/>
      <c r="BK1714" s="14"/>
      <c r="BL1714" s="14"/>
    </row>
    <row r="1715" spans="60:64">
      <c r="BH1715" s="14"/>
      <c r="BI1715" s="14"/>
      <c r="BJ1715" s="14"/>
      <c r="BK1715" s="14"/>
      <c r="BL1715" s="14"/>
    </row>
    <row r="1716" spans="60:64">
      <c r="BH1716" s="14"/>
      <c r="BI1716" s="14"/>
      <c r="BJ1716" s="14"/>
      <c r="BK1716" s="14"/>
      <c r="BL1716" s="14"/>
    </row>
    <row r="1717" spans="60:64">
      <c r="BH1717" s="14"/>
      <c r="BI1717" s="14"/>
      <c r="BJ1717" s="14"/>
      <c r="BK1717" s="14"/>
      <c r="BL1717" s="14"/>
    </row>
    <row r="1718" spans="60:64">
      <c r="BH1718" s="14"/>
      <c r="BI1718" s="14"/>
      <c r="BJ1718" s="14"/>
      <c r="BK1718" s="14"/>
      <c r="BL1718" s="14"/>
    </row>
    <row r="1719" spans="60:64">
      <c r="BH1719" s="14"/>
      <c r="BI1719" s="14"/>
      <c r="BJ1719" s="14"/>
      <c r="BK1719" s="14"/>
      <c r="BL1719" s="14"/>
    </row>
    <row r="1720" spans="60:64">
      <c r="BH1720" s="14"/>
      <c r="BI1720" s="14"/>
      <c r="BJ1720" s="14"/>
      <c r="BK1720" s="14"/>
      <c r="BL1720" s="14"/>
    </row>
    <row r="1721" spans="60:64">
      <c r="BH1721" s="14"/>
      <c r="BI1721" s="14"/>
      <c r="BJ1721" s="14"/>
      <c r="BK1721" s="14"/>
      <c r="BL1721" s="14"/>
    </row>
    <row r="1722" spans="60:64">
      <c r="BH1722" s="14"/>
      <c r="BI1722" s="14"/>
      <c r="BJ1722" s="14"/>
      <c r="BK1722" s="14"/>
      <c r="BL1722" s="14"/>
    </row>
    <row r="1723" spans="60:64">
      <c r="BH1723" s="14"/>
      <c r="BI1723" s="14"/>
      <c r="BJ1723" s="14"/>
      <c r="BK1723" s="14"/>
      <c r="BL1723" s="14"/>
    </row>
    <row r="1724" spans="60:64">
      <c r="BH1724" s="14"/>
      <c r="BI1724" s="14"/>
      <c r="BJ1724" s="14"/>
      <c r="BK1724" s="14"/>
      <c r="BL1724" s="14"/>
    </row>
    <row r="1725" spans="60:64">
      <c r="BH1725" s="14"/>
      <c r="BI1725" s="14"/>
      <c r="BJ1725" s="14"/>
      <c r="BK1725" s="14"/>
      <c r="BL1725" s="14"/>
    </row>
    <row r="1726" spans="60:64">
      <c r="BH1726" s="14"/>
      <c r="BI1726" s="14"/>
      <c r="BJ1726" s="14"/>
      <c r="BK1726" s="14"/>
      <c r="BL1726" s="14"/>
    </row>
    <row r="1727" spans="60:64">
      <c r="BH1727" s="14"/>
      <c r="BI1727" s="14"/>
      <c r="BJ1727" s="14"/>
      <c r="BK1727" s="14"/>
      <c r="BL1727" s="14"/>
    </row>
    <row r="1728" spans="60:64">
      <c r="BH1728" s="14"/>
      <c r="BI1728" s="14"/>
      <c r="BJ1728" s="14"/>
      <c r="BK1728" s="14"/>
      <c r="BL1728" s="14"/>
    </row>
    <row r="1729" spans="60:64">
      <c r="BH1729" s="14"/>
      <c r="BI1729" s="14"/>
      <c r="BJ1729" s="14"/>
      <c r="BK1729" s="14"/>
      <c r="BL1729" s="14"/>
    </row>
    <row r="1730" spans="60:64">
      <c r="BH1730" s="14"/>
      <c r="BI1730" s="14"/>
      <c r="BJ1730" s="14"/>
      <c r="BK1730" s="14"/>
      <c r="BL1730" s="14"/>
    </row>
    <row r="1731" spans="60:64">
      <c r="BH1731" s="14"/>
      <c r="BI1731" s="14"/>
      <c r="BJ1731" s="14"/>
      <c r="BK1731" s="14"/>
      <c r="BL1731" s="14"/>
    </row>
    <row r="1732" spans="60:64">
      <c r="BH1732" s="14"/>
      <c r="BI1732" s="14"/>
      <c r="BJ1732" s="14"/>
      <c r="BK1732" s="14"/>
      <c r="BL1732" s="14"/>
    </row>
    <row r="1733" spans="60:64">
      <c r="BH1733" s="14"/>
      <c r="BI1733" s="14"/>
      <c r="BJ1733" s="14"/>
      <c r="BK1733" s="14"/>
      <c r="BL1733" s="14"/>
    </row>
    <row r="1734" spans="60:64">
      <c r="BH1734" s="14"/>
      <c r="BI1734" s="14"/>
      <c r="BJ1734" s="14"/>
      <c r="BK1734" s="14"/>
      <c r="BL1734" s="14"/>
    </row>
    <row r="1735" spans="60:64">
      <c r="BH1735" s="14"/>
      <c r="BI1735" s="14"/>
      <c r="BJ1735" s="14"/>
      <c r="BK1735" s="14"/>
      <c r="BL1735" s="14"/>
    </row>
    <row r="1736" spans="60:64">
      <c r="BH1736" s="14"/>
      <c r="BI1736" s="14"/>
      <c r="BJ1736" s="14"/>
      <c r="BK1736" s="14"/>
      <c r="BL1736" s="14"/>
    </row>
    <row r="1737" spans="60:64">
      <c r="BH1737" s="14"/>
      <c r="BI1737" s="14"/>
      <c r="BJ1737" s="14"/>
      <c r="BK1737" s="14"/>
      <c r="BL1737" s="14"/>
    </row>
    <row r="1738" spans="60:64">
      <c r="BH1738" s="14"/>
      <c r="BI1738" s="14"/>
      <c r="BJ1738" s="14"/>
      <c r="BK1738" s="14"/>
      <c r="BL1738" s="14"/>
    </row>
    <row r="1739" spans="60:64">
      <c r="BH1739" s="14"/>
      <c r="BI1739" s="14"/>
      <c r="BJ1739" s="14"/>
      <c r="BK1739" s="14"/>
      <c r="BL1739" s="14"/>
    </row>
    <row r="1740" spans="60:64">
      <c r="BH1740" s="14"/>
      <c r="BI1740" s="14"/>
      <c r="BJ1740" s="14"/>
      <c r="BK1740" s="14"/>
      <c r="BL1740" s="14"/>
    </row>
    <row r="1741" spans="60:64">
      <c r="BH1741" s="14"/>
      <c r="BI1741" s="14"/>
      <c r="BJ1741" s="14"/>
      <c r="BK1741" s="14"/>
      <c r="BL1741" s="14"/>
    </row>
    <row r="1742" spans="60:64">
      <c r="BH1742" s="14"/>
      <c r="BI1742" s="14"/>
      <c r="BJ1742" s="14"/>
      <c r="BK1742" s="14"/>
      <c r="BL1742" s="14"/>
    </row>
    <row r="1743" spans="60:64">
      <c r="BH1743" s="14"/>
      <c r="BI1743" s="14"/>
      <c r="BJ1743" s="14"/>
      <c r="BK1743" s="14"/>
      <c r="BL1743" s="14"/>
    </row>
    <row r="1744" spans="60:64">
      <c r="BH1744" s="14"/>
      <c r="BI1744" s="14"/>
      <c r="BJ1744" s="14"/>
      <c r="BK1744" s="14"/>
      <c r="BL1744" s="14"/>
    </row>
    <row r="1745" spans="60:64">
      <c r="BH1745" s="14"/>
      <c r="BI1745" s="14"/>
      <c r="BJ1745" s="14"/>
      <c r="BK1745" s="14"/>
      <c r="BL1745" s="14"/>
    </row>
    <row r="1746" spans="60:64">
      <c r="BH1746" s="14"/>
      <c r="BI1746" s="14"/>
      <c r="BJ1746" s="14"/>
      <c r="BK1746" s="14"/>
      <c r="BL1746" s="14"/>
    </row>
    <row r="1747" spans="60:64">
      <c r="BH1747" s="14"/>
      <c r="BI1747" s="14"/>
      <c r="BJ1747" s="14"/>
      <c r="BK1747" s="14"/>
      <c r="BL1747" s="14"/>
    </row>
    <row r="1748" spans="60:64">
      <c r="BH1748" s="14"/>
      <c r="BI1748" s="14"/>
      <c r="BJ1748" s="14"/>
      <c r="BK1748" s="14"/>
      <c r="BL1748" s="14"/>
    </row>
    <row r="1749" spans="60:64">
      <c r="BH1749" s="14"/>
      <c r="BI1749" s="14"/>
      <c r="BJ1749" s="14"/>
      <c r="BK1749" s="14"/>
      <c r="BL1749" s="14"/>
    </row>
    <row r="1750" spans="60:64">
      <c r="BH1750" s="14"/>
      <c r="BI1750" s="14"/>
      <c r="BJ1750" s="14"/>
      <c r="BK1750" s="14"/>
      <c r="BL1750" s="14"/>
    </row>
    <row r="1751" spans="60:64">
      <c r="BH1751" s="14"/>
      <c r="BI1751" s="14"/>
      <c r="BJ1751" s="14"/>
      <c r="BK1751" s="14"/>
      <c r="BL1751" s="14"/>
    </row>
    <row r="1752" spans="60:64">
      <c r="BH1752" s="14"/>
      <c r="BI1752" s="14"/>
      <c r="BJ1752" s="14"/>
      <c r="BK1752" s="14"/>
      <c r="BL1752" s="14"/>
    </row>
    <row r="1753" spans="60:64">
      <c r="BH1753" s="14"/>
      <c r="BI1753" s="14"/>
      <c r="BJ1753" s="14"/>
      <c r="BK1753" s="14"/>
      <c r="BL1753" s="14"/>
    </row>
    <row r="1754" spans="60:64">
      <c r="BH1754" s="14"/>
      <c r="BI1754" s="14"/>
      <c r="BJ1754" s="14"/>
      <c r="BK1754" s="14"/>
      <c r="BL1754" s="14"/>
    </row>
    <row r="1755" spans="60:64">
      <c r="BH1755" s="14"/>
      <c r="BI1755" s="14"/>
      <c r="BJ1755" s="14"/>
      <c r="BK1755" s="14"/>
      <c r="BL1755" s="14"/>
    </row>
    <row r="1756" spans="60:64">
      <c r="BH1756" s="14"/>
      <c r="BI1756" s="14"/>
      <c r="BJ1756" s="14"/>
      <c r="BK1756" s="14"/>
      <c r="BL1756" s="14"/>
    </row>
    <row r="1757" spans="60:64">
      <c r="BH1757" s="14"/>
      <c r="BI1757" s="14"/>
      <c r="BJ1757" s="14"/>
      <c r="BK1757" s="14"/>
      <c r="BL1757" s="14"/>
    </row>
    <row r="1758" spans="60:64">
      <c r="BH1758" s="14"/>
      <c r="BI1758" s="14"/>
      <c r="BJ1758" s="14"/>
      <c r="BK1758" s="14"/>
      <c r="BL1758" s="14"/>
    </row>
    <row r="1759" spans="60:64">
      <c r="BH1759" s="14"/>
      <c r="BI1759" s="14"/>
      <c r="BJ1759" s="14"/>
      <c r="BK1759" s="14"/>
      <c r="BL1759" s="14"/>
    </row>
    <row r="1760" spans="60:64">
      <c r="BH1760" s="14"/>
      <c r="BI1760" s="14"/>
      <c r="BJ1760" s="14"/>
      <c r="BK1760" s="14"/>
      <c r="BL1760" s="14"/>
    </row>
    <row r="1761" spans="60:64">
      <c r="BH1761" s="14"/>
      <c r="BI1761" s="14"/>
      <c r="BJ1761" s="14"/>
      <c r="BK1761" s="14"/>
      <c r="BL1761" s="14"/>
    </row>
    <row r="1762" spans="60:64">
      <c r="BH1762" s="14"/>
      <c r="BI1762" s="14"/>
      <c r="BJ1762" s="14"/>
      <c r="BK1762" s="14"/>
      <c r="BL1762" s="14"/>
    </row>
    <row r="1763" spans="60:64">
      <c r="BH1763" s="14"/>
      <c r="BI1763" s="14"/>
      <c r="BJ1763" s="14"/>
      <c r="BK1763" s="14"/>
      <c r="BL1763" s="14"/>
    </row>
    <row r="1764" spans="60:64">
      <c r="BH1764" s="14"/>
      <c r="BI1764" s="14"/>
      <c r="BJ1764" s="14"/>
      <c r="BK1764" s="14"/>
      <c r="BL1764" s="14"/>
    </row>
    <row r="1765" spans="60:64">
      <c r="BH1765" s="14"/>
      <c r="BI1765" s="14"/>
      <c r="BJ1765" s="14"/>
      <c r="BK1765" s="14"/>
      <c r="BL1765" s="14"/>
    </row>
    <row r="1766" spans="60:64">
      <c r="BH1766" s="14"/>
      <c r="BI1766" s="14"/>
      <c r="BJ1766" s="14"/>
      <c r="BK1766" s="14"/>
      <c r="BL1766" s="14"/>
    </row>
    <row r="1767" spans="60:64">
      <c r="BH1767" s="14"/>
      <c r="BI1767" s="14"/>
      <c r="BJ1767" s="14"/>
      <c r="BK1767" s="14"/>
      <c r="BL1767" s="14"/>
    </row>
    <row r="1768" spans="60:64">
      <c r="BH1768" s="14"/>
      <c r="BI1768" s="14"/>
      <c r="BJ1768" s="14"/>
      <c r="BK1768" s="14"/>
      <c r="BL1768" s="14"/>
    </row>
    <row r="1769" spans="60:64">
      <c r="BH1769" s="14"/>
      <c r="BI1769" s="14"/>
      <c r="BJ1769" s="14"/>
      <c r="BK1769" s="14"/>
      <c r="BL1769" s="14"/>
    </row>
    <row r="1770" spans="60:64">
      <c r="BH1770" s="14"/>
      <c r="BI1770" s="14"/>
      <c r="BJ1770" s="14"/>
      <c r="BK1770" s="14"/>
      <c r="BL1770" s="14"/>
    </row>
    <row r="1771" spans="60:64">
      <c r="BH1771" s="14"/>
      <c r="BI1771" s="14"/>
      <c r="BJ1771" s="14"/>
      <c r="BK1771" s="14"/>
      <c r="BL1771" s="14"/>
    </row>
    <row r="1772" spans="60:64">
      <c r="BH1772" s="14"/>
      <c r="BI1772" s="14"/>
      <c r="BJ1772" s="14"/>
      <c r="BK1772" s="14"/>
      <c r="BL1772" s="14"/>
    </row>
    <row r="1773" spans="60:64">
      <c r="BH1773" s="14"/>
      <c r="BI1773" s="14"/>
      <c r="BJ1773" s="14"/>
      <c r="BK1773" s="14"/>
      <c r="BL1773" s="14"/>
    </row>
    <row r="1774" spans="60:64">
      <c r="BH1774" s="14"/>
      <c r="BI1774" s="14"/>
      <c r="BJ1774" s="14"/>
      <c r="BK1774" s="14"/>
      <c r="BL1774" s="14"/>
    </row>
    <row r="1775" spans="60:64">
      <c r="BH1775" s="14"/>
      <c r="BI1775" s="14"/>
      <c r="BJ1775" s="14"/>
      <c r="BK1775" s="14"/>
      <c r="BL1775" s="14"/>
    </row>
    <row r="1776" spans="60:64">
      <c r="BH1776" s="14"/>
      <c r="BI1776" s="14"/>
      <c r="BJ1776" s="14"/>
      <c r="BK1776" s="14"/>
      <c r="BL1776" s="14"/>
    </row>
    <row r="1777" spans="60:64">
      <c r="BH1777" s="14"/>
      <c r="BI1777" s="14"/>
      <c r="BJ1777" s="14"/>
      <c r="BK1777" s="14"/>
      <c r="BL1777" s="14"/>
    </row>
    <row r="1778" spans="60:64">
      <c r="BH1778" s="14"/>
      <c r="BI1778" s="14"/>
      <c r="BJ1778" s="14"/>
      <c r="BK1778" s="14"/>
      <c r="BL1778" s="14"/>
    </row>
    <row r="1779" spans="60:64">
      <c r="BH1779" s="14"/>
      <c r="BI1779" s="14"/>
      <c r="BJ1779" s="14"/>
      <c r="BK1779" s="14"/>
      <c r="BL1779" s="14"/>
    </row>
    <row r="1780" spans="60:64">
      <c r="BH1780" s="14"/>
      <c r="BI1780" s="14"/>
      <c r="BJ1780" s="14"/>
      <c r="BK1780" s="14"/>
      <c r="BL1780" s="14"/>
    </row>
    <row r="1781" spans="60:64">
      <c r="BH1781" s="14"/>
      <c r="BI1781" s="14"/>
      <c r="BJ1781" s="14"/>
      <c r="BK1781" s="14"/>
      <c r="BL1781" s="14"/>
    </row>
    <row r="1782" spans="60:64">
      <c r="BH1782" s="14"/>
      <c r="BI1782" s="14"/>
      <c r="BJ1782" s="14"/>
      <c r="BK1782" s="14"/>
      <c r="BL1782" s="14"/>
    </row>
    <row r="1783" spans="60:64">
      <c r="BH1783" s="14"/>
      <c r="BI1783" s="14"/>
      <c r="BJ1783" s="14"/>
      <c r="BK1783" s="14"/>
      <c r="BL1783" s="14"/>
    </row>
    <row r="1784" spans="60:64">
      <c r="BH1784" s="14"/>
      <c r="BI1784" s="14"/>
      <c r="BJ1784" s="14"/>
      <c r="BK1784" s="14"/>
      <c r="BL1784" s="14"/>
    </row>
    <row r="1785" spans="60:64">
      <c r="BH1785" s="14"/>
      <c r="BI1785" s="14"/>
      <c r="BJ1785" s="14"/>
      <c r="BK1785" s="14"/>
      <c r="BL1785" s="14"/>
    </row>
    <row r="1786" spans="60:64">
      <c r="BH1786" s="14"/>
      <c r="BI1786" s="14"/>
      <c r="BJ1786" s="14"/>
      <c r="BK1786" s="14"/>
      <c r="BL1786" s="14"/>
    </row>
    <row r="1787" spans="60:64">
      <c r="BH1787" s="14"/>
      <c r="BI1787" s="14"/>
      <c r="BJ1787" s="14"/>
      <c r="BK1787" s="14"/>
      <c r="BL1787" s="14"/>
    </row>
    <row r="1788" spans="60:64">
      <c r="BH1788" s="14"/>
      <c r="BI1788" s="14"/>
      <c r="BJ1788" s="14"/>
      <c r="BK1788" s="14"/>
      <c r="BL1788" s="14"/>
    </row>
    <row r="1789" spans="60:64">
      <c r="BH1789" s="14"/>
      <c r="BI1789" s="14"/>
      <c r="BJ1789" s="14"/>
      <c r="BK1789" s="14"/>
      <c r="BL1789" s="14"/>
    </row>
    <row r="1790" spans="60:64">
      <c r="BH1790" s="14"/>
      <c r="BI1790" s="14"/>
      <c r="BJ1790" s="14"/>
      <c r="BK1790" s="14"/>
      <c r="BL1790" s="14"/>
    </row>
    <row r="1791" spans="60:64">
      <c r="BH1791" s="14"/>
      <c r="BI1791" s="14"/>
      <c r="BJ1791" s="14"/>
      <c r="BK1791" s="14"/>
      <c r="BL1791" s="14"/>
    </row>
    <row r="1792" spans="60:64">
      <c r="BH1792" s="14"/>
      <c r="BI1792" s="14"/>
      <c r="BJ1792" s="14"/>
      <c r="BK1792" s="14"/>
      <c r="BL1792" s="14"/>
    </row>
    <row r="1793" spans="60:64">
      <c r="BH1793" s="14"/>
      <c r="BI1793" s="14"/>
      <c r="BJ1793" s="14"/>
      <c r="BK1793" s="14"/>
      <c r="BL1793" s="14"/>
    </row>
    <row r="1794" spans="60:64">
      <c r="BH1794" s="14"/>
      <c r="BI1794" s="14"/>
      <c r="BJ1794" s="14"/>
      <c r="BK1794" s="14"/>
      <c r="BL1794" s="14"/>
    </row>
    <row r="1795" spans="60:64">
      <c r="BH1795" s="14"/>
      <c r="BI1795" s="14"/>
      <c r="BJ1795" s="14"/>
      <c r="BK1795" s="14"/>
      <c r="BL1795" s="14"/>
    </row>
    <row r="1796" spans="60:64">
      <c r="BH1796" s="14"/>
      <c r="BI1796" s="14"/>
      <c r="BJ1796" s="14"/>
      <c r="BK1796" s="14"/>
      <c r="BL1796" s="14"/>
    </row>
    <row r="1797" spans="60:64">
      <c r="BH1797" s="14"/>
      <c r="BI1797" s="14"/>
      <c r="BJ1797" s="14"/>
      <c r="BK1797" s="14"/>
      <c r="BL1797" s="14"/>
    </row>
    <row r="1798" spans="60:64">
      <c r="BH1798" s="14"/>
      <c r="BI1798" s="14"/>
      <c r="BJ1798" s="14"/>
      <c r="BK1798" s="14"/>
      <c r="BL1798" s="14"/>
    </row>
    <row r="1799" spans="60:64">
      <c r="BH1799" s="14"/>
      <c r="BI1799" s="14"/>
      <c r="BJ1799" s="14"/>
      <c r="BK1799" s="14"/>
      <c r="BL1799" s="14"/>
    </row>
    <row r="1800" spans="60:64">
      <c r="BH1800" s="14"/>
      <c r="BI1800" s="14"/>
      <c r="BJ1800" s="14"/>
      <c r="BK1800" s="14"/>
      <c r="BL1800" s="14"/>
    </row>
    <row r="1801" spans="60:64">
      <c r="BH1801" s="14"/>
      <c r="BI1801" s="14"/>
      <c r="BJ1801" s="14"/>
      <c r="BK1801" s="14"/>
      <c r="BL1801" s="14"/>
    </row>
    <row r="1802" spans="60:64">
      <c r="BH1802" s="14"/>
      <c r="BI1802" s="14"/>
      <c r="BJ1802" s="14"/>
      <c r="BK1802" s="14"/>
      <c r="BL1802" s="14"/>
    </row>
    <row r="1803" spans="60:64">
      <c r="BH1803" s="14"/>
      <c r="BI1803" s="14"/>
      <c r="BJ1803" s="14"/>
      <c r="BK1803" s="14"/>
      <c r="BL1803" s="14"/>
    </row>
    <row r="1804" spans="60:64">
      <c r="BH1804" s="14"/>
      <c r="BI1804" s="14"/>
      <c r="BJ1804" s="14"/>
      <c r="BK1804" s="14"/>
      <c r="BL1804" s="14"/>
    </row>
    <row r="1805" spans="60:64">
      <c r="BH1805" s="14"/>
      <c r="BI1805" s="14"/>
      <c r="BJ1805" s="14"/>
      <c r="BK1805" s="14"/>
      <c r="BL1805" s="14"/>
    </row>
    <row r="1806" spans="60:64">
      <c r="BH1806" s="14"/>
      <c r="BI1806" s="14"/>
      <c r="BJ1806" s="14"/>
      <c r="BK1806" s="14"/>
      <c r="BL1806" s="14"/>
    </row>
    <row r="1807" spans="60:64">
      <c r="BH1807" s="14"/>
      <c r="BI1807" s="14"/>
      <c r="BJ1807" s="14"/>
      <c r="BK1807" s="14"/>
      <c r="BL1807" s="14"/>
    </row>
    <row r="1808" spans="60:64">
      <c r="BH1808" s="14"/>
      <c r="BI1808" s="14"/>
      <c r="BJ1808" s="14"/>
      <c r="BK1808" s="14"/>
      <c r="BL1808" s="14"/>
    </row>
    <row r="1809" spans="60:64">
      <c r="BH1809" s="14"/>
      <c r="BI1809" s="14"/>
      <c r="BJ1809" s="14"/>
      <c r="BK1809" s="14"/>
      <c r="BL1809" s="14"/>
    </row>
    <row r="1810" spans="60:64">
      <c r="BH1810" s="14"/>
      <c r="BI1810" s="14"/>
      <c r="BJ1810" s="14"/>
      <c r="BK1810" s="14"/>
      <c r="BL1810" s="14"/>
    </row>
    <row r="1811" spans="60:64">
      <c r="BH1811" s="14"/>
      <c r="BI1811" s="14"/>
      <c r="BJ1811" s="14"/>
      <c r="BK1811" s="14"/>
      <c r="BL1811" s="14"/>
    </row>
    <row r="1812" spans="60:64">
      <c r="BH1812" s="14"/>
      <c r="BI1812" s="14"/>
      <c r="BJ1812" s="14"/>
      <c r="BK1812" s="14"/>
      <c r="BL1812" s="14"/>
    </row>
    <row r="1813" spans="60:64">
      <c r="BH1813" s="14"/>
      <c r="BI1813" s="14"/>
      <c r="BJ1813" s="14"/>
      <c r="BK1813" s="14"/>
      <c r="BL1813" s="14"/>
    </row>
    <row r="1814" spans="60:64">
      <c r="BH1814" s="14"/>
      <c r="BI1814" s="14"/>
      <c r="BJ1814" s="14"/>
      <c r="BK1814" s="14"/>
      <c r="BL1814" s="14"/>
    </row>
    <row r="1815" spans="60:64">
      <c r="BH1815" s="14"/>
      <c r="BI1815" s="14"/>
      <c r="BJ1815" s="14"/>
      <c r="BK1815" s="14"/>
      <c r="BL1815" s="14"/>
    </row>
    <row r="1816" spans="60:64">
      <c r="BH1816" s="14"/>
      <c r="BI1816" s="14"/>
      <c r="BJ1816" s="14"/>
      <c r="BK1816" s="14"/>
      <c r="BL1816" s="14"/>
    </row>
    <row r="1817" spans="60:64">
      <c r="BH1817" s="14"/>
      <c r="BI1817" s="14"/>
      <c r="BJ1817" s="14"/>
      <c r="BK1817" s="14"/>
      <c r="BL1817" s="14"/>
    </row>
    <row r="1818" spans="60:64">
      <c r="BH1818" s="14"/>
      <c r="BI1818" s="14"/>
      <c r="BJ1818" s="14"/>
      <c r="BK1818" s="14"/>
      <c r="BL1818" s="14"/>
    </row>
    <row r="1819" spans="60:64">
      <c r="BH1819" s="14"/>
      <c r="BI1819" s="14"/>
      <c r="BJ1819" s="14"/>
      <c r="BK1819" s="14"/>
      <c r="BL1819" s="14"/>
    </row>
    <row r="1820" spans="60:64">
      <c r="BH1820" s="14"/>
      <c r="BI1820" s="14"/>
      <c r="BJ1820" s="14"/>
      <c r="BK1820" s="14"/>
      <c r="BL1820" s="14"/>
    </row>
    <row r="1821" spans="60:64">
      <c r="BH1821" s="14"/>
      <c r="BI1821" s="14"/>
      <c r="BJ1821" s="14"/>
      <c r="BK1821" s="14"/>
      <c r="BL1821" s="14"/>
    </row>
    <row r="1822" spans="60:64">
      <c r="BH1822" s="14"/>
      <c r="BI1822" s="14"/>
      <c r="BJ1822" s="14"/>
      <c r="BK1822" s="14"/>
      <c r="BL1822" s="14"/>
    </row>
    <row r="1823" spans="60:64">
      <c r="BH1823" s="14"/>
      <c r="BI1823" s="14"/>
      <c r="BJ1823" s="14"/>
      <c r="BK1823" s="14"/>
      <c r="BL1823" s="14"/>
    </row>
    <row r="1824" spans="60:64">
      <c r="BH1824" s="14"/>
      <c r="BI1824" s="14"/>
      <c r="BJ1824" s="14"/>
      <c r="BK1824" s="14"/>
      <c r="BL1824" s="14"/>
    </row>
    <row r="1825" spans="60:64">
      <c r="BH1825" s="14"/>
      <c r="BI1825" s="14"/>
      <c r="BJ1825" s="14"/>
      <c r="BK1825" s="14"/>
      <c r="BL1825" s="14"/>
    </row>
    <row r="1826" spans="60:64">
      <c r="BH1826" s="14"/>
      <c r="BI1826" s="14"/>
      <c r="BJ1826" s="14"/>
      <c r="BK1826" s="14"/>
      <c r="BL1826" s="14"/>
    </row>
    <row r="1827" spans="60:64">
      <c r="BH1827" s="14"/>
      <c r="BI1827" s="14"/>
      <c r="BJ1827" s="14"/>
      <c r="BK1827" s="14"/>
      <c r="BL1827" s="14"/>
    </row>
    <row r="1828" spans="60:64">
      <c r="BH1828" s="14"/>
      <c r="BI1828" s="14"/>
      <c r="BJ1828" s="14"/>
      <c r="BK1828" s="14"/>
      <c r="BL1828" s="14"/>
    </row>
    <row r="1829" spans="60:64">
      <c r="BH1829" s="14"/>
      <c r="BI1829" s="14"/>
      <c r="BJ1829" s="14"/>
      <c r="BK1829" s="14"/>
      <c r="BL1829" s="14"/>
    </row>
    <row r="1830" spans="60:64">
      <c r="BH1830" s="14"/>
      <c r="BI1830" s="14"/>
      <c r="BJ1830" s="14"/>
      <c r="BK1830" s="14"/>
      <c r="BL1830" s="14"/>
    </row>
    <row r="1831" spans="60:64">
      <c r="BH1831" s="14"/>
      <c r="BI1831" s="14"/>
      <c r="BJ1831" s="14"/>
      <c r="BK1831" s="14"/>
      <c r="BL1831" s="14"/>
    </row>
    <row r="1832" spans="60:64">
      <c r="BH1832" s="14"/>
      <c r="BI1832" s="14"/>
      <c r="BJ1832" s="14"/>
      <c r="BK1832" s="14"/>
      <c r="BL1832" s="14"/>
    </row>
    <row r="1833" spans="60:64">
      <c r="BH1833" s="14"/>
      <c r="BI1833" s="14"/>
      <c r="BJ1833" s="14"/>
      <c r="BK1833" s="14"/>
      <c r="BL1833" s="14"/>
    </row>
    <row r="1834" spans="60:64">
      <c r="BH1834" s="14"/>
      <c r="BI1834" s="14"/>
      <c r="BJ1834" s="14"/>
      <c r="BK1834" s="14"/>
      <c r="BL1834" s="14"/>
    </row>
    <row r="1835" spans="60:64">
      <c r="BH1835" s="14"/>
      <c r="BI1835" s="14"/>
      <c r="BJ1835" s="14"/>
      <c r="BK1835" s="14"/>
      <c r="BL1835" s="14"/>
    </row>
    <row r="1836" spans="60:64">
      <c r="BH1836" s="14"/>
      <c r="BI1836" s="14"/>
      <c r="BJ1836" s="14"/>
      <c r="BK1836" s="14"/>
      <c r="BL1836" s="14"/>
    </row>
    <row r="1837" spans="60:64">
      <c r="BH1837" s="14"/>
      <c r="BI1837" s="14"/>
      <c r="BJ1837" s="14"/>
      <c r="BK1837" s="14"/>
      <c r="BL1837" s="14"/>
    </row>
    <row r="1838" spans="60:64">
      <c r="BH1838" s="14"/>
      <c r="BI1838" s="14"/>
      <c r="BJ1838" s="14"/>
      <c r="BK1838" s="14"/>
      <c r="BL1838" s="14"/>
    </row>
    <row r="1839" spans="60:64">
      <c r="BH1839" s="14"/>
      <c r="BI1839" s="14"/>
      <c r="BJ1839" s="14"/>
      <c r="BK1839" s="14"/>
      <c r="BL1839" s="14"/>
    </row>
    <row r="1840" spans="60:64">
      <c r="BH1840" s="14"/>
      <c r="BI1840" s="14"/>
      <c r="BJ1840" s="14"/>
      <c r="BK1840" s="14"/>
      <c r="BL1840" s="14"/>
    </row>
    <row r="1841" spans="60:64">
      <c r="BH1841" s="14"/>
      <c r="BI1841" s="14"/>
      <c r="BJ1841" s="14"/>
      <c r="BK1841" s="14"/>
      <c r="BL1841" s="14"/>
    </row>
    <row r="1842" spans="60:64">
      <c r="BH1842" s="14"/>
      <c r="BI1842" s="14"/>
      <c r="BJ1842" s="14"/>
      <c r="BK1842" s="14"/>
      <c r="BL1842" s="14"/>
    </row>
    <row r="1843" spans="60:64">
      <c r="BH1843" s="14"/>
      <c r="BI1843" s="14"/>
      <c r="BJ1843" s="14"/>
      <c r="BK1843" s="14"/>
      <c r="BL1843" s="14"/>
    </row>
    <row r="1844" spans="60:64">
      <c r="BH1844" s="14"/>
      <c r="BI1844" s="14"/>
      <c r="BJ1844" s="14"/>
      <c r="BK1844" s="14"/>
      <c r="BL1844" s="14"/>
    </row>
    <row r="1845" spans="60:64">
      <c r="BH1845" s="14"/>
      <c r="BI1845" s="14"/>
      <c r="BJ1845" s="14"/>
      <c r="BK1845" s="14"/>
      <c r="BL1845" s="14"/>
    </row>
    <row r="1846" spans="60:64">
      <c r="BH1846" s="14"/>
      <c r="BI1846" s="14"/>
      <c r="BJ1846" s="14"/>
      <c r="BK1846" s="14"/>
      <c r="BL1846" s="14"/>
    </row>
    <row r="1847" spans="60:64">
      <c r="BH1847" s="14"/>
      <c r="BI1847" s="14"/>
      <c r="BJ1847" s="14"/>
      <c r="BK1847" s="14"/>
      <c r="BL1847" s="14"/>
    </row>
    <row r="1848" spans="60:64">
      <c r="BH1848" s="14"/>
      <c r="BI1848" s="14"/>
      <c r="BJ1848" s="14"/>
      <c r="BK1848" s="14"/>
      <c r="BL1848" s="14"/>
    </row>
    <row r="1849" spans="60:64">
      <c r="BH1849" s="14"/>
      <c r="BI1849" s="14"/>
      <c r="BJ1849" s="14"/>
      <c r="BK1849" s="14"/>
      <c r="BL1849" s="14"/>
    </row>
    <row r="1850" spans="60:64">
      <c r="BH1850" s="14"/>
      <c r="BI1850" s="14"/>
      <c r="BJ1850" s="14"/>
      <c r="BK1850" s="14"/>
      <c r="BL1850" s="14"/>
    </row>
    <row r="1851" spans="60:64">
      <c r="BH1851" s="14"/>
      <c r="BI1851" s="14"/>
      <c r="BJ1851" s="14"/>
      <c r="BK1851" s="14"/>
      <c r="BL1851" s="14"/>
    </row>
    <row r="1852" spans="60:64">
      <c r="BH1852" s="14"/>
      <c r="BI1852" s="14"/>
      <c r="BJ1852" s="14"/>
      <c r="BK1852" s="14"/>
      <c r="BL1852" s="14"/>
    </row>
    <row r="1853" spans="60:64">
      <c r="BH1853" s="14"/>
      <c r="BI1853" s="14"/>
      <c r="BJ1853" s="14"/>
      <c r="BK1853" s="14"/>
      <c r="BL1853" s="14"/>
    </row>
    <row r="1854" spans="60:64">
      <c r="BH1854" s="14"/>
      <c r="BI1854" s="14"/>
      <c r="BJ1854" s="14"/>
      <c r="BK1854" s="14"/>
      <c r="BL1854" s="14"/>
    </row>
    <row r="1855" spans="60:64">
      <c r="BH1855" s="14"/>
      <c r="BI1855" s="14"/>
      <c r="BJ1855" s="14"/>
      <c r="BK1855" s="14"/>
      <c r="BL1855" s="14"/>
    </row>
    <row r="1856" spans="60:64">
      <c r="BH1856" s="14"/>
      <c r="BI1856" s="14"/>
      <c r="BJ1856" s="14"/>
      <c r="BK1856" s="14"/>
      <c r="BL1856" s="14"/>
    </row>
    <row r="1857" spans="60:64">
      <c r="BH1857" s="14"/>
      <c r="BI1857" s="14"/>
      <c r="BJ1857" s="14"/>
      <c r="BK1857" s="14"/>
      <c r="BL1857" s="14"/>
    </row>
    <row r="1858" spans="60:64">
      <c r="BH1858" s="14"/>
      <c r="BI1858" s="14"/>
      <c r="BJ1858" s="14"/>
      <c r="BK1858" s="14"/>
      <c r="BL1858" s="14"/>
    </row>
    <row r="1859" spans="60:64">
      <c r="BH1859" s="14"/>
      <c r="BI1859" s="14"/>
      <c r="BJ1859" s="14"/>
      <c r="BK1859" s="14"/>
      <c r="BL1859" s="14"/>
    </row>
    <row r="1860" spans="60:64">
      <c r="BH1860" s="14"/>
      <c r="BI1860" s="14"/>
      <c r="BJ1860" s="14"/>
      <c r="BK1860" s="14"/>
      <c r="BL1860" s="14"/>
    </row>
    <row r="1861" spans="60:64">
      <c r="BH1861" s="14"/>
      <c r="BI1861" s="14"/>
      <c r="BJ1861" s="14"/>
      <c r="BK1861" s="14"/>
      <c r="BL1861" s="14"/>
    </row>
    <row r="1862" spans="60:64">
      <c r="BH1862" s="14"/>
      <c r="BI1862" s="14"/>
      <c r="BJ1862" s="14"/>
      <c r="BK1862" s="14"/>
      <c r="BL1862" s="14"/>
    </row>
    <row r="1863" spans="60:64">
      <c r="BH1863" s="14"/>
      <c r="BI1863" s="14"/>
      <c r="BJ1863" s="14"/>
      <c r="BK1863" s="14"/>
      <c r="BL1863" s="14"/>
    </row>
    <row r="1864" spans="60:64">
      <c r="BH1864" s="14"/>
      <c r="BI1864" s="14"/>
      <c r="BJ1864" s="14"/>
      <c r="BK1864" s="14"/>
      <c r="BL1864" s="14"/>
    </row>
    <row r="1865" spans="60:64">
      <c r="BH1865" s="14"/>
      <c r="BI1865" s="14"/>
      <c r="BJ1865" s="14"/>
      <c r="BK1865" s="14"/>
      <c r="BL1865" s="14"/>
    </row>
    <row r="1866" spans="60:64">
      <c r="BH1866" s="14"/>
      <c r="BI1866" s="14"/>
      <c r="BJ1866" s="14"/>
      <c r="BK1866" s="14"/>
      <c r="BL1866" s="14"/>
    </row>
    <row r="1867" spans="60:64">
      <c r="BH1867" s="14"/>
      <c r="BI1867" s="14"/>
      <c r="BJ1867" s="14"/>
      <c r="BK1867" s="14"/>
      <c r="BL1867" s="14"/>
    </row>
    <row r="1868" spans="60:64">
      <c r="BH1868" s="14"/>
      <c r="BI1868" s="14"/>
      <c r="BJ1868" s="14"/>
      <c r="BK1868" s="14"/>
      <c r="BL1868" s="14"/>
    </row>
    <row r="1869" spans="60:64">
      <c r="BH1869" s="14"/>
      <c r="BI1869" s="14"/>
      <c r="BJ1869" s="14"/>
      <c r="BK1869" s="14"/>
      <c r="BL1869" s="14"/>
    </row>
    <row r="1870" spans="60:64">
      <c r="BH1870" s="14"/>
      <c r="BI1870" s="14"/>
      <c r="BJ1870" s="14"/>
      <c r="BK1870" s="14"/>
      <c r="BL1870" s="14"/>
    </row>
    <row r="1871" spans="60:64">
      <c r="BH1871" s="14"/>
      <c r="BI1871" s="14"/>
      <c r="BJ1871" s="14"/>
      <c r="BK1871" s="14"/>
      <c r="BL1871" s="14"/>
    </row>
    <row r="1872" spans="60:64">
      <c r="BH1872" s="14"/>
      <c r="BI1872" s="14"/>
      <c r="BJ1872" s="14"/>
      <c r="BK1872" s="14"/>
      <c r="BL1872" s="14"/>
    </row>
    <row r="1873" spans="60:64">
      <c r="BH1873" s="14"/>
      <c r="BI1873" s="14"/>
      <c r="BJ1873" s="14"/>
      <c r="BK1873" s="14"/>
      <c r="BL1873" s="14"/>
    </row>
    <row r="1874" spans="60:64">
      <c r="BH1874" s="14"/>
      <c r="BI1874" s="14"/>
      <c r="BJ1874" s="14"/>
      <c r="BK1874" s="14"/>
      <c r="BL1874" s="14"/>
    </row>
    <row r="1875" spans="60:64">
      <c r="BH1875" s="14"/>
      <c r="BI1875" s="14"/>
      <c r="BJ1875" s="14"/>
      <c r="BK1875" s="14"/>
      <c r="BL1875" s="14"/>
    </row>
    <row r="1876" spans="60:64">
      <c r="BH1876" s="14"/>
      <c r="BI1876" s="14"/>
      <c r="BJ1876" s="14"/>
      <c r="BK1876" s="14"/>
      <c r="BL1876" s="14"/>
    </row>
    <row r="1877" spans="60:64">
      <c r="BH1877" s="14"/>
      <c r="BI1877" s="14"/>
      <c r="BJ1877" s="14"/>
      <c r="BK1877" s="14"/>
      <c r="BL1877" s="14"/>
    </row>
    <row r="1878" spans="60:64">
      <c r="BH1878" s="14"/>
      <c r="BI1878" s="14"/>
      <c r="BJ1878" s="14"/>
      <c r="BK1878" s="14"/>
      <c r="BL1878" s="14"/>
    </row>
    <row r="1879" spans="60:64">
      <c r="BH1879" s="14"/>
      <c r="BI1879" s="14"/>
      <c r="BJ1879" s="14"/>
      <c r="BK1879" s="14"/>
      <c r="BL1879" s="14"/>
    </row>
    <row r="1880" spans="60:64">
      <c r="BH1880" s="14"/>
      <c r="BI1880" s="14"/>
      <c r="BJ1880" s="14"/>
      <c r="BK1880" s="14"/>
      <c r="BL1880" s="14"/>
    </row>
    <row r="1881" spans="60:64">
      <c r="BH1881" s="14"/>
      <c r="BI1881" s="14"/>
      <c r="BJ1881" s="14"/>
      <c r="BK1881" s="14"/>
      <c r="BL1881" s="14"/>
    </row>
    <row r="1882" spans="60:64">
      <c r="BH1882" s="14"/>
      <c r="BI1882" s="14"/>
      <c r="BJ1882" s="14"/>
      <c r="BK1882" s="14"/>
      <c r="BL1882" s="14"/>
    </row>
    <row r="1883" spans="60:64">
      <c r="BH1883" s="14"/>
      <c r="BI1883" s="14"/>
      <c r="BJ1883" s="14"/>
      <c r="BK1883" s="14"/>
      <c r="BL1883" s="14"/>
    </row>
    <row r="1884" spans="60:64">
      <c r="BH1884" s="14"/>
      <c r="BI1884" s="14"/>
      <c r="BJ1884" s="14"/>
      <c r="BK1884" s="14"/>
      <c r="BL1884" s="14"/>
    </row>
    <row r="1885" spans="60:64">
      <c r="BH1885" s="14"/>
      <c r="BI1885" s="14"/>
      <c r="BJ1885" s="14"/>
      <c r="BK1885" s="14"/>
      <c r="BL1885" s="14"/>
    </row>
    <row r="1886" spans="60:64">
      <c r="BH1886" s="14"/>
      <c r="BI1886" s="14"/>
      <c r="BJ1886" s="14"/>
      <c r="BK1886" s="14"/>
      <c r="BL1886" s="14"/>
    </row>
    <row r="1887" spans="60:64">
      <c r="BH1887" s="14"/>
      <c r="BI1887" s="14"/>
      <c r="BJ1887" s="14"/>
      <c r="BK1887" s="14"/>
      <c r="BL1887" s="14"/>
    </row>
    <row r="1888" spans="60:64">
      <c r="BH1888" s="14"/>
      <c r="BI1888" s="14"/>
      <c r="BJ1888" s="14"/>
      <c r="BK1888" s="14"/>
      <c r="BL1888" s="14"/>
    </row>
    <row r="1889" spans="60:64">
      <c r="BH1889" s="14"/>
      <c r="BI1889" s="14"/>
      <c r="BJ1889" s="14"/>
      <c r="BK1889" s="14"/>
      <c r="BL1889" s="14"/>
    </row>
    <row r="1890" spans="60:64">
      <c r="BH1890" s="14"/>
      <c r="BI1890" s="14"/>
      <c r="BJ1890" s="14"/>
      <c r="BK1890" s="14"/>
      <c r="BL1890" s="14"/>
    </row>
    <row r="1891" spans="60:64">
      <c r="BH1891" s="14"/>
      <c r="BI1891" s="14"/>
      <c r="BJ1891" s="14"/>
      <c r="BK1891" s="14"/>
      <c r="BL1891" s="14"/>
    </row>
    <row r="1892" spans="60:64">
      <c r="BH1892" s="14"/>
      <c r="BI1892" s="14"/>
      <c r="BJ1892" s="14"/>
      <c r="BK1892" s="14"/>
      <c r="BL1892" s="14"/>
    </row>
    <row r="1893" spans="60:64">
      <c r="BH1893" s="14"/>
      <c r="BI1893" s="14"/>
      <c r="BJ1893" s="14"/>
      <c r="BK1893" s="14"/>
      <c r="BL1893" s="14"/>
    </row>
    <row r="1894" spans="60:64">
      <c r="BH1894" s="14"/>
      <c r="BI1894" s="14"/>
      <c r="BJ1894" s="14"/>
      <c r="BK1894" s="14"/>
      <c r="BL1894" s="14"/>
    </row>
    <row r="1895" spans="60:64">
      <c r="BH1895" s="14"/>
      <c r="BI1895" s="14"/>
      <c r="BJ1895" s="14"/>
      <c r="BK1895" s="14"/>
      <c r="BL1895" s="14"/>
    </row>
    <row r="1896" spans="60:64">
      <c r="BH1896" s="14"/>
      <c r="BI1896" s="14"/>
      <c r="BJ1896" s="14"/>
      <c r="BK1896" s="14"/>
      <c r="BL1896" s="14"/>
    </row>
    <row r="1897" spans="60:64">
      <c r="BH1897" s="14"/>
      <c r="BI1897" s="14"/>
      <c r="BJ1897" s="14"/>
      <c r="BK1897" s="14"/>
      <c r="BL1897" s="14"/>
    </row>
    <row r="1898" spans="60:64">
      <c r="BH1898" s="14"/>
      <c r="BI1898" s="14"/>
      <c r="BJ1898" s="14"/>
      <c r="BK1898" s="14"/>
      <c r="BL1898" s="14"/>
    </row>
    <row r="1899" spans="60:64">
      <c r="BH1899" s="14"/>
      <c r="BI1899" s="14"/>
      <c r="BJ1899" s="14"/>
      <c r="BK1899" s="14"/>
      <c r="BL1899" s="14"/>
    </row>
    <row r="1900" spans="60:64">
      <c r="BH1900" s="14"/>
      <c r="BI1900" s="14"/>
      <c r="BJ1900" s="14"/>
      <c r="BK1900" s="14"/>
      <c r="BL1900" s="14"/>
    </row>
    <row r="1901" spans="60:64">
      <c r="BH1901" s="14"/>
      <c r="BI1901" s="14"/>
      <c r="BJ1901" s="14"/>
      <c r="BK1901" s="14"/>
      <c r="BL1901" s="14"/>
    </row>
    <row r="1902" spans="60:64">
      <c r="BH1902" s="14"/>
      <c r="BI1902" s="14"/>
      <c r="BJ1902" s="14"/>
      <c r="BK1902" s="14"/>
      <c r="BL1902" s="14"/>
    </row>
    <row r="1903" spans="60:64">
      <c r="BH1903" s="14"/>
      <c r="BI1903" s="14"/>
      <c r="BJ1903" s="14"/>
      <c r="BK1903" s="14"/>
      <c r="BL1903" s="14"/>
    </row>
    <row r="1904" spans="60:64">
      <c r="BH1904" s="14"/>
      <c r="BI1904" s="14"/>
      <c r="BJ1904" s="14"/>
      <c r="BK1904" s="14"/>
      <c r="BL1904" s="14"/>
    </row>
    <row r="1905" spans="60:64">
      <c r="BH1905" s="14"/>
      <c r="BI1905" s="14"/>
      <c r="BJ1905" s="14"/>
      <c r="BK1905" s="14"/>
      <c r="BL1905" s="14"/>
    </row>
    <row r="1906" spans="60:64">
      <c r="BH1906" s="14"/>
      <c r="BI1906" s="14"/>
      <c r="BJ1906" s="14"/>
      <c r="BK1906" s="14"/>
      <c r="BL1906" s="14"/>
    </row>
    <row r="1907" spans="60:64">
      <c r="BH1907" s="14"/>
      <c r="BI1907" s="14"/>
      <c r="BJ1907" s="14"/>
      <c r="BK1907" s="14"/>
      <c r="BL1907" s="14"/>
    </row>
    <row r="1908" spans="60:64">
      <c r="BH1908" s="14"/>
      <c r="BI1908" s="14"/>
      <c r="BJ1908" s="14"/>
      <c r="BK1908" s="14"/>
      <c r="BL1908" s="14"/>
    </row>
    <row r="1909" spans="60:64">
      <c r="BH1909" s="14"/>
      <c r="BI1909" s="14"/>
      <c r="BJ1909" s="14"/>
      <c r="BK1909" s="14"/>
      <c r="BL1909" s="14"/>
    </row>
    <row r="1910" spans="60:64">
      <c r="BH1910" s="14"/>
      <c r="BI1910" s="14"/>
      <c r="BJ1910" s="14"/>
      <c r="BK1910" s="14"/>
      <c r="BL1910" s="14"/>
    </row>
    <row r="1911" spans="60:64">
      <c r="BH1911" s="14"/>
      <c r="BI1911" s="14"/>
      <c r="BJ1911" s="14"/>
      <c r="BK1911" s="14"/>
      <c r="BL1911" s="14"/>
    </row>
    <row r="1912" spans="60:64">
      <c r="BH1912" s="14"/>
      <c r="BI1912" s="14"/>
      <c r="BJ1912" s="14"/>
      <c r="BK1912" s="14"/>
      <c r="BL1912" s="14"/>
    </row>
    <row r="1913" spans="60:64">
      <c r="BH1913" s="14"/>
      <c r="BI1913" s="14"/>
      <c r="BJ1913" s="14"/>
      <c r="BK1913" s="14"/>
      <c r="BL1913" s="14"/>
    </row>
    <row r="1914" spans="60:64">
      <c r="BH1914" s="14"/>
      <c r="BI1914" s="14"/>
      <c r="BJ1914" s="14"/>
      <c r="BK1914" s="14"/>
      <c r="BL1914" s="14"/>
    </row>
    <row r="1915" spans="60:64">
      <c r="BH1915" s="14"/>
      <c r="BI1915" s="14"/>
      <c r="BJ1915" s="14"/>
      <c r="BK1915" s="14"/>
      <c r="BL1915" s="14"/>
    </row>
    <row r="1916" spans="60:64">
      <c r="BH1916" s="14"/>
      <c r="BI1916" s="14"/>
      <c r="BJ1916" s="14"/>
      <c r="BK1916" s="14"/>
      <c r="BL1916" s="14"/>
    </row>
    <row r="1917" spans="60:64">
      <c r="BH1917" s="14"/>
      <c r="BI1917" s="14"/>
      <c r="BJ1917" s="14"/>
      <c r="BK1917" s="14"/>
      <c r="BL1917" s="14"/>
    </row>
    <row r="1918" spans="60:64">
      <c r="BH1918" s="14"/>
      <c r="BI1918" s="14"/>
      <c r="BJ1918" s="14"/>
      <c r="BK1918" s="14"/>
      <c r="BL1918" s="14"/>
    </row>
    <row r="1919" spans="60:64">
      <c r="BH1919" s="14"/>
      <c r="BI1919" s="14"/>
      <c r="BJ1919" s="14"/>
      <c r="BK1919" s="14"/>
      <c r="BL1919" s="14"/>
    </row>
    <row r="1920" spans="60:64">
      <c r="BH1920" s="14"/>
      <c r="BI1920" s="14"/>
      <c r="BJ1920" s="14"/>
      <c r="BK1920" s="14"/>
      <c r="BL1920" s="14"/>
    </row>
    <row r="1921" spans="60:64">
      <c r="BH1921" s="14"/>
      <c r="BI1921" s="14"/>
      <c r="BJ1921" s="14"/>
      <c r="BK1921" s="14"/>
      <c r="BL1921" s="14"/>
    </row>
    <row r="1922" spans="60:64">
      <c r="BH1922" s="14"/>
      <c r="BI1922" s="14"/>
      <c r="BJ1922" s="14"/>
      <c r="BK1922" s="14"/>
      <c r="BL1922" s="14"/>
    </row>
    <row r="1923" spans="60:64">
      <c r="BH1923" s="14"/>
      <c r="BI1923" s="14"/>
      <c r="BJ1923" s="14"/>
      <c r="BK1923" s="14"/>
      <c r="BL1923" s="14"/>
    </row>
    <row r="1924" spans="60:64">
      <c r="BH1924" s="14"/>
      <c r="BI1924" s="14"/>
      <c r="BJ1924" s="14"/>
      <c r="BK1924" s="14"/>
      <c r="BL1924" s="14"/>
    </row>
    <row r="1925" spans="60:64">
      <c r="BH1925" s="14"/>
      <c r="BI1925" s="14"/>
      <c r="BJ1925" s="14"/>
      <c r="BK1925" s="14"/>
      <c r="BL1925" s="14"/>
    </row>
    <row r="1926" spans="60:64">
      <c r="BH1926" s="14"/>
      <c r="BI1926" s="14"/>
      <c r="BJ1926" s="14"/>
      <c r="BK1926" s="14"/>
      <c r="BL1926" s="14"/>
    </row>
    <row r="1927" spans="60:64">
      <c r="BH1927" s="14"/>
      <c r="BI1927" s="14"/>
      <c r="BJ1927" s="14"/>
      <c r="BK1927" s="14"/>
      <c r="BL1927" s="14"/>
    </row>
    <row r="1928" spans="60:64">
      <c r="BH1928" s="14"/>
      <c r="BI1928" s="14"/>
      <c r="BJ1928" s="14"/>
      <c r="BK1928" s="14"/>
      <c r="BL1928" s="14"/>
    </row>
    <row r="1929" spans="60:64">
      <c r="BH1929" s="14"/>
      <c r="BI1929" s="14"/>
      <c r="BJ1929" s="14"/>
      <c r="BK1929" s="14"/>
      <c r="BL1929" s="14"/>
    </row>
    <row r="1930" spans="60:64">
      <c r="BH1930" s="14"/>
      <c r="BI1930" s="14"/>
      <c r="BJ1930" s="14"/>
      <c r="BK1930" s="14"/>
      <c r="BL1930" s="14"/>
    </row>
    <row r="1931" spans="60:64">
      <c r="BH1931" s="14"/>
      <c r="BI1931" s="14"/>
      <c r="BJ1931" s="14"/>
      <c r="BK1931" s="14"/>
      <c r="BL1931" s="14"/>
    </row>
    <row r="1932" spans="60:64">
      <c r="BH1932" s="14"/>
      <c r="BI1932" s="14"/>
      <c r="BJ1932" s="14"/>
      <c r="BK1932" s="14"/>
      <c r="BL1932" s="14"/>
    </row>
    <row r="1933" spans="60:64">
      <c r="BH1933" s="14"/>
      <c r="BI1933" s="14"/>
      <c r="BJ1933" s="14"/>
      <c r="BK1933" s="14"/>
      <c r="BL1933" s="14"/>
    </row>
    <row r="1934" spans="60:64">
      <c r="BH1934" s="14"/>
      <c r="BI1934" s="14"/>
      <c r="BJ1934" s="14"/>
      <c r="BK1934" s="14"/>
      <c r="BL1934" s="14"/>
    </row>
    <row r="1935" spans="60:64">
      <c r="BH1935" s="14"/>
      <c r="BI1935" s="14"/>
      <c r="BJ1935" s="14"/>
      <c r="BK1935" s="14"/>
      <c r="BL1935" s="14"/>
    </row>
    <row r="1936" spans="60:64">
      <c r="BH1936" s="14"/>
      <c r="BI1936" s="14"/>
      <c r="BJ1936" s="14"/>
      <c r="BK1936" s="14"/>
      <c r="BL1936" s="14"/>
    </row>
    <row r="1937" spans="60:64">
      <c r="BH1937" s="14"/>
      <c r="BI1937" s="14"/>
      <c r="BJ1937" s="14"/>
      <c r="BK1937" s="14"/>
      <c r="BL1937" s="14"/>
    </row>
    <row r="1938" spans="60:64">
      <c r="BH1938" s="14"/>
      <c r="BI1938" s="14"/>
      <c r="BJ1938" s="14"/>
      <c r="BK1938" s="14"/>
      <c r="BL1938" s="14"/>
    </row>
    <row r="1939" spans="60:64">
      <c r="BH1939" s="14"/>
      <c r="BI1939" s="14"/>
      <c r="BJ1939" s="14"/>
      <c r="BK1939" s="14"/>
      <c r="BL1939" s="14"/>
    </row>
    <row r="1940" spans="60:64">
      <c r="BH1940" s="14"/>
      <c r="BI1940" s="14"/>
      <c r="BJ1940" s="14"/>
      <c r="BK1940" s="14"/>
      <c r="BL1940" s="14"/>
    </row>
    <row r="1941" spans="60:64">
      <c r="BH1941" s="14"/>
      <c r="BI1941" s="14"/>
      <c r="BJ1941" s="14"/>
      <c r="BK1941" s="14"/>
      <c r="BL1941" s="14"/>
    </row>
    <row r="1942" spans="60:64">
      <c r="BH1942" s="14"/>
      <c r="BI1942" s="14"/>
      <c r="BJ1942" s="14"/>
      <c r="BK1942" s="14"/>
      <c r="BL1942" s="14"/>
    </row>
    <row r="1943" spans="60:64">
      <c r="BH1943" s="14"/>
      <c r="BI1943" s="14"/>
      <c r="BJ1943" s="14"/>
      <c r="BK1943" s="14"/>
      <c r="BL1943" s="14"/>
    </row>
    <row r="1944" spans="60:64">
      <c r="BH1944" s="14"/>
      <c r="BI1944" s="14"/>
      <c r="BJ1944" s="14"/>
      <c r="BK1944" s="14"/>
      <c r="BL1944" s="14"/>
    </row>
    <row r="1945" spans="60:64">
      <c r="BH1945" s="14"/>
      <c r="BI1945" s="14"/>
      <c r="BJ1945" s="14"/>
      <c r="BK1945" s="14"/>
      <c r="BL1945" s="14"/>
    </row>
    <row r="1946" spans="60:64">
      <c r="BH1946" s="14"/>
      <c r="BI1946" s="14"/>
      <c r="BJ1946" s="14"/>
      <c r="BK1946" s="14"/>
      <c r="BL1946" s="14"/>
    </row>
    <row r="1947" spans="60:64">
      <c r="BH1947" s="14"/>
      <c r="BI1947" s="14"/>
      <c r="BJ1947" s="14"/>
      <c r="BK1947" s="14"/>
      <c r="BL1947" s="14"/>
    </row>
    <row r="1948" spans="60:64">
      <c r="BH1948" s="14"/>
      <c r="BI1948" s="14"/>
      <c r="BJ1948" s="14"/>
      <c r="BK1948" s="14"/>
      <c r="BL1948" s="14"/>
    </row>
    <row r="1949" spans="60:64">
      <c r="BH1949" s="14"/>
      <c r="BI1949" s="14"/>
      <c r="BJ1949" s="14"/>
      <c r="BK1949" s="14"/>
      <c r="BL1949" s="14"/>
    </row>
    <row r="1950" spans="60:64">
      <c r="BH1950" s="14"/>
      <c r="BI1950" s="14"/>
      <c r="BJ1950" s="14"/>
      <c r="BK1950" s="14"/>
      <c r="BL1950" s="14"/>
    </row>
    <row r="1951" spans="60:64">
      <c r="BH1951" s="14"/>
      <c r="BI1951" s="14"/>
      <c r="BJ1951" s="14"/>
      <c r="BK1951" s="14"/>
      <c r="BL1951" s="14"/>
    </row>
    <row r="1952" spans="60:64">
      <c r="BH1952" s="14"/>
      <c r="BI1952" s="14"/>
      <c r="BJ1952" s="14"/>
      <c r="BK1952" s="14"/>
      <c r="BL1952" s="14"/>
    </row>
    <row r="1953" spans="60:64">
      <c r="BH1953" s="14"/>
      <c r="BI1953" s="14"/>
      <c r="BJ1953" s="14"/>
      <c r="BK1953" s="14"/>
      <c r="BL1953" s="14"/>
    </row>
    <row r="1954" spans="60:64">
      <c r="BH1954" s="14"/>
      <c r="BI1954" s="14"/>
      <c r="BJ1954" s="14"/>
      <c r="BK1954" s="14"/>
      <c r="BL1954" s="14"/>
    </row>
    <row r="1955" spans="60:64">
      <c r="BH1955" s="14"/>
      <c r="BI1955" s="14"/>
      <c r="BJ1955" s="14"/>
      <c r="BK1955" s="14"/>
      <c r="BL1955" s="14"/>
    </row>
    <row r="1956" spans="60:64">
      <c r="BH1956" s="14"/>
      <c r="BI1956" s="14"/>
      <c r="BJ1956" s="14"/>
      <c r="BK1956" s="14"/>
      <c r="BL1956" s="14"/>
    </row>
    <row r="1957" spans="60:64">
      <c r="BH1957" s="14"/>
      <c r="BI1957" s="14"/>
      <c r="BJ1957" s="14"/>
      <c r="BK1957" s="14"/>
      <c r="BL1957" s="14"/>
    </row>
    <row r="1958" spans="60:64">
      <c r="BH1958" s="14"/>
      <c r="BI1958" s="14"/>
      <c r="BJ1958" s="14"/>
      <c r="BK1958" s="14"/>
      <c r="BL1958" s="14"/>
    </row>
    <row r="1959" spans="60:64">
      <c r="BH1959" s="14"/>
      <c r="BI1959" s="14"/>
      <c r="BJ1959" s="14"/>
      <c r="BK1959" s="14"/>
      <c r="BL1959" s="14"/>
    </row>
    <row r="1960" spans="60:64">
      <c r="BH1960" s="14"/>
      <c r="BI1960" s="14"/>
      <c r="BJ1960" s="14"/>
      <c r="BK1960" s="14"/>
      <c r="BL1960" s="14"/>
    </row>
    <row r="1961" spans="60:64">
      <c r="BH1961" s="14"/>
      <c r="BI1961" s="14"/>
      <c r="BJ1961" s="14"/>
      <c r="BK1961" s="14"/>
      <c r="BL1961" s="14"/>
    </row>
    <row r="1962" spans="60:64">
      <c r="BH1962" s="14"/>
      <c r="BI1962" s="14"/>
      <c r="BJ1962" s="14"/>
      <c r="BK1962" s="14"/>
      <c r="BL1962" s="14"/>
    </row>
    <row r="1963" spans="60:64">
      <c r="BH1963" s="14"/>
      <c r="BI1963" s="14"/>
      <c r="BJ1963" s="14"/>
      <c r="BK1963" s="14"/>
      <c r="BL1963" s="14"/>
    </row>
    <row r="1964" spans="60:64">
      <c r="BH1964" s="14"/>
      <c r="BI1964" s="14"/>
      <c r="BJ1964" s="14"/>
      <c r="BK1964" s="14"/>
      <c r="BL1964" s="14"/>
    </row>
    <row r="1965" spans="60:64">
      <c r="BH1965" s="14"/>
      <c r="BI1965" s="14"/>
      <c r="BJ1965" s="14"/>
      <c r="BK1965" s="14"/>
      <c r="BL1965" s="14"/>
    </row>
    <row r="1966" spans="60:64">
      <c r="BH1966" s="14"/>
      <c r="BI1966" s="14"/>
      <c r="BJ1966" s="14"/>
      <c r="BK1966" s="14"/>
      <c r="BL1966" s="14"/>
    </row>
    <row r="1967" spans="60:64">
      <c r="BH1967" s="14"/>
      <c r="BI1967" s="14"/>
      <c r="BJ1967" s="14"/>
      <c r="BK1967" s="14"/>
      <c r="BL1967" s="14"/>
    </row>
    <row r="1968" spans="60:64">
      <c r="BH1968" s="14"/>
      <c r="BI1968" s="14"/>
      <c r="BJ1968" s="14"/>
      <c r="BK1968" s="14"/>
      <c r="BL1968" s="14"/>
    </row>
    <row r="1969" spans="60:64">
      <c r="BH1969" s="14"/>
      <c r="BI1969" s="14"/>
      <c r="BJ1969" s="14"/>
      <c r="BK1969" s="14"/>
      <c r="BL1969" s="14"/>
    </row>
    <row r="1970" spans="60:64">
      <c r="BH1970" s="14"/>
      <c r="BI1970" s="14"/>
      <c r="BJ1970" s="14"/>
      <c r="BK1970" s="14"/>
      <c r="BL1970" s="14"/>
    </row>
    <row r="1971" spans="60:64">
      <c r="BH1971" s="14"/>
      <c r="BI1971" s="14"/>
      <c r="BJ1971" s="14"/>
      <c r="BK1971" s="14"/>
      <c r="BL1971" s="14"/>
    </row>
    <row r="1972" spans="60:64">
      <c r="BH1972" s="14"/>
      <c r="BI1972" s="14"/>
      <c r="BJ1972" s="14"/>
      <c r="BK1972" s="14"/>
      <c r="BL1972" s="14"/>
    </row>
    <row r="1973" spans="60:64">
      <c r="BH1973" s="14"/>
      <c r="BI1973" s="14"/>
      <c r="BJ1973" s="14"/>
      <c r="BK1973" s="14"/>
      <c r="BL1973" s="14"/>
    </row>
    <row r="1974" spans="60:64">
      <c r="BH1974" s="14"/>
      <c r="BI1974" s="14"/>
      <c r="BJ1974" s="14"/>
      <c r="BK1974" s="14"/>
      <c r="BL1974" s="14"/>
    </row>
    <row r="1975" spans="60:64">
      <c r="BH1975" s="14"/>
      <c r="BI1975" s="14"/>
      <c r="BJ1975" s="14"/>
      <c r="BK1975" s="14"/>
      <c r="BL1975" s="14"/>
    </row>
    <row r="1976" spans="60:64">
      <c r="BH1976" s="14"/>
      <c r="BI1976" s="14"/>
      <c r="BJ1976" s="14"/>
      <c r="BK1976" s="14"/>
      <c r="BL1976" s="14"/>
    </row>
    <row r="1977" spans="60:64">
      <c r="BH1977" s="14"/>
      <c r="BI1977" s="14"/>
      <c r="BJ1977" s="14"/>
      <c r="BK1977" s="14"/>
      <c r="BL1977" s="14"/>
    </row>
    <row r="1978" spans="60:64">
      <c r="BH1978" s="14"/>
      <c r="BI1978" s="14"/>
      <c r="BJ1978" s="14"/>
      <c r="BK1978" s="14"/>
      <c r="BL1978" s="14"/>
    </row>
    <row r="1979" spans="60:64">
      <c r="BH1979" s="14"/>
      <c r="BI1979" s="14"/>
      <c r="BJ1979" s="14"/>
      <c r="BK1979" s="14"/>
      <c r="BL1979" s="14"/>
    </row>
    <row r="1980" spans="60:64">
      <c r="BH1980" s="14"/>
      <c r="BI1980" s="14"/>
      <c r="BJ1980" s="14"/>
      <c r="BK1980" s="14"/>
      <c r="BL1980" s="14"/>
    </row>
    <row r="1981" spans="60:64">
      <c r="BH1981" s="14"/>
      <c r="BI1981" s="14"/>
      <c r="BJ1981" s="14"/>
      <c r="BK1981" s="14"/>
      <c r="BL1981" s="14"/>
    </row>
    <row r="1982" spans="60:64">
      <c r="BH1982" s="14"/>
      <c r="BI1982" s="14"/>
      <c r="BJ1982" s="14"/>
      <c r="BK1982" s="14"/>
      <c r="BL1982" s="14"/>
    </row>
    <row r="1983" spans="60:64">
      <c r="BH1983" s="14"/>
      <c r="BI1983" s="14"/>
      <c r="BJ1983" s="14"/>
      <c r="BK1983" s="14"/>
      <c r="BL1983" s="14"/>
    </row>
    <row r="1984" spans="60:64">
      <c r="BH1984" s="14"/>
      <c r="BI1984" s="14"/>
      <c r="BJ1984" s="14"/>
      <c r="BK1984" s="14"/>
      <c r="BL1984" s="14"/>
    </row>
    <row r="1985" spans="60:64">
      <c r="BH1985" s="14"/>
      <c r="BI1985" s="14"/>
      <c r="BJ1985" s="14"/>
      <c r="BK1985" s="14"/>
      <c r="BL1985" s="14"/>
    </row>
    <row r="1986" spans="60:64">
      <c r="BH1986" s="14"/>
      <c r="BI1986" s="14"/>
      <c r="BJ1986" s="14"/>
      <c r="BK1986" s="14"/>
      <c r="BL1986" s="14"/>
    </row>
    <row r="1987" spans="60:64">
      <c r="BH1987" s="14"/>
      <c r="BI1987" s="14"/>
      <c r="BJ1987" s="14"/>
      <c r="BK1987" s="14"/>
      <c r="BL1987" s="14"/>
    </row>
    <row r="1988" spans="60:64">
      <c r="BH1988" s="14"/>
      <c r="BI1988" s="14"/>
      <c r="BJ1988" s="14"/>
      <c r="BK1988" s="14"/>
      <c r="BL1988" s="14"/>
    </row>
    <row r="1989" spans="60:64">
      <c r="BH1989" s="14"/>
      <c r="BI1989" s="14"/>
      <c r="BJ1989" s="14"/>
      <c r="BK1989" s="14"/>
      <c r="BL1989" s="14"/>
    </row>
    <row r="1990" spans="60:64">
      <c r="BH1990" s="14"/>
      <c r="BI1990" s="14"/>
      <c r="BJ1990" s="14"/>
      <c r="BK1990" s="14"/>
      <c r="BL1990" s="14"/>
    </row>
    <row r="1991" spans="60:64">
      <c r="BH1991" s="14"/>
      <c r="BI1991" s="14"/>
      <c r="BJ1991" s="14"/>
      <c r="BK1991" s="14"/>
      <c r="BL1991" s="14"/>
    </row>
    <row r="1992" spans="60:64">
      <c r="BH1992" s="14"/>
      <c r="BI1992" s="14"/>
      <c r="BJ1992" s="14"/>
      <c r="BK1992" s="14"/>
      <c r="BL1992" s="14"/>
    </row>
    <row r="1993" spans="60:64">
      <c r="BH1993" s="14"/>
      <c r="BI1993" s="14"/>
      <c r="BJ1993" s="14"/>
      <c r="BK1993" s="14"/>
      <c r="BL1993" s="14"/>
    </row>
    <row r="1994" spans="60:64">
      <c r="BH1994" s="14"/>
      <c r="BI1994" s="14"/>
      <c r="BJ1994" s="14"/>
      <c r="BK1994" s="14"/>
      <c r="BL1994" s="14"/>
    </row>
    <row r="1995" spans="60:64">
      <c r="BH1995" s="14"/>
      <c r="BI1995" s="14"/>
      <c r="BJ1995" s="14"/>
      <c r="BK1995" s="14"/>
      <c r="BL1995" s="14"/>
    </row>
    <row r="1996" spans="60:64">
      <c r="BH1996" s="14"/>
      <c r="BI1996" s="14"/>
      <c r="BJ1996" s="14"/>
      <c r="BK1996" s="14"/>
      <c r="BL1996" s="14"/>
    </row>
    <row r="1997" spans="60:64">
      <c r="BH1997" s="14"/>
      <c r="BI1997" s="14"/>
      <c r="BJ1997" s="14"/>
      <c r="BK1997" s="14"/>
      <c r="BL1997" s="14"/>
    </row>
    <row r="1998" spans="60:64">
      <c r="BH1998" s="14"/>
      <c r="BI1998" s="14"/>
      <c r="BJ1998" s="14"/>
      <c r="BK1998" s="14"/>
      <c r="BL1998" s="14"/>
    </row>
    <row r="1999" spans="60:64">
      <c r="BH1999" s="14"/>
      <c r="BI1999" s="14"/>
      <c r="BJ1999" s="14"/>
      <c r="BK1999" s="14"/>
      <c r="BL1999" s="14"/>
    </row>
    <row r="2000" spans="60:64">
      <c r="BH2000" s="14"/>
      <c r="BI2000" s="14"/>
      <c r="BJ2000" s="14"/>
      <c r="BK2000" s="14"/>
      <c r="BL2000" s="14"/>
    </row>
    <row r="2001" spans="60:64">
      <c r="BH2001" s="14"/>
      <c r="BI2001" s="14"/>
      <c r="BJ2001" s="14"/>
      <c r="BK2001" s="14"/>
      <c r="BL2001" s="14"/>
    </row>
    <row r="2002" spans="60:64">
      <c r="BH2002" s="14"/>
      <c r="BI2002" s="14"/>
      <c r="BJ2002" s="14"/>
      <c r="BK2002" s="14"/>
      <c r="BL2002" s="14"/>
    </row>
    <row r="2003" spans="60:64">
      <c r="BH2003" s="14"/>
      <c r="BI2003" s="14"/>
      <c r="BJ2003" s="14"/>
      <c r="BK2003" s="14"/>
      <c r="BL2003" s="14"/>
    </row>
    <row r="2004" spans="60:64">
      <c r="BH2004" s="14"/>
      <c r="BI2004" s="14"/>
      <c r="BJ2004" s="14"/>
      <c r="BK2004" s="14"/>
      <c r="BL2004" s="14"/>
    </row>
    <row r="2005" spans="60:64">
      <c r="BH2005" s="14"/>
      <c r="BI2005" s="14"/>
      <c r="BJ2005" s="14"/>
      <c r="BK2005" s="14"/>
      <c r="BL2005" s="14"/>
    </row>
    <row r="2006" spans="60:64">
      <c r="BH2006" s="14"/>
      <c r="BI2006" s="14"/>
      <c r="BJ2006" s="14"/>
      <c r="BK2006" s="14"/>
      <c r="BL2006" s="14"/>
    </row>
    <row r="2007" spans="60:64">
      <c r="BH2007" s="14"/>
      <c r="BI2007" s="14"/>
      <c r="BJ2007" s="14"/>
      <c r="BK2007" s="14"/>
      <c r="BL2007" s="14"/>
    </row>
    <row r="2008" spans="60:64">
      <c r="BH2008" s="14"/>
      <c r="BI2008" s="14"/>
      <c r="BJ2008" s="14"/>
      <c r="BK2008" s="14"/>
      <c r="BL2008" s="14"/>
    </row>
    <row r="2009" spans="60:64">
      <c r="BH2009" s="14"/>
      <c r="BI2009" s="14"/>
      <c r="BJ2009" s="14"/>
      <c r="BK2009" s="14"/>
      <c r="BL2009" s="14"/>
    </row>
    <row r="2010" spans="60:64">
      <c r="BH2010" s="14"/>
      <c r="BI2010" s="14"/>
      <c r="BJ2010" s="14"/>
      <c r="BK2010" s="14"/>
      <c r="BL2010" s="14"/>
    </row>
    <row r="2011" spans="60:64">
      <c r="BH2011" s="14"/>
      <c r="BI2011" s="14"/>
      <c r="BJ2011" s="14"/>
      <c r="BK2011" s="14"/>
      <c r="BL2011" s="14"/>
    </row>
    <row r="2012" spans="60:64">
      <c r="BH2012" s="14"/>
      <c r="BI2012" s="14"/>
      <c r="BJ2012" s="14"/>
      <c r="BK2012" s="14"/>
      <c r="BL2012" s="14"/>
    </row>
    <row r="2013" spans="60:64">
      <c r="BH2013" s="14"/>
      <c r="BI2013" s="14"/>
      <c r="BJ2013" s="14"/>
      <c r="BK2013" s="14"/>
      <c r="BL2013" s="14"/>
    </row>
    <row r="2014" spans="60:64">
      <c r="BH2014" s="14"/>
      <c r="BI2014" s="14"/>
      <c r="BJ2014" s="14"/>
      <c r="BK2014" s="14"/>
      <c r="BL2014" s="14"/>
    </row>
    <row r="2015" spans="60:64">
      <c r="BH2015" s="14"/>
      <c r="BI2015" s="14"/>
      <c r="BJ2015" s="14"/>
      <c r="BK2015" s="14"/>
      <c r="BL2015" s="14"/>
    </row>
    <row r="2016" spans="60:64">
      <c r="BH2016" s="14"/>
      <c r="BI2016" s="14"/>
      <c r="BJ2016" s="14"/>
      <c r="BK2016" s="14"/>
      <c r="BL2016" s="14"/>
    </row>
    <row r="2017" spans="60:64">
      <c r="BH2017" s="14"/>
      <c r="BI2017" s="14"/>
      <c r="BJ2017" s="14"/>
      <c r="BK2017" s="14"/>
      <c r="BL2017" s="14"/>
    </row>
    <row r="2018" spans="60:64">
      <c r="BH2018" s="14"/>
      <c r="BI2018" s="14"/>
      <c r="BJ2018" s="14"/>
      <c r="BK2018" s="14"/>
      <c r="BL2018" s="14"/>
    </row>
    <row r="2019" spans="60:64">
      <c r="BH2019" s="14"/>
      <c r="BI2019" s="14"/>
      <c r="BJ2019" s="14"/>
      <c r="BK2019" s="14"/>
      <c r="BL2019" s="14"/>
    </row>
    <row r="2020" spans="60:64">
      <c r="BH2020" s="14"/>
      <c r="BI2020" s="14"/>
      <c r="BJ2020" s="14"/>
      <c r="BK2020" s="14"/>
      <c r="BL2020" s="14"/>
    </row>
    <row r="2021" spans="60:64">
      <c r="BH2021" s="14"/>
      <c r="BI2021" s="14"/>
      <c r="BJ2021" s="14"/>
      <c r="BK2021" s="14"/>
      <c r="BL2021" s="14"/>
    </row>
    <row r="2022" spans="60:64">
      <c r="BH2022" s="14"/>
      <c r="BI2022" s="14"/>
      <c r="BJ2022" s="14"/>
      <c r="BK2022" s="14"/>
      <c r="BL2022" s="14"/>
    </row>
    <row r="2023" spans="60:64">
      <c r="BH2023" s="14"/>
      <c r="BI2023" s="14"/>
      <c r="BJ2023" s="14"/>
      <c r="BK2023" s="14"/>
      <c r="BL2023" s="14"/>
    </row>
    <row r="2024" spans="60:64">
      <c r="BH2024" s="14"/>
      <c r="BI2024" s="14"/>
      <c r="BJ2024" s="14"/>
      <c r="BK2024" s="14"/>
      <c r="BL2024" s="14"/>
    </row>
    <row r="2025" spans="60:64">
      <c r="BH2025" s="14"/>
      <c r="BI2025" s="14"/>
      <c r="BJ2025" s="14"/>
      <c r="BK2025" s="14"/>
      <c r="BL2025" s="14"/>
    </row>
    <row r="2026" spans="60:64">
      <c r="BH2026" s="14"/>
      <c r="BI2026" s="14"/>
      <c r="BJ2026" s="14"/>
      <c r="BK2026" s="14"/>
      <c r="BL2026" s="14"/>
    </row>
    <row r="2027" spans="60:64">
      <c r="BH2027" s="14"/>
      <c r="BI2027" s="14"/>
      <c r="BJ2027" s="14"/>
      <c r="BK2027" s="14"/>
      <c r="BL2027" s="14"/>
    </row>
    <row r="2028" spans="60:64">
      <c r="BH2028" s="14"/>
      <c r="BI2028" s="14"/>
      <c r="BJ2028" s="14"/>
      <c r="BK2028" s="14"/>
      <c r="BL2028" s="14"/>
    </row>
    <row r="2029" spans="60:64">
      <c r="BH2029" s="14"/>
      <c r="BI2029" s="14"/>
      <c r="BJ2029" s="14"/>
      <c r="BK2029" s="14"/>
      <c r="BL2029" s="14"/>
    </row>
    <row r="2030" spans="60:64">
      <c r="BH2030" s="14"/>
      <c r="BI2030" s="14"/>
      <c r="BJ2030" s="14"/>
      <c r="BK2030" s="14"/>
      <c r="BL2030" s="14"/>
    </row>
    <row r="2031" spans="60:64">
      <c r="BH2031" s="14"/>
      <c r="BI2031" s="14"/>
      <c r="BJ2031" s="14"/>
      <c r="BK2031" s="14"/>
      <c r="BL2031" s="14"/>
    </row>
    <row r="2032" spans="60:64">
      <c r="BH2032" s="14"/>
      <c r="BI2032" s="14"/>
      <c r="BJ2032" s="14"/>
      <c r="BK2032" s="14"/>
      <c r="BL2032" s="14"/>
    </row>
    <row r="2033" spans="60:64">
      <c r="BH2033" s="14"/>
      <c r="BI2033" s="14"/>
      <c r="BJ2033" s="14"/>
      <c r="BK2033" s="14"/>
      <c r="BL2033" s="14"/>
    </row>
    <row r="2034" spans="60:64">
      <c r="BH2034" s="14"/>
      <c r="BI2034" s="14"/>
      <c r="BJ2034" s="14"/>
      <c r="BK2034" s="14"/>
      <c r="BL2034" s="14"/>
    </row>
    <row r="2035" spans="60:64">
      <c r="BH2035" s="14"/>
      <c r="BI2035" s="14"/>
      <c r="BJ2035" s="14"/>
      <c r="BK2035" s="14"/>
      <c r="BL2035" s="14"/>
    </row>
    <row r="2036" spans="60:64">
      <c r="BH2036" s="14"/>
      <c r="BI2036" s="14"/>
      <c r="BJ2036" s="14"/>
      <c r="BK2036" s="14"/>
      <c r="BL2036" s="14"/>
    </row>
    <row r="2037" spans="60:64">
      <c r="BH2037" s="14"/>
      <c r="BI2037" s="14"/>
      <c r="BJ2037" s="14"/>
      <c r="BK2037" s="14"/>
      <c r="BL2037" s="14"/>
    </row>
    <row r="2038" spans="60:64">
      <c r="BH2038" s="14"/>
      <c r="BI2038" s="14"/>
      <c r="BJ2038" s="14"/>
      <c r="BK2038" s="14"/>
      <c r="BL2038" s="14"/>
    </row>
    <row r="2039" spans="60:64">
      <c r="BH2039" s="14"/>
      <c r="BI2039" s="14"/>
      <c r="BJ2039" s="14"/>
      <c r="BK2039" s="14"/>
      <c r="BL2039" s="14"/>
    </row>
    <row r="2040" spans="60:64">
      <c r="BH2040" s="14"/>
      <c r="BI2040" s="14"/>
      <c r="BJ2040" s="14"/>
      <c r="BK2040" s="14"/>
      <c r="BL2040" s="14"/>
    </row>
    <row r="2041" spans="60:64">
      <c r="BH2041" s="14"/>
      <c r="BI2041" s="14"/>
      <c r="BJ2041" s="14"/>
      <c r="BK2041" s="14"/>
      <c r="BL2041" s="14"/>
    </row>
    <row r="2042" spans="60:64">
      <c r="BH2042" s="14"/>
      <c r="BI2042" s="14"/>
      <c r="BJ2042" s="14"/>
      <c r="BK2042" s="14"/>
      <c r="BL2042" s="14"/>
    </row>
    <row r="2043" spans="60:64">
      <c r="BH2043" s="14"/>
      <c r="BI2043" s="14"/>
      <c r="BJ2043" s="14"/>
      <c r="BK2043" s="14"/>
      <c r="BL2043" s="14"/>
    </row>
    <row r="2044" spans="60:64">
      <c r="BH2044" s="14"/>
      <c r="BI2044" s="14"/>
      <c r="BJ2044" s="14"/>
      <c r="BK2044" s="14"/>
      <c r="BL2044" s="14"/>
    </row>
    <row r="2045" spans="60:64">
      <c r="BH2045" s="14"/>
      <c r="BI2045" s="14"/>
      <c r="BJ2045" s="14"/>
      <c r="BK2045" s="14"/>
      <c r="BL2045" s="14"/>
    </row>
    <row r="2046" spans="60:64">
      <c r="BH2046" s="14"/>
      <c r="BI2046" s="14"/>
      <c r="BJ2046" s="14"/>
      <c r="BK2046" s="14"/>
      <c r="BL2046" s="14"/>
    </row>
    <row r="2047" spans="60:64">
      <c r="BH2047" s="14"/>
      <c r="BI2047" s="14"/>
      <c r="BJ2047" s="14"/>
      <c r="BK2047" s="14"/>
      <c r="BL2047" s="14"/>
    </row>
    <row r="2048" spans="60:64">
      <c r="BH2048" s="14"/>
      <c r="BI2048" s="14"/>
      <c r="BJ2048" s="14"/>
      <c r="BK2048" s="14"/>
      <c r="BL2048" s="14"/>
    </row>
    <row r="2049" spans="60:64">
      <c r="BH2049" s="14"/>
      <c r="BI2049" s="14"/>
      <c r="BJ2049" s="14"/>
      <c r="BK2049" s="14"/>
      <c r="BL2049" s="14"/>
    </row>
    <row r="2050" spans="60:64">
      <c r="BH2050" s="14"/>
      <c r="BI2050" s="14"/>
      <c r="BJ2050" s="14"/>
      <c r="BK2050" s="14"/>
      <c r="BL2050" s="14"/>
    </row>
    <row r="2051" spans="60:64">
      <c r="BH2051" s="14"/>
      <c r="BI2051" s="14"/>
      <c r="BJ2051" s="14"/>
      <c r="BK2051" s="14"/>
      <c r="BL2051" s="14"/>
    </row>
    <row r="2052" spans="60:64">
      <c r="BH2052" s="14"/>
      <c r="BI2052" s="14"/>
      <c r="BJ2052" s="14"/>
      <c r="BK2052" s="14"/>
      <c r="BL2052" s="14"/>
    </row>
    <row r="2053" spans="60:64">
      <c r="BH2053" s="14"/>
      <c r="BI2053" s="14"/>
      <c r="BJ2053" s="14"/>
      <c r="BK2053" s="14"/>
      <c r="BL2053" s="14"/>
    </row>
    <row r="2054" spans="60:64">
      <c r="BH2054" s="14"/>
      <c r="BI2054" s="14"/>
      <c r="BJ2054" s="14"/>
      <c r="BK2054" s="14"/>
      <c r="BL2054" s="14"/>
    </row>
    <row r="2055" spans="60:64">
      <c r="BH2055" s="14"/>
      <c r="BI2055" s="14"/>
      <c r="BJ2055" s="14"/>
      <c r="BK2055" s="14"/>
      <c r="BL2055" s="14"/>
    </row>
    <row r="2056" spans="60:64">
      <c r="BH2056" s="14"/>
      <c r="BI2056" s="14"/>
      <c r="BJ2056" s="14"/>
      <c r="BK2056" s="14"/>
      <c r="BL2056" s="14"/>
    </row>
    <row r="2057" spans="60:64">
      <c r="BH2057" s="14"/>
      <c r="BI2057" s="14"/>
      <c r="BJ2057" s="14"/>
      <c r="BK2057" s="14"/>
      <c r="BL2057" s="14"/>
    </row>
    <row r="2058" spans="60:64">
      <c r="BH2058" s="14"/>
      <c r="BI2058" s="14"/>
      <c r="BJ2058" s="14"/>
      <c r="BK2058" s="14"/>
      <c r="BL2058" s="14"/>
    </row>
    <row r="2059" spans="60:64">
      <c r="BH2059" s="14"/>
      <c r="BI2059" s="14"/>
      <c r="BJ2059" s="14"/>
      <c r="BK2059" s="14"/>
      <c r="BL2059" s="14"/>
    </row>
    <row r="2060" spans="60:64">
      <c r="BH2060" s="14"/>
      <c r="BI2060" s="14"/>
      <c r="BJ2060" s="14"/>
      <c r="BK2060" s="14"/>
      <c r="BL2060" s="14"/>
    </row>
    <row r="2061" spans="60:64">
      <c r="BH2061" s="14"/>
      <c r="BI2061" s="14"/>
      <c r="BJ2061" s="14"/>
      <c r="BK2061" s="14"/>
      <c r="BL2061" s="14"/>
    </row>
    <row r="2062" spans="60:64">
      <c r="BH2062" s="14"/>
      <c r="BI2062" s="14"/>
      <c r="BJ2062" s="14"/>
      <c r="BK2062" s="14"/>
      <c r="BL2062" s="14"/>
    </row>
    <row r="2063" spans="60:64">
      <c r="BH2063" s="14"/>
      <c r="BI2063" s="14"/>
      <c r="BJ2063" s="14"/>
      <c r="BK2063" s="14"/>
      <c r="BL2063" s="14"/>
    </row>
    <row r="2064" spans="60:64">
      <c r="BH2064" s="14"/>
      <c r="BI2064" s="14"/>
      <c r="BJ2064" s="14"/>
      <c r="BK2064" s="14"/>
      <c r="BL2064" s="14"/>
    </row>
    <row r="2065" spans="60:64">
      <c r="BH2065" s="14"/>
      <c r="BI2065" s="14"/>
      <c r="BJ2065" s="14"/>
      <c r="BK2065" s="14"/>
      <c r="BL2065" s="14"/>
    </row>
    <row r="2066" spans="60:64">
      <c r="BH2066" s="14"/>
      <c r="BI2066" s="14"/>
      <c r="BJ2066" s="14"/>
      <c r="BK2066" s="14"/>
      <c r="BL2066" s="14"/>
    </row>
    <row r="2067" spans="60:64">
      <c r="BH2067" s="14"/>
      <c r="BI2067" s="14"/>
      <c r="BJ2067" s="14"/>
      <c r="BK2067" s="14"/>
      <c r="BL2067" s="14"/>
    </row>
    <row r="2068" spans="60:64">
      <c r="BH2068" s="14"/>
      <c r="BI2068" s="14"/>
      <c r="BJ2068" s="14"/>
      <c r="BK2068" s="14"/>
      <c r="BL2068" s="14"/>
    </row>
    <row r="2069" spans="60:64">
      <c r="BH2069" s="14"/>
      <c r="BI2069" s="14"/>
      <c r="BJ2069" s="14"/>
      <c r="BK2069" s="14"/>
      <c r="BL2069" s="14"/>
    </row>
    <row r="2070" spans="60:64">
      <c r="BH2070" s="14"/>
      <c r="BI2070" s="14"/>
      <c r="BJ2070" s="14"/>
      <c r="BK2070" s="14"/>
      <c r="BL2070" s="14"/>
    </row>
    <row r="2071" spans="60:64">
      <c r="BH2071" s="14"/>
      <c r="BI2071" s="14"/>
      <c r="BJ2071" s="14"/>
      <c r="BK2071" s="14"/>
      <c r="BL2071" s="14"/>
    </row>
    <row r="2072" spans="60:64">
      <c r="BH2072" s="14"/>
      <c r="BI2072" s="14"/>
      <c r="BJ2072" s="14"/>
      <c r="BK2072" s="14"/>
      <c r="BL2072" s="14"/>
    </row>
    <row r="2073" spans="60:64">
      <c r="BH2073" s="14"/>
      <c r="BI2073" s="14"/>
      <c r="BJ2073" s="14"/>
      <c r="BK2073" s="14"/>
      <c r="BL2073" s="14"/>
    </row>
    <row r="2074" spans="60:64">
      <c r="BH2074" s="14"/>
      <c r="BI2074" s="14"/>
      <c r="BJ2074" s="14"/>
      <c r="BK2074" s="14"/>
      <c r="BL2074" s="14"/>
    </row>
    <row r="2075" spans="60:64">
      <c r="BH2075" s="14"/>
      <c r="BI2075" s="14"/>
      <c r="BJ2075" s="14"/>
      <c r="BK2075" s="14"/>
      <c r="BL2075" s="14"/>
    </row>
    <row r="2076" spans="60:64">
      <c r="BH2076" s="14"/>
      <c r="BI2076" s="14"/>
      <c r="BJ2076" s="14"/>
      <c r="BK2076" s="14"/>
      <c r="BL2076" s="14"/>
    </row>
    <row r="2077" spans="60:64">
      <c r="BH2077" s="14"/>
      <c r="BI2077" s="14"/>
      <c r="BJ2077" s="14"/>
      <c r="BK2077" s="14"/>
      <c r="BL2077" s="14"/>
    </row>
    <row r="2078" spans="60:64">
      <c r="BH2078" s="14"/>
      <c r="BI2078" s="14"/>
      <c r="BJ2078" s="14"/>
      <c r="BK2078" s="14"/>
      <c r="BL2078" s="14"/>
    </row>
    <row r="2079" spans="60:64">
      <c r="BH2079" s="14"/>
      <c r="BI2079" s="14"/>
      <c r="BJ2079" s="14"/>
      <c r="BK2079" s="14"/>
      <c r="BL2079" s="14"/>
    </row>
    <row r="2080" spans="60:64">
      <c r="BH2080" s="14"/>
      <c r="BI2080" s="14"/>
      <c r="BJ2080" s="14"/>
      <c r="BK2080" s="14"/>
      <c r="BL2080" s="14"/>
    </row>
    <row r="2081" spans="60:64">
      <c r="BH2081" s="14"/>
      <c r="BI2081" s="14"/>
      <c r="BJ2081" s="14"/>
      <c r="BK2081" s="14"/>
      <c r="BL2081" s="14"/>
    </row>
    <row r="2082" spans="60:64">
      <c r="BH2082" s="14"/>
      <c r="BI2082" s="14"/>
      <c r="BJ2082" s="14"/>
      <c r="BK2082" s="14"/>
      <c r="BL2082" s="14"/>
    </row>
    <row r="2083" spans="60:64">
      <c r="BH2083" s="14"/>
      <c r="BI2083" s="14"/>
      <c r="BJ2083" s="14"/>
      <c r="BK2083" s="14"/>
      <c r="BL2083" s="14"/>
    </row>
    <row r="2084" spans="60:64">
      <c r="BH2084" s="14"/>
      <c r="BI2084" s="14"/>
      <c r="BJ2084" s="14"/>
      <c r="BK2084" s="14"/>
      <c r="BL2084" s="14"/>
    </row>
    <row r="2085" spans="60:64">
      <c r="BH2085" s="14"/>
      <c r="BI2085" s="14"/>
      <c r="BJ2085" s="14"/>
      <c r="BK2085" s="14"/>
      <c r="BL2085" s="14"/>
    </row>
    <row r="2086" spans="60:64">
      <c r="BH2086" s="14"/>
      <c r="BI2086" s="14"/>
      <c r="BJ2086" s="14"/>
      <c r="BK2086" s="14"/>
      <c r="BL2086" s="14"/>
    </row>
    <row r="2087" spans="60:64">
      <c r="BH2087" s="14"/>
      <c r="BI2087" s="14"/>
      <c r="BJ2087" s="14"/>
      <c r="BK2087" s="14"/>
      <c r="BL2087" s="14"/>
    </row>
    <row r="2088" spans="60:64">
      <c r="BH2088" s="14"/>
      <c r="BI2088" s="14"/>
      <c r="BJ2088" s="14"/>
      <c r="BK2088" s="14"/>
      <c r="BL2088" s="14"/>
    </row>
    <row r="2089" spans="60:64">
      <c r="BH2089" s="14"/>
      <c r="BI2089" s="14"/>
      <c r="BJ2089" s="14"/>
      <c r="BK2089" s="14"/>
      <c r="BL2089" s="14"/>
    </row>
    <row r="2090" spans="60:64">
      <c r="BH2090" s="14"/>
      <c r="BI2090" s="14"/>
      <c r="BJ2090" s="14"/>
      <c r="BK2090" s="14"/>
      <c r="BL2090" s="14"/>
    </row>
    <row r="2091" spans="60:64">
      <c r="BH2091" s="14"/>
      <c r="BI2091" s="14"/>
      <c r="BJ2091" s="14"/>
      <c r="BK2091" s="14"/>
      <c r="BL2091" s="14"/>
    </row>
    <row r="2092" spans="60:64">
      <c r="BH2092" s="14"/>
      <c r="BI2092" s="14"/>
      <c r="BJ2092" s="14"/>
      <c r="BK2092" s="14"/>
      <c r="BL2092" s="14"/>
    </row>
    <row r="2093" spans="60:64">
      <c r="BH2093" s="14"/>
      <c r="BI2093" s="14"/>
      <c r="BJ2093" s="14"/>
      <c r="BK2093" s="14"/>
      <c r="BL2093" s="14"/>
    </row>
    <row r="2094" spans="60:64">
      <c r="BH2094" s="14"/>
      <c r="BI2094" s="14"/>
      <c r="BJ2094" s="14"/>
      <c r="BK2094" s="14"/>
      <c r="BL2094" s="14"/>
    </row>
    <row r="2095" spans="60:64">
      <c r="BH2095" s="14"/>
      <c r="BI2095" s="14"/>
      <c r="BJ2095" s="14"/>
      <c r="BK2095" s="14"/>
      <c r="BL2095" s="14"/>
    </row>
    <row r="2096" spans="60:64">
      <c r="BH2096" s="14"/>
      <c r="BI2096" s="14"/>
      <c r="BJ2096" s="14"/>
      <c r="BK2096" s="14"/>
      <c r="BL2096" s="14"/>
    </row>
    <row r="2097" spans="60:64">
      <c r="BH2097" s="14"/>
      <c r="BI2097" s="14"/>
      <c r="BJ2097" s="14"/>
      <c r="BK2097" s="14"/>
      <c r="BL2097" s="14"/>
    </row>
    <row r="2098" spans="60:64">
      <c r="BH2098" s="14"/>
      <c r="BI2098" s="14"/>
      <c r="BJ2098" s="14"/>
      <c r="BK2098" s="14"/>
      <c r="BL2098" s="14"/>
    </row>
    <row r="2099" spans="60:64">
      <c r="BH2099" s="14"/>
      <c r="BI2099" s="14"/>
      <c r="BJ2099" s="14"/>
      <c r="BK2099" s="14"/>
      <c r="BL2099" s="14"/>
    </row>
    <row r="2100" spans="60:64">
      <c r="BH2100" s="14"/>
      <c r="BI2100" s="14"/>
      <c r="BJ2100" s="14"/>
      <c r="BK2100" s="14"/>
      <c r="BL2100" s="14"/>
    </row>
    <row r="2101" spans="60:64">
      <c r="BH2101" s="14"/>
      <c r="BI2101" s="14"/>
      <c r="BJ2101" s="14"/>
      <c r="BK2101" s="14"/>
      <c r="BL2101" s="14"/>
    </row>
    <row r="2102" spans="60:64">
      <c r="BH2102" s="14"/>
      <c r="BI2102" s="14"/>
      <c r="BJ2102" s="14"/>
      <c r="BK2102" s="14"/>
      <c r="BL2102" s="14"/>
    </row>
    <row r="2103" spans="60:64">
      <c r="BH2103" s="14"/>
      <c r="BI2103" s="14"/>
      <c r="BJ2103" s="14"/>
      <c r="BK2103" s="14"/>
      <c r="BL2103" s="14"/>
    </row>
    <row r="2104" spans="60:64">
      <c r="BH2104" s="14"/>
      <c r="BI2104" s="14"/>
      <c r="BJ2104" s="14"/>
      <c r="BK2104" s="14"/>
      <c r="BL2104" s="14"/>
    </row>
    <row r="2105" spans="60:64">
      <c r="BH2105" s="14"/>
      <c r="BI2105" s="14"/>
      <c r="BJ2105" s="14"/>
      <c r="BK2105" s="14"/>
      <c r="BL2105" s="14"/>
    </row>
    <row r="2106" spans="60:64">
      <c r="BH2106" s="14"/>
      <c r="BI2106" s="14"/>
      <c r="BJ2106" s="14"/>
      <c r="BK2106" s="14"/>
      <c r="BL2106" s="14"/>
    </row>
    <row r="2107" spans="60:64">
      <c r="BH2107" s="14"/>
      <c r="BI2107" s="14"/>
      <c r="BJ2107" s="14"/>
      <c r="BK2107" s="14"/>
      <c r="BL2107" s="14"/>
    </row>
    <row r="2108" spans="60:64">
      <c r="BH2108" s="14"/>
      <c r="BI2108" s="14"/>
      <c r="BJ2108" s="14"/>
      <c r="BK2108" s="14"/>
      <c r="BL2108" s="14"/>
    </row>
    <row r="2109" spans="60:64">
      <c r="BH2109" s="14"/>
      <c r="BI2109" s="14"/>
      <c r="BJ2109" s="14"/>
      <c r="BK2109" s="14"/>
      <c r="BL2109" s="14"/>
    </row>
    <row r="2110" spans="60:64">
      <c r="BH2110" s="14"/>
      <c r="BI2110" s="14"/>
      <c r="BJ2110" s="14"/>
      <c r="BK2110" s="14"/>
      <c r="BL2110" s="14"/>
    </row>
    <row r="2111" spans="60:64">
      <c r="BH2111" s="14"/>
      <c r="BI2111" s="14"/>
      <c r="BJ2111" s="14"/>
      <c r="BK2111" s="14"/>
      <c r="BL2111" s="14"/>
    </row>
    <row r="2112" spans="60:64">
      <c r="BH2112" s="14"/>
      <c r="BI2112" s="14"/>
      <c r="BJ2112" s="14"/>
      <c r="BK2112" s="14"/>
      <c r="BL2112" s="14"/>
    </row>
    <row r="2113" spans="60:64">
      <c r="BH2113" s="14"/>
      <c r="BI2113" s="14"/>
      <c r="BJ2113" s="14"/>
      <c r="BK2113" s="14"/>
      <c r="BL2113" s="14"/>
    </row>
    <row r="2114" spans="60:64">
      <c r="BH2114" s="14"/>
      <c r="BI2114" s="14"/>
      <c r="BJ2114" s="14"/>
      <c r="BK2114" s="14"/>
      <c r="BL2114" s="14"/>
    </row>
    <row r="2115" spans="60:64">
      <c r="BH2115" s="14"/>
      <c r="BI2115" s="14"/>
      <c r="BJ2115" s="14"/>
      <c r="BK2115" s="14"/>
      <c r="BL2115" s="14"/>
    </row>
    <row r="2116" spans="60:64">
      <c r="BH2116" s="14"/>
      <c r="BI2116" s="14"/>
      <c r="BJ2116" s="14"/>
      <c r="BK2116" s="14"/>
      <c r="BL2116" s="14"/>
    </row>
    <row r="2117" spans="60:64">
      <c r="BH2117" s="14"/>
      <c r="BI2117" s="14"/>
      <c r="BJ2117" s="14"/>
      <c r="BK2117" s="14"/>
      <c r="BL2117" s="14"/>
    </row>
    <row r="2118" spans="60:64">
      <c r="BH2118" s="14"/>
      <c r="BI2118" s="14"/>
      <c r="BJ2118" s="14"/>
      <c r="BK2118" s="14"/>
      <c r="BL2118" s="14"/>
    </row>
    <row r="2119" spans="60:64">
      <c r="BH2119" s="14"/>
      <c r="BI2119" s="14"/>
      <c r="BJ2119" s="14"/>
      <c r="BK2119" s="14"/>
      <c r="BL2119" s="14"/>
    </row>
    <row r="2120" spans="60:64">
      <c r="BH2120" s="14"/>
      <c r="BI2120" s="14"/>
      <c r="BJ2120" s="14"/>
      <c r="BK2120" s="14"/>
      <c r="BL2120" s="14"/>
    </row>
    <row r="2121" spans="60:64">
      <c r="BH2121" s="14"/>
      <c r="BI2121" s="14"/>
      <c r="BJ2121" s="14"/>
      <c r="BK2121" s="14"/>
      <c r="BL2121" s="14"/>
    </row>
    <row r="2122" spans="60:64">
      <c r="BH2122" s="14"/>
      <c r="BI2122" s="14"/>
      <c r="BJ2122" s="14"/>
      <c r="BK2122" s="14"/>
      <c r="BL2122" s="14"/>
    </row>
    <row r="2123" spans="60:64">
      <c r="BH2123" s="14"/>
      <c r="BI2123" s="14"/>
      <c r="BJ2123" s="14"/>
      <c r="BK2123" s="14"/>
      <c r="BL2123" s="14"/>
    </row>
    <row r="2124" spans="60:64">
      <c r="BH2124" s="14"/>
      <c r="BI2124" s="14"/>
      <c r="BJ2124" s="14"/>
      <c r="BK2124" s="14"/>
      <c r="BL2124" s="14"/>
    </row>
    <row r="2125" spans="60:64">
      <c r="BH2125" s="14"/>
      <c r="BI2125" s="14"/>
      <c r="BJ2125" s="14"/>
      <c r="BK2125" s="14"/>
      <c r="BL2125" s="14"/>
    </row>
    <row r="2126" spans="60:64">
      <c r="BH2126" s="14"/>
      <c r="BI2126" s="14"/>
      <c r="BJ2126" s="14"/>
      <c r="BK2126" s="14"/>
      <c r="BL2126" s="14"/>
    </row>
    <row r="2127" spans="60:64">
      <c r="BH2127" s="14"/>
      <c r="BI2127" s="14"/>
      <c r="BJ2127" s="14"/>
      <c r="BK2127" s="14"/>
      <c r="BL2127" s="14"/>
    </row>
    <row r="2128" spans="60:64">
      <c r="BH2128" s="14"/>
      <c r="BI2128" s="14"/>
      <c r="BJ2128" s="14"/>
      <c r="BK2128" s="14"/>
      <c r="BL2128" s="14"/>
    </row>
    <row r="2129" spans="60:64">
      <c r="BH2129" s="14"/>
      <c r="BI2129" s="14"/>
      <c r="BJ2129" s="14"/>
      <c r="BK2129" s="14"/>
      <c r="BL2129" s="14"/>
    </row>
    <row r="2130" spans="60:64">
      <c r="BH2130" s="14"/>
      <c r="BI2130" s="14"/>
      <c r="BJ2130" s="14"/>
      <c r="BK2130" s="14"/>
      <c r="BL2130" s="14"/>
    </row>
    <row r="2131" spans="60:64">
      <c r="BH2131" s="14"/>
      <c r="BI2131" s="14"/>
      <c r="BJ2131" s="14"/>
      <c r="BK2131" s="14"/>
      <c r="BL2131" s="14"/>
    </row>
    <row r="2132" spans="60:64">
      <c r="BH2132" s="14"/>
      <c r="BI2132" s="14"/>
      <c r="BJ2132" s="14"/>
      <c r="BK2132" s="14"/>
      <c r="BL2132" s="14"/>
    </row>
    <row r="2133" spans="60:64">
      <c r="BH2133" s="14"/>
      <c r="BI2133" s="14"/>
      <c r="BJ2133" s="14"/>
      <c r="BK2133" s="14"/>
      <c r="BL2133" s="14"/>
    </row>
    <row r="2134" spans="60:64">
      <c r="BH2134" s="14"/>
      <c r="BI2134" s="14"/>
      <c r="BJ2134" s="14"/>
      <c r="BK2134" s="14"/>
      <c r="BL2134" s="14"/>
    </row>
    <row r="2135" spans="60:64">
      <c r="BH2135" s="14"/>
      <c r="BI2135" s="14"/>
      <c r="BJ2135" s="14"/>
      <c r="BK2135" s="14"/>
      <c r="BL2135" s="14"/>
    </row>
    <row r="2136" spans="60:64">
      <c r="BH2136" s="14"/>
      <c r="BI2136" s="14"/>
      <c r="BJ2136" s="14"/>
      <c r="BK2136" s="14"/>
      <c r="BL2136" s="14"/>
    </row>
    <row r="2137" spans="60:64">
      <c r="BH2137" s="14"/>
      <c r="BI2137" s="14"/>
      <c r="BJ2137" s="14"/>
      <c r="BK2137" s="14"/>
      <c r="BL2137" s="14"/>
    </row>
    <row r="2138" spans="60:64">
      <c r="BH2138" s="14"/>
      <c r="BI2138" s="14"/>
      <c r="BJ2138" s="14"/>
      <c r="BK2138" s="14"/>
      <c r="BL2138" s="14"/>
    </row>
    <row r="2139" spans="60:64">
      <c r="BH2139" s="14"/>
      <c r="BI2139" s="14"/>
      <c r="BJ2139" s="14"/>
      <c r="BK2139" s="14"/>
      <c r="BL2139" s="14"/>
    </row>
    <row r="2140" spans="60:64">
      <c r="BH2140" s="14"/>
      <c r="BI2140" s="14"/>
      <c r="BJ2140" s="14"/>
      <c r="BK2140" s="14"/>
      <c r="BL2140" s="14"/>
    </row>
    <row r="2141" spans="60:64">
      <c r="BH2141" s="14"/>
      <c r="BI2141" s="14"/>
      <c r="BJ2141" s="14"/>
      <c r="BK2141" s="14"/>
      <c r="BL2141" s="14"/>
    </row>
    <row r="2142" spans="60:64">
      <c r="BH2142" s="14"/>
      <c r="BI2142" s="14"/>
      <c r="BJ2142" s="14"/>
      <c r="BK2142" s="14"/>
      <c r="BL2142" s="14"/>
    </row>
    <row r="2143" spans="60:64">
      <c r="BH2143" s="14"/>
      <c r="BI2143" s="14"/>
      <c r="BJ2143" s="14"/>
      <c r="BK2143" s="14"/>
      <c r="BL2143" s="14"/>
    </row>
    <row r="2144" spans="60:64">
      <c r="BH2144" s="14"/>
      <c r="BI2144" s="14"/>
      <c r="BJ2144" s="14"/>
      <c r="BK2144" s="14"/>
      <c r="BL2144" s="14"/>
    </row>
    <row r="2145" spans="60:64">
      <c r="BH2145" s="14"/>
      <c r="BI2145" s="14"/>
      <c r="BJ2145" s="14"/>
      <c r="BK2145" s="14"/>
      <c r="BL2145" s="14"/>
    </row>
    <row r="2146" spans="60:64">
      <c r="BH2146" s="14"/>
      <c r="BI2146" s="14"/>
      <c r="BJ2146" s="14"/>
      <c r="BK2146" s="14"/>
      <c r="BL2146" s="14"/>
    </row>
    <row r="2147" spans="60:64">
      <c r="BH2147" s="14"/>
      <c r="BI2147" s="14"/>
      <c r="BJ2147" s="14"/>
      <c r="BK2147" s="14"/>
      <c r="BL2147" s="14"/>
    </row>
    <row r="2148" spans="60:64">
      <c r="BH2148" s="14"/>
      <c r="BI2148" s="14"/>
      <c r="BJ2148" s="14"/>
      <c r="BK2148" s="14"/>
      <c r="BL2148" s="14"/>
    </row>
    <row r="2149" spans="60:64">
      <c r="BH2149" s="14"/>
      <c r="BI2149" s="14"/>
      <c r="BJ2149" s="14"/>
      <c r="BK2149" s="14"/>
      <c r="BL2149" s="14"/>
    </row>
    <row r="2150" spans="60:64">
      <c r="BH2150" s="14"/>
      <c r="BI2150" s="14"/>
      <c r="BJ2150" s="14"/>
      <c r="BK2150" s="14"/>
      <c r="BL2150" s="14"/>
    </row>
    <row r="2151" spans="60:64">
      <c r="BH2151" s="14"/>
      <c r="BI2151" s="14"/>
      <c r="BJ2151" s="14"/>
      <c r="BK2151" s="14"/>
      <c r="BL2151" s="14"/>
    </row>
    <row r="2152" spans="60:64">
      <c r="BH2152" s="14"/>
      <c r="BI2152" s="14"/>
      <c r="BJ2152" s="14"/>
      <c r="BK2152" s="14"/>
      <c r="BL2152" s="14"/>
    </row>
    <row r="2153" spans="60:64">
      <c r="BH2153" s="14"/>
      <c r="BI2153" s="14"/>
      <c r="BJ2153" s="14"/>
      <c r="BK2153" s="14"/>
      <c r="BL2153" s="14"/>
    </row>
    <row r="2154" spans="60:64">
      <c r="BH2154" s="14"/>
      <c r="BI2154" s="14"/>
      <c r="BJ2154" s="14"/>
      <c r="BK2154" s="14"/>
      <c r="BL2154" s="14"/>
    </row>
    <row r="2155" spans="60:64">
      <c r="BH2155" s="14"/>
      <c r="BI2155" s="14"/>
      <c r="BJ2155" s="14"/>
      <c r="BK2155" s="14"/>
      <c r="BL2155" s="14"/>
    </row>
    <row r="2156" spans="60:64">
      <c r="BH2156" s="14"/>
      <c r="BI2156" s="14"/>
      <c r="BJ2156" s="14"/>
      <c r="BK2156" s="14"/>
      <c r="BL2156" s="14"/>
    </row>
    <row r="2157" spans="60:64">
      <c r="BH2157" s="14"/>
      <c r="BI2157" s="14"/>
      <c r="BJ2157" s="14"/>
      <c r="BK2157" s="14"/>
      <c r="BL2157" s="14"/>
    </row>
    <row r="2158" spans="60:64">
      <c r="BH2158" s="14"/>
      <c r="BI2158" s="14"/>
      <c r="BJ2158" s="14"/>
      <c r="BK2158" s="14"/>
      <c r="BL2158" s="14"/>
    </row>
    <row r="2159" spans="60:64">
      <c r="BH2159" s="14"/>
      <c r="BI2159" s="14"/>
      <c r="BJ2159" s="14"/>
      <c r="BK2159" s="14"/>
      <c r="BL2159" s="14"/>
    </row>
    <row r="2160" spans="60:64">
      <c r="BH2160" s="14"/>
      <c r="BI2160" s="14"/>
      <c r="BJ2160" s="14"/>
      <c r="BK2160" s="14"/>
      <c r="BL2160" s="14"/>
    </row>
    <row r="2161" spans="60:64">
      <c r="BH2161" s="14"/>
      <c r="BI2161" s="14"/>
      <c r="BJ2161" s="14"/>
      <c r="BK2161" s="14"/>
      <c r="BL2161" s="14"/>
    </row>
    <row r="2162" spans="60:64">
      <c r="BH2162" s="14"/>
      <c r="BI2162" s="14"/>
      <c r="BJ2162" s="14"/>
      <c r="BK2162" s="14"/>
      <c r="BL2162" s="14"/>
    </row>
    <row r="2163" spans="60:64">
      <c r="BH2163" s="14"/>
      <c r="BI2163" s="14"/>
      <c r="BJ2163" s="14"/>
      <c r="BK2163" s="14"/>
      <c r="BL2163" s="14"/>
    </row>
    <row r="2164" spans="60:64">
      <c r="BH2164" s="14"/>
      <c r="BI2164" s="14"/>
      <c r="BJ2164" s="14"/>
      <c r="BK2164" s="14"/>
      <c r="BL2164" s="14"/>
    </row>
    <row r="2165" spans="60:64">
      <c r="BH2165" s="14"/>
      <c r="BI2165" s="14"/>
      <c r="BJ2165" s="14"/>
      <c r="BK2165" s="14"/>
      <c r="BL2165" s="14"/>
    </row>
    <row r="2166" spans="60:64">
      <c r="BH2166" s="14"/>
      <c r="BI2166" s="14"/>
      <c r="BJ2166" s="14"/>
      <c r="BK2166" s="14"/>
      <c r="BL2166" s="14"/>
    </row>
    <row r="2167" spans="60:64">
      <c r="BH2167" s="14"/>
      <c r="BI2167" s="14"/>
      <c r="BJ2167" s="14"/>
      <c r="BK2167" s="14"/>
      <c r="BL2167" s="14"/>
    </row>
    <row r="2168" spans="60:64">
      <c r="BH2168" s="14"/>
      <c r="BI2168" s="14"/>
      <c r="BJ2168" s="14"/>
      <c r="BK2168" s="14"/>
      <c r="BL2168" s="14"/>
    </row>
    <row r="2169" spans="60:64">
      <c r="BH2169" s="14"/>
      <c r="BI2169" s="14"/>
      <c r="BJ2169" s="14"/>
      <c r="BK2169" s="14"/>
      <c r="BL2169" s="14"/>
    </row>
    <row r="2170" spans="60:64">
      <c r="BH2170" s="14"/>
      <c r="BI2170" s="14"/>
      <c r="BJ2170" s="14"/>
      <c r="BK2170" s="14"/>
      <c r="BL2170" s="14"/>
    </row>
    <row r="2171" spans="60:64">
      <c r="BH2171" s="14"/>
      <c r="BI2171" s="14"/>
      <c r="BJ2171" s="14"/>
      <c r="BK2171" s="14"/>
      <c r="BL2171" s="14"/>
    </row>
    <row r="2172" spans="60:64">
      <c r="BH2172" s="14"/>
      <c r="BI2172" s="14"/>
      <c r="BJ2172" s="14"/>
      <c r="BK2172" s="14"/>
      <c r="BL2172" s="14"/>
    </row>
    <row r="2173" spans="60:64">
      <c r="BH2173" s="14"/>
      <c r="BI2173" s="14"/>
      <c r="BJ2173" s="14"/>
      <c r="BK2173" s="14"/>
      <c r="BL2173" s="14"/>
    </row>
    <row r="2174" spans="60:64">
      <c r="BH2174" s="14"/>
      <c r="BI2174" s="14"/>
      <c r="BJ2174" s="14"/>
      <c r="BK2174" s="14"/>
      <c r="BL2174" s="14"/>
    </row>
    <row r="2175" spans="60:64">
      <c r="BH2175" s="14"/>
      <c r="BI2175" s="14"/>
      <c r="BJ2175" s="14"/>
      <c r="BK2175" s="14"/>
      <c r="BL2175" s="14"/>
    </row>
    <row r="2176" spans="60:64">
      <c r="BH2176" s="14"/>
      <c r="BI2176" s="14"/>
      <c r="BJ2176" s="14"/>
      <c r="BK2176" s="14"/>
      <c r="BL2176" s="14"/>
    </row>
    <row r="2177" spans="60:64">
      <c r="BH2177" s="14"/>
      <c r="BI2177" s="14"/>
      <c r="BJ2177" s="14"/>
      <c r="BK2177" s="14"/>
      <c r="BL2177" s="14"/>
    </row>
    <row r="2178" spans="60:64">
      <c r="BH2178" s="14"/>
      <c r="BI2178" s="14"/>
      <c r="BJ2178" s="14"/>
      <c r="BK2178" s="14"/>
      <c r="BL2178" s="14"/>
    </row>
    <row r="2179" spans="60:64">
      <c r="BH2179" s="14"/>
      <c r="BI2179" s="14"/>
      <c r="BJ2179" s="14"/>
      <c r="BK2179" s="14"/>
      <c r="BL2179" s="14"/>
    </row>
    <row r="2180" spans="60:64">
      <c r="BH2180" s="14"/>
      <c r="BI2180" s="14"/>
      <c r="BJ2180" s="14"/>
      <c r="BK2180" s="14"/>
      <c r="BL2180" s="14"/>
    </row>
    <row r="2181" spans="60:64">
      <c r="BH2181" s="14"/>
      <c r="BI2181" s="14"/>
      <c r="BJ2181" s="14"/>
      <c r="BK2181" s="14"/>
      <c r="BL2181" s="14"/>
    </row>
    <row r="2182" spans="60:64">
      <c r="BH2182" s="14"/>
      <c r="BI2182" s="14"/>
      <c r="BJ2182" s="14"/>
      <c r="BK2182" s="14"/>
      <c r="BL2182" s="14"/>
    </row>
    <row r="2183" spans="60:64">
      <c r="BH2183" s="14"/>
      <c r="BI2183" s="14"/>
      <c r="BJ2183" s="14"/>
      <c r="BK2183" s="14"/>
      <c r="BL2183" s="14"/>
    </row>
    <row r="2184" spans="60:64">
      <c r="BH2184" s="14"/>
      <c r="BI2184" s="14"/>
      <c r="BJ2184" s="14"/>
      <c r="BK2184" s="14"/>
      <c r="BL2184" s="14"/>
    </row>
    <row r="2185" spans="60:64">
      <c r="BH2185" s="14"/>
      <c r="BI2185" s="14"/>
      <c r="BJ2185" s="14"/>
      <c r="BK2185" s="14"/>
      <c r="BL2185" s="14"/>
    </row>
    <row r="2186" spans="60:64">
      <c r="BH2186" s="14"/>
      <c r="BI2186" s="14"/>
      <c r="BJ2186" s="14"/>
      <c r="BK2186" s="14"/>
      <c r="BL2186" s="14"/>
    </row>
    <row r="2187" spans="60:64">
      <c r="BH2187" s="14"/>
      <c r="BI2187" s="14"/>
      <c r="BJ2187" s="14"/>
      <c r="BK2187" s="14"/>
      <c r="BL2187" s="14"/>
    </row>
    <row r="2188" spans="60:64">
      <c r="BH2188" s="14"/>
      <c r="BI2188" s="14"/>
      <c r="BJ2188" s="14"/>
      <c r="BK2188" s="14"/>
      <c r="BL2188" s="14"/>
    </row>
    <row r="2189" spans="60:64">
      <c r="BH2189" s="14"/>
      <c r="BI2189" s="14"/>
      <c r="BJ2189" s="14"/>
      <c r="BK2189" s="14"/>
      <c r="BL2189" s="14"/>
    </row>
    <row r="2190" spans="60:64">
      <c r="BH2190" s="14"/>
      <c r="BI2190" s="14"/>
      <c r="BJ2190" s="14"/>
      <c r="BK2190" s="14"/>
      <c r="BL2190" s="14"/>
    </row>
    <row r="2191" spans="60:64">
      <c r="BH2191" s="14"/>
      <c r="BI2191" s="14"/>
      <c r="BJ2191" s="14"/>
      <c r="BK2191" s="14"/>
      <c r="BL2191" s="14"/>
    </row>
    <row r="2192" spans="60:64">
      <c r="BH2192" s="14"/>
      <c r="BI2192" s="14"/>
      <c r="BJ2192" s="14"/>
      <c r="BK2192" s="14"/>
      <c r="BL2192" s="14"/>
    </row>
    <row r="2193" spans="60:64">
      <c r="BH2193" s="14"/>
      <c r="BI2193" s="14"/>
      <c r="BJ2193" s="14"/>
      <c r="BK2193" s="14"/>
      <c r="BL2193" s="14"/>
    </row>
    <row r="2194" spans="60:64">
      <c r="BH2194" s="14"/>
      <c r="BI2194" s="14"/>
      <c r="BJ2194" s="14"/>
      <c r="BK2194" s="14"/>
      <c r="BL2194" s="14"/>
    </row>
    <row r="2195" spans="60:64">
      <c r="BH2195" s="14"/>
      <c r="BI2195" s="14"/>
      <c r="BJ2195" s="14"/>
      <c r="BK2195" s="14"/>
      <c r="BL2195" s="14"/>
    </row>
    <row r="2196" spans="60:64">
      <c r="BH2196" s="14"/>
      <c r="BI2196" s="14"/>
      <c r="BJ2196" s="14"/>
      <c r="BK2196" s="14"/>
      <c r="BL2196" s="14"/>
    </row>
    <row r="2197" spans="60:64">
      <c r="BH2197" s="14"/>
      <c r="BI2197" s="14"/>
      <c r="BJ2197" s="14"/>
      <c r="BK2197" s="14"/>
      <c r="BL2197" s="14"/>
    </row>
    <row r="2198" spans="60:64">
      <c r="BH2198" s="14"/>
      <c r="BI2198" s="14"/>
      <c r="BJ2198" s="14"/>
      <c r="BK2198" s="14"/>
      <c r="BL2198" s="14"/>
    </row>
    <row r="2199" spans="60:64">
      <c r="BH2199" s="14"/>
      <c r="BI2199" s="14"/>
      <c r="BJ2199" s="14"/>
      <c r="BK2199" s="14"/>
      <c r="BL2199" s="14"/>
    </row>
    <row r="2200" spans="60:64">
      <c r="BH2200" s="14"/>
      <c r="BI2200" s="14"/>
      <c r="BJ2200" s="14"/>
      <c r="BK2200" s="14"/>
      <c r="BL2200" s="14"/>
    </row>
    <row r="2201" spans="60:64">
      <c r="BH2201" s="14"/>
      <c r="BI2201" s="14"/>
      <c r="BJ2201" s="14"/>
      <c r="BK2201" s="14"/>
      <c r="BL2201" s="14"/>
    </row>
    <row r="2202" spans="60:64">
      <c r="BH2202" s="14"/>
      <c r="BI2202" s="14"/>
      <c r="BJ2202" s="14"/>
      <c r="BK2202" s="14"/>
      <c r="BL2202" s="14"/>
    </row>
    <row r="2203" spans="60:64">
      <c r="BH2203" s="14"/>
      <c r="BI2203" s="14"/>
      <c r="BJ2203" s="14"/>
      <c r="BK2203" s="14"/>
      <c r="BL2203" s="14"/>
    </row>
    <row r="2204" spans="60:64">
      <c r="BH2204" s="14"/>
      <c r="BI2204" s="14"/>
      <c r="BJ2204" s="14"/>
      <c r="BK2204" s="14"/>
      <c r="BL2204" s="14"/>
    </row>
    <row r="2205" spans="60:64">
      <c r="BH2205" s="14"/>
      <c r="BI2205" s="14"/>
      <c r="BJ2205" s="14"/>
      <c r="BK2205" s="14"/>
      <c r="BL2205" s="14"/>
    </row>
    <row r="2206" spans="60:64">
      <c r="BH2206" s="14"/>
      <c r="BI2206" s="14"/>
      <c r="BJ2206" s="14"/>
      <c r="BK2206" s="14"/>
      <c r="BL2206" s="14"/>
    </row>
    <row r="2207" spans="60:64">
      <c r="BH2207" s="14"/>
      <c r="BI2207" s="14"/>
      <c r="BJ2207" s="14"/>
      <c r="BK2207" s="14"/>
      <c r="BL2207" s="14"/>
    </row>
    <row r="2208" spans="60:64">
      <c r="BH2208" s="14"/>
      <c r="BI2208" s="14"/>
      <c r="BJ2208" s="14"/>
      <c r="BK2208" s="14"/>
      <c r="BL2208" s="14"/>
    </row>
    <row r="2209" spans="60:64">
      <c r="BH2209" s="14"/>
      <c r="BI2209" s="14"/>
      <c r="BJ2209" s="14"/>
      <c r="BK2209" s="14"/>
      <c r="BL2209" s="14"/>
    </row>
    <row r="2210" spans="60:64">
      <c r="BH2210" s="14"/>
      <c r="BI2210" s="14"/>
      <c r="BJ2210" s="14"/>
      <c r="BK2210" s="14"/>
      <c r="BL2210" s="14"/>
    </row>
    <row r="2211" spans="60:64">
      <c r="BH2211" s="14"/>
      <c r="BI2211" s="14"/>
      <c r="BJ2211" s="14"/>
      <c r="BK2211" s="14"/>
      <c r="BL2211" s="14"/>
    </row>
    <row r="2212" spans="60:64">
      <c r="BH2212" s="14"/>
      <c r="BI2212" s="14"/>
      <c r="BJ2212" s="14"/>
      <c r="BK2212" s="14"/>
      <c r="BL2212" s="14"/>
    </row>
    <row r="2213" spans="60:64">
      <c r="BH2213" s="14"/>
      <c r="BI2213" s="14"/>
      <c r="BJ2213" s="14"/>
      <c r="BK2213" s="14"/>
      <c r="BL2213" s="14"/>
    </row>
    <row r="2214" spans="60:64">
      <c r="BH2214" s="14"/>
      <c r="BI2214" s="14"/>
      <c r="BJ2214" s="14"/>
      <c r="BK2214" s="14"/>
      <c r="BL2214" s="14"/>
    </row>
    <row r="2215" spans="60:64">
      <c r="BH2215" s="14"/>
      <c r="BI2215" s="14"/>
      <c r="BJ2215" s="14"/>
      <c r="BK2215" s="14"/>
      <c r="BL2215" s="14"/>
    </row>
    <row r="2216" spans="60:64">
      <c r="BH2216" s="14"/>
      <c r="BI2216" s="14"/>
      <c r="BJ2216" s="14"/>
      <c r="BK2216" s="14"/>
      <c r="BL2216" s="14"/>
    </row>
    <row r="2217" spans="60:64">
      <c r="BH2217" s="14"/>
      <c r="BI2217" s="14"/>
      <c r="BJ2217" s="14"/>
      <c r="BK2217" s="14"/>
      <c r="BL2217" s="14"/>
    </row>
    <row r="2218" spans="60:64">
      <c r="BH2218" s="14"/>
      <c r="BI2218" s="14"/>
      <c r="BJ2218" s="14"/>
      <c r="BK2218" s="14"/>
      <c r="BL2218" s="14"/>
    </row>
    <row r="2219" spans="60:64">
      <c r="BH2219" s="14"/>
      <c r="BI2219" s="14"/>
      <c r="BJ2219" s="14"/>
      <c r="BK2219" s="14"/>
      <c r="BL2219" s="14"/>
    </row>
    <row r="2220" spans="60:64">
      <c r="BH2220" s="14"/>
      <c r="BI2220" s="14"/>
      <c r="BJ2220" s="14"/>
      <c r="BK2220" s="14"/>
      <c r="BL2220" s="14"/>
    </row>
    <row r="2221" spans="60:64">
      <c r="BH2221" s="14"/>
      <c r="BI2221" s="14"/>
      <c r="BJ2221" s="14"/>
      <c r="BK2221" s="14"/>
      <c r="BL2221" s="14"/>
    </row>
    <row r="2222" spans="60:64">
      <c r="BH2222" s="14"/>
      <c r="BI2222" s="14"/>
      <c r="BJ2222" s="14"/>
      <c r="BK2222" s="14"/>
      <c r="BL2222" s="14"/>
    </row>
    <row r="2223" spans="60:64">
      <c r="BH2223" s="14"/>
      <c r="BI2223" s="14"/>
      <c r="BJ2223" s="14"/>
      <c r="BK2223" s="14"/>
      <c r="BL2223" s="14"/>
    </row>
    <row r="2224" spans="60:64">
      <c r="BH2224" s="14"/>
      <c r="BI2224" s="14"/>
      <c r="BJ2224" s="14"/>
      <c r="BK2224" s="14"/>
      <c r="BL2224" s="14"/>
    </row>
    <row r="2225" spans="60:64">
      <c r="BH2225" s="14"/>
      <c r="BI2225" s="14"/>
      <c r="BJ2225" s="14"/>
      <c r="BK2225" s="14"/>
      <c r="BL2225" s="14"/>
    </row>
    <row r="2226" spans="60:64">
      <c r="BH2226" s="14"/>
      <c r="BI2226" s="14"/>
      <c r="BJ2226" s="14"/>
      <c r="BK2226" s="14"/>
      <c r="BL2226" s="14"/>
    </row>
    <row r="2227" spans="60:64">
      <c r="BH2227" s="14"/>
      <c r="BI2227" s="14"/>
      <c r="BJ2227" s="14"/>
      <c r="BK2227" s="14"/>
      <c r="BL2227" s="14"/>
    </row>
    <row r="2228" spans="60:64">
      <c r="BH2228" s="14"/>
      <c r="BI2228" s="14"/>
      <c r="BJ2228" s="14"/>
      <c r="BK2228" s="14"/>
      <c r="BL2228" s="14"/>
    </row>
    <row r="2229" spans="60:64">
      <c r="BH2229" s="14"/>
      <c r="BI2229" s="14"/>
      <c r="BJ2229" s="14"/>
      <c r="BK2229" s="14"/>
      <c r="BL2229" s="14"/>
    </row>
    <row r="2230" spans="60:64">
      <c r="BH2230" s="14"/>
      <c r="BI2230" s="14"/>
      <c r="BJ2230" s="14"/>
      <c r="BK2230" s="14"/>
      <c r="BL2230" s="14"/>
    </row>
    <row r="2231" spans="60:64">
      <c r="BH2231" s="14"/>
      <c r="BI2231" s="14"/>
      <c r="BJ2231" s="14"/>
      <c r="BK2231" s="14"/>
      <c r="BL2231" s="14"/>
    </row>
    <row r="2232" spans="60:64">
      <c r="BH2232" s="14"/>
      <c r="BI2232" s="14"/>
      <c r="BJ2232" s="14"/>
      <c r="BK2232" s="14"/>
      <c r="BL2232" s="14"/>
    </row>
    <row r="2233" spans="60:64">
      <c r="BH2233" s="14"/>
      <c r="BI2233" s="14"/>
      <c r="BJ2233" s="14"/>
      <c r="BK2233" s="14"/>
      <c r="BL2233" s="14"/>
    </row>
    <row r="2234" spans="60:64">
      <c r="BH2234" s="14"/>
      <c r="BI2234" s="14"/>
      <c r="BJ2234" s="14"/>
      <c r="BK2234" s="14"/>
      <c r="BL2234" s="14"/>
    </row>
    <row r="2235" spans="60:64">
      <c r="BH2235" s="14"/>
      <c r="BI2235" s="14"/>
      <c r="BJ2235" s="14"/>
      <c r="BK2235" s="14"/>
      <c r="BL2235" s="14"/>
    </row>
    <row r="2236" spans="60:64">
      <c r="BH2236" s="14"/>
      <c r="BI2236" s="14"/>
      <c r="BJ2236" s="14"/>
      <c r="BK2236" s="14"/>
      <c r="BL2236" s="14"/>
    </row>
    <row r="2237" spans="60:64">
      <c r="BH2237" s="14"/>
      <c r="BI2237" s="14"/>
      <c r="BJ2237" s="14"/>
      <c r="BK2237" s="14"/>
      <c r="BL2237" s="14"/>
    </row>
    <row r="2238" spans="60:64">
      <c r="BH2238" s="14"/>
      <c r="BI2238" s="14"/>
      <c r="BJ2238" s="14"/>
      <c r="BK2238" s="14"/>
      <c r="BL2238" s="14"/>
    </row>
    <row r="2239" spans="60:64">
      <c r="BH2239" s="14"/>
      <c r="BI2239" s="14"/>
      <c r="BJ2239" s="14"/>
      <c r="BK2239" s="14"/>
      <c r="BL2239" s="14"/>
    </row>
    <row r="2240" spans="60:64">
      <c r="BH2240" s="14"/>
      <c r="BI2240" s="14"/>
      <c r="BJ2240" s="14"/>
      <c r="BK2240" s="14"/>
      <c r="BL2240" s="14"/>
    </row>
    <row r="2241" spans="60:64">
      <c r="BH2241" s="14"/>
      <c r="BI2241" s="14"/>
      <c r="BJ2241" s="14"/>
      <c r="BK2241" s="14"/>
      <c r="BL2241" s="14"/>
    </row>
    <row r="2242" spans="60:64">
      <c r="BH2242" s="14"/>
      <c r="BI2242" s="14"/>
      <c r="BJ2242" s="14"/>
      <c r="BK2242" s="14"/>
      <c r="BL2242" s="14"/>
    </row>
    <row r="2243" spans="60:64">
      <c r="BH2243" s="14"/>
      <c r="BI2243" s="14"/>
      <c r="BJ2243" s="14"/>
      <c r="BK2243" s="14"/>
      <c r="BL2243" s="14"/>
    </row>
    <row r="2244" spans="60:64">
      <c r="BH2244" s="14"/>
      <c r="BI2244" s="14"/>
      <c r="BJ2244" s="14"/>
      <c r="BK2244" s="14"/>
      <c r="BL2244" s="14"/>
    </row>
    <row r="2245" spans="60:64">
      <c r="BH2245" s="14"/>
      <c r="BI2245" s="14"/>
      <c r="BJ2245" s="14"/>
      <c r="BK2245" s="14"/>
      <c r="BL2245" s="14"/>
    </row>
    <row r="2246" spans="60:64">
      <c r="BH2246" s="14"/>
      <c r="BI2246" s="14"/>
      <c r="BJ2246" s="14"/>
      <c r="BK2246" s="14"/>
      <c r="BL2246" s="14"/>
    </row>
    <row r="2247" spans="60:64">
      <c r="BH2247" s="14"/>
      <c r="BI2247" s="14"/>
      <c r="BJ2247" s="14"/>
      <c r="BK2247" s="14"/>
      <c r="BL2247" s="14"/>
    </row>
    <row r="2248" spans="60:64">
      <c r="BH2248" s="14"/>
      <c r="BI2248" s="14"/>
      <c r="BJ2248" s="14"/>
      <c r="BK2248" s="14"/>
      <c r="BL2248" s="14"/>
    </row>
    <row r="2249" spans="60:64">
      <c r="BH2249" s="14"/>
      <c r="BI2249" s="14"/>
      <c r="BJ2249" s="14"/>
      <c r="BK2249" s="14"/>
      <c r="BL2249" s="14"/>
    </row>
    <row r="2250" spans="60:64">
      <c r="BH2250" s="14"/>
      <c r="BI2250" s="14"/>
      <c r="BJ2250" s="14"/>
      <c r="BK2250" s="14"/>
      <c r="BL2250" s="14"/>
    </row>
    <row r="2251" spans="60:64">
      <c r="BH2251" s="14"/>
      <c r="BI2251" s="14"/>
      <c r="BJ2251" s="14"/>
      <c r="BK2251" s="14"/>
      <c r="BL2251" s="14"/>
    </row>
    <row r="2252" spans="60:64">
      <c r="BH2252" s="14"/>
      <c r="BI2252" s="14"/>
      <c r="BJ2252" s="14"/>
      <c r="BK2252" s="14"/>
      <c r="BL2252" s="14"/>
    </row>
    <row r="2253" spans="60:64">
      <c r="BH2253" s="14"/>
      <c r="BI2253" s="14"/>
      <c r="BJ2253" s="14"/>
      <c r="BK2253" s="14"/>
      <c r="BL2253" s="14"/>
    </row>
    <row r="2254" spans="60:64">
      <c r="BH2254" s="14"/>
      <c r="BI2254" s="14"/>
      <c r="BJ2254" s="14"/>
      <c r="BK2254" s="14"/>
      <c r="BL2254" s="14"/>
    </row>
    <row r="2255" spans="60:64">
      <c r="BH2255" s="14"/>
      <c r="BI2255" s="14"/>
      <c r="BJ2255" s="14"/>
      <c r="BK2255" s="14"/>
      <c r="BL2255" s="14"/>
    </row>
    <row r="2256" spans="60:64">
      <c r="BH2256" s="14"/>
      <c r="BI2256" s="14"/>
      <c r="BJ2256" s="14"/>
      <c r="BK2256" s="14"/>
      <c r="BL2256" s="14"/>
    </row>
    <row r="2257" spans="60:64">
      <c r="BH2257" s="14"/>
      <c r="BI2257" s="14"/>
      <c r="BJ2257" s="14"/>
      <c r="BK2257" s="14"/>
      <c r="BL2257" s="14"/>
    </row>
    <row r="2258" spans="60:64">
      <c r="BH2258" s="14"/>
      <c r="BI2258" s="14"/>
      <c r="BJ2258" s="14"/>
      <c r="BK2258" s="14"/>
      <c r="BL2258" s="14"/>
    </row>
    <row r="2259" spans="60:64">
      <c r="BH2259" s="14"/>
      <c r="BI2259" s="14"/>
      <c r="BJ2259" s="14"/>
      <c r="BK2259" s="14"/>
      <c r="BL2259" s="14"/>
    </row>
    <row r="2260" spans="60:64">
      <c r="BH2260" s="14"/>
      <c r="BI2260" s="14"/>
      <c r="BJ2260" s="14"/>
      <c r="BK2260" s="14"/>
      <c r="BL2260" s="14"/>
    </row>
    <row r="2261" spans="60:64">
      <c r="BH2261" s="14"/>
      <c r="BI2261" s="14"/>
      <c r="BJ2261" s="14"/>
      <c r="BK2261" s="14"/>
      <c r="BL2261" s="14"/>
    </row>
    <row r="2262" spans="60:64">
      <c r="BH2262" s="14"/>
      <c r="BI2262" s="14"/>
      <c r="BJ2262" s="14"/>
      <c r="BK2262" s="14"/>
      <c r="BL2262" s="14"/>
    </row>
    <row r="2263" spans="60:64">
      <c r="BH2263" s="14"/>
      <c r="BI2263" s="14"/>
      <c r="BJ2263" s="14"/>
      <c r="BK2263" s="14"/>
      <c r="BL2263" s="14"/>
    </row>
    <row r="2264" spans="60:64">
      <c r="BH2264" s="14"/>
      <c r="BI2264" s="14"/>
      <c r="BJ2264" s="14"/>
      <c r="BK2264" s="14"/>
      <c r="BL2264" s="14"/>
    </row>
    <row r="2265" spans="60:64">
      <c r="BH2265" s="14"/>
      <c r="BI2265" s="14"/>
      <c r="BJ2265" s="14"/>
      <c r="BK2265" s="14"/>
      <c r="BL2265" s="14"/>
    </row>
    <row r="2266" spans="60:64">
      <c r="BH2266" s="14"/>
      <c r="BI2266" s="14"/>
      <c r="BJ2266" s="14"/>
      <c r="BK2266" s="14"/>
      <c r="BL2266" s="14"/>
    </row>
    <row r="2267" spans="60:64">
      <c r="BH2267" s="14"/>
      <c r="BI2267" s="14"/>
      <c r="BJ2267" s="14"/>
      <c r="BK2267" s="14"/>
      <c r="BL2267" s="14"/>
    </row>
    <row r="2268" spans="60:64">
      <c r="BH2268" s="14"/>
      <c r="BI2268" s="14"/>
      <c r="BJ2268" s="14"/>
      <c r="BK2268" s="14"/>
      <c r="BL2268" s="14"/>
    </row>
    <row r="2269" spans="60:64">
      <c r="BH2269" s="14"/>
      <c r="BI2269" s="14"/>
      <c r="BJ2269" s="14"/>
      <c r="BK2269" s="14"/>
      <c r="BL2269" s="14"/>
    </row>
    <row r="2270" spans="60:64">
      <c r="BH2270" s="14"/>
      <c r="BI2270" s="14"/>
      <c r="BJ2270" s="14"/>
      <c r="BK2270" s="14"/>
      <c r="BL2270" s="14"/>
    </row>
    <row r="2271" spans="60:64">
      <c r="BH2271" s="14"/>
      <c r="BI2271" s="14"/>
      <c r="BJ2271" s="14"/>
      <c r="BK2271" s="14"/>
      <c r="BL2271" s="14"/>
    </row>
    <row r="2272" spans="60:64">
      <c r="BH2272" s="14"/>
      <c r="BI2272" s="14"/>
      <c r="BJ2272" s="14"/>
      <c r="BK2272" s="14"/>
      <c r="BL2272" s="14"/>
    </row>
    <row r="2273" spans="60:64">
      <c r="BH2273" s="14"/>
      <c r="BI2273" s="14"/>
      <c r="BJ2273" s="14"/>
      <c r="BK2273" s="14"/>
      <c r="BL2273" s="14"/>
    </row>
    <row r="2274" spans="60:64">
      <c r="BH2274" s="14"/>
      <c r="BI2274" s="14"/>
      <c r="BJ2274" s="14"/>
      <c r="BK2274" s="14"/>
      <c r="BL2274" s="14"/>
    </row>
    <row r="2275" spans="60:64">
      <c r="BH2275" s="14"/>
      <c r="BI2275" s="14"/>
      <c r="BJ2275" s="14"/>
      <c r="BK2275" s="14"/>
      <c r="BL2275" s="14"/>
    </row>
    <row r="2276" spans="60:64">
      <c r="BH2276" s="14"/>
      <c r="BI2276" s="14"/>
      <c r="BJ2276" s="14"/>
      <c r="BK2276" s="14"/>
      <c r="BL2276" s="14"/>
    </row>
    <row r="2277" spans="60:64">
      <c r="BH2277" s="14"/>
      <c r="BI2277" s="14"/>
      <c r="BJ2277" s="14"/>
      <c r="BK2277" s="14"/>
      <c r="BL2277" s="14"/>
    </row>
    <row r="2278" spans="60:64">
      <c r="BH2278" s="14"/>
      <c r="BI2278" s="14"/>
      <c r="BJ2278" s="14"/>
      <c r="BK2278" s="14"/>
      <c r="BL2278" s="14"/>
    </row>
    <row r="2279" spans="60:64">
      <c r="BH2279" s="14"/>
      <c r="BI2279" s="14"/>
      <c r="BJ2279" s="14"/>
      <c r="BK2279" s="14"/>
      <c r="BL2279" s="14"/>
    </row>
    <row r="2280" spans="60:64">
      <c r="BH2280" s="14"/>
      <c r="BI2280" s="14"/>
      <c r="BJ2280" s="14"/>
      <c r="BK2280" s="14"/>
      <c r="BL2280" s="14"/>
    </row>
    <row r="2281" spans="60:64">
      <c r="BH2281" s="14"/>
      <c r="BI2281" s="14"/>
      <c r="BJ2281" s="14"/>
      <c r="BK2281" s="14"/>
      <c r="BL2281" s="14"/>
    </row>
    <row r="2282" spans="60:64">
      <c r="BH2282" s="14"/>
      <c r="BI2282" s="14"/>
      <c r="BJ2282" s="14"/>
      <c r="BK2282" s="14"/>
      <c r="BL2282" s="14"/>
    </row>
    <row r="2283" spans="60:64">
      <c r="BH2283" s="14"/>
      <c r="BI2283" s="14"/>
      <c r="BJ2283" s="14"/>
      <c r="BK2283" s="14"/>
      <c r="BL2283" s="14"/>
    </row>
    <row r="2284" spans="60:64">
      <c r="BH2284" s="14"/>
      <c r="BI2284" s="14"/>
      <c r="BJ2284" s="14"/>
      <c r="BK2284" s="14"/>
      <c r="BL2284" s="14"/>
    </row>
    <row r="2285" spans="60:64">
      <c r="BH2285" s="14"/>
      <c r="BI2285" s="14"/>
      <c r="BJ2285" s="14"/>
      <c r="BK2285" s="14"/>
      <c r="BL2285" s="14"/>
    </row>
    <row r="2286" spans="60:64">
      <c r="BH2286" s="14"/>
      <c r="BI2286" s="14"/>
      <c r="BJ2286" s="14"/>
      <c r="BK2286" s="14"/>
      <c r="BL2286" s="14"/>
    </row>
    <row r="2287" spans="60:64">
      <c r="BH2287" s="14"/>
      <c r="BI2287" s="14"/>
      <c r="BJ2287" s="14"/>
      <c r="BK2287" s="14"/>
      <c r="BL2287" s="14"/>
    </row>
    <row r="2288" spans="60:64">
      <c r="BH2288" s="14"/>
      <c r="BI2288" s="14"/>
      <c r="BJ2288" s="14"/>
      <c r="BK2288" s="14"/>
      <c r="BL2288" s="14"/>
    </row>
    <row r="2289" spans="60:64">
      <c r="BH2289" s="14"/>
      <c r="BI2289" s="14"/>
      <c r="BJ2289" s="14"/>
      <c r="BK2289" s="14"/>
      <c r="BL2289" s="14"/>
    </row>
    <row r="2290" spans="60:64">
      <c r="BH2290" s="14"/>
      <c r="BI2290" s="14"/>
      <c r="BJ2290" s="14"/>
      <c r="BK2290" s="14"/>
      <c r="BL2290" s="14"/>
    </row>
    <row r="2291" spans="60:64">
      <c r="BH2291" s="14"/>
      <c r="BI2291" s="14"/>
      <c r="BJ2291" s="14"/>
      <c r="BK2291" s="14"/>
      <c r="BL2291" s="14"/>
    </row>
    <row r="2292" spans="60:64">
      <c r="BH2292" s="14"/>
      <c r="BI2292" s="14"/>
      <c r="BJ2292" s="14"/>
      <c r="BK2292" s="14"/>
      <c r="BL2292" s="14"/>
    </row>
    <row r="2293" spans="60:64">
      <c r="BH2293" s="14"/>
      <c r="BI2293" s="14"/>
      <c r="BJ2293" s="14"/>
      <c r="BK2293" s="14"/>
      <c r="BL2293" s="14"/>
    </row>
    <row r="2294" spans="60:64">
      <c r="BH2294" s="14"/>
      <c r="BI2294" s="14"/>
      <c r="BJ2294" s="14"/>
      <c r="BK2294" s="14"/>
      <c r="BL2294" s="14"/>
    </row>
    <row r="2295" spans="60:64">
      <c r="BH2295" s="14"/>
      <c r="BI2295" s="14"/>
      <c r="BJ2295" s="14"/>
      <c r="BK2295" s="14"/>
      <c r="BL2295" s="14"/>
    </row>
    <row r="2296" spans="60:64">
      <c r="BH2296" s="14"/>
      <c r="BI2296" s="14"/>
      <c r="BJ2296" s="14"/>
      <c r="BK2296" s="14"/>
      <c r="BL2296" s="14"/>
    </row>
    <row r="2297" spans="60:64">
      <c r="BH2297" s="14"/>
      <c r="BI2297" s="14"/>
      <c r="BJ2297" s="14"/>
      <c r="BK2297" s="14"/>
      <c r="BL2297" s="14"/>
    </row>
    <row r="2298" spans="60:64">
      <c r="BH2298" s="14"/>
      <c r="BI2298" s="14"/>
      <c r="BJ2298" s="14"/>
      <c r="BK2298" s="14"/>
      <c r="BL2298" s="14"/>
    </row>
    <row r="2299" spans="60:64">
      <c r="BH2299" s="14"/>
      <c r="BI2299" s="14"/>
      <c r="BJ2299" s="14"/>
      <c r="BK2299" s="14"/>
      <c r="BL2299" s="14"/>
    </row>
    <row r="2300" spans="60:64">
      <c r="BH2300" s="14"/>
      <c r="BI2300" s="14"/>
      <c r="BJ2300" s="14"/>
      <c r="BK2300" s="14"/>
      <c r="BL2300" s="14"/>
    </row>
    <row r="2301" spans="60:64">
      <c r="BH2301" s="14"/>
      <c r="BI2301" s="14"/>
      <c r="BJ2301" s="14"/>
      <c r="BK2301" s="14"/>
      <c r="BL2301" s="14"/>
    </row>
    <row r="2302" spans="60:64">
      <c r="BH2302" s="14"/>
      <c r="BI2302" s="14"/>
      <c r="BJ2302" s="14"/>
      <c r="BK2302" s="14"/>
      <c r="BL2302" s="14"/>
    </row>
    <row r="2303" spans="60:64">
      <c r="BH2303" s="14"/>
      <c r="BI2303" s="14"/>
      <c r="BJ2303" s="14"/>
      <c r="BK2303" s="14"/>
      <c r="BL2303" s="14"/>
    </row>
    <row r="2304" spans="60:64">
      <c r="BH2304" s="14"/>
      <c r="BI2304" s="14"/>
      <c r="BJ2304" s="14"/>
      <c r="BK2304" s="14"/>
      <c r="BL2304" s="14"/>
    </row>
    <row r="2305" spans="60:64">
      <c r="BH2305" s="14"/>
      <c r="BI2305" s="14"/>
      <c r="BJ2305" s="14"/>
      <c r="BK2305" s="14"/>
      <c r="BL2305" s="14"/>
    </row>
    <row r="2306" spans="60:64">
      <c r="BH2306" s="14"/>
      <c r="BI2306" s="14"/>
      <c r="BJ2306" s="14"/>
      <c r="BK2306" s="14"/>
      <c r="BL2306" s="14"/>
    </row>
    <row r="2307" spans="60:64">
      <c r="BH2307" s="14"/>
      <c r="BI2307" s="14"/>
      <c r="BJ2307" s="14"/>
      <c r="BK2307" s="14"/>
      <c r="BL2307" s="14"/>
    </row>
    <row r="2308" spans="60:64">
      <c r="BH2308" s="14"/>
      <c r="BI2308" s="14"/>
      <c r="BJ2308" s="14"/>
      <c r="BK2308" s="14"/>
      <c r="BL2308" s="14"/>
    </row>
    <row r="2309" spans="60:64">
      <c r="BH2309" s="14"/>
      <c r="BI2309" s="14"/>
      <c r="BJ2309" s="14"/>
      <c r="BK2309" s="14"/>
      <c r="BL2309" s="14"/>
    </row>
    <row r="2310" spans="60:64">
      <c r="BH2310" s="14"/>
      <c r="BI2310" s="14"/>
      <c r="BJ2310" s="14"/>
      <c r="BK2310" s="14"/>
      <c r="BL2310" s="14"/>
    </row>
    <row r="2311" spans="60:64">
      <c r="BH2311" s="14"/>
      <c r="BI2311" s="14"/>
      <c r="BJ2311" s="14"/>
      <c r="BK2311" s="14"/>
      <c r="BL2311" s="14"/>
    </row>
    <row r="2312" spans="60:64">
      <c r="BH2312" s="14"/>
      <c r="BI2312" s="14"/>
      <c r="BJ2312" s="14"/>
      <c r="BK2312" s="14"/>
      <c r="BL2312" s="14"/>
    </row>
    <row r="2313" spans="60:64">
      <c r="BH2313" s="14"/>
      <c r="BI2313" s="14"/>
      <c r="BJ2313" s="14"/>
      <c r="BK2313" s="14"/>
      <c r="BL2313" s="14"/>
    </row>
    <row r="2314" spans="60:64">
      <c r="BH2314" s="14"/>
      <c r="BI2314" s="14"/>
      <c r="BJ2314" s="14"/>
      <c r="BK2314" s="14"/>
      <c r="BL2314" s="14"/>
    </row>
    <row r="2315" spans="60:64">
      <c r="BH2315" s="14"/>
      <c r="BI2315" s="14"/>
      <c r="BJ2315" s="14"/>
      <c r="BK2315" s="14"/>
      <c r="BL2315" s="14"/>
    </row>
    <row r="2316" spans="60:64">
      <c r="BH2316" s="14"/>
      <c r="BI2316" s="14"/>
      <c r="BJ2316" s="14"/>
      <c r="BK2316" s="14"/>
      <c r="BL2316" s="14"/>
    </row>
    <row r="2317" spans="60:64">
      <c r="BH2317" s="14"/>
      <c r="BI2317" s="14"/>
      <c r="BJ2317" s="14"/>
      <c r="BK2317" s="14"/>
      <c r="BL2317" s="14"/>
    </row>
    <row r="2318" spans="60:64">
      <c r="BH2318" s="14"/>
      <c r="BI2318" s="14"/>
      <c r="BJ2318" s="14"/>
      <c r="BK2318" s="14"/>
      <c r="BL2318" s="14"/>
    </row>
    <row r="2319" spans="60:64">
      <c r="BH2319" s="14"/>
      <c r="BI2319" s="14"/>
      <c r="BJ2319" s="14"/>
      <c r="BK2319" s="14"/>
      <c r="BL2319" s="14"/>
    </row>
    <row r="2320" spans="60:64">
      <c r="BH2320" s="14"/>
      <c r="BI2320" s="14"/>
      <c r="BJ2320" s="14"/>
      <c r="BK2320" s="14"/>
      <c r="BL2320" s="14"/>
    </row>
    <row r="2321" spans="60:64">
      <c r="BH2321" s="14"/>
      <c r="BI2321" s="14"/>
      <c r="BJ2321" s="14"/>
      <c r="BK2321" s="14"/>
      <c r="BL2321" s="14"/>
    </row>
    <row r="2322" spans="60:64">
      <c r="BH2322" s="14"/>
      <c r="BI2322" s="14"/>
      <c r="BJ2322" s="14"/>
      <c r="BK2322" s="14"/>
      <c r="BL2322" s="14"/>
    </row>
    <row r="2323" spans="60:64">
      <c r="BH2323" s="14"/>
      <c r="BI2323" s="14"/>
      <c r="BJ2323" s="14"/>
      <c r="BK2323" s="14"/>
      <c r="BL2323" s="14"/>
    </row>
    <row r="2324" spans="60:64">
      <c r="BH2324" s="14"/>
      <c r="BI2324" s="14"/>
      <c r="BJ2324" s="14"/>
      <c r="BK2324" s="14"/>
      <c r="BL2324" s="14"/>
    </row>
    <row r="2325" spans="60:64">
      <c r="BH2325" s="14"/>
      <c r="BI2325" s="14"/>
      <c r="BJ2325" s="14"/>
      <c r="BK2325" s="14"/>
      <c r="BL2325" s="14"/>
    </row>
    <row r="2326" spans="60:64">
      <c r="BH2326" s="14"/>
      <c r="BI2326" s="14"/>
      <c r="BJ2326" s="14"/>
      <c r="BK2326" s="14"/>
      <c r="BL2326" s="14"/>
    </row>
    <row r="2327" spans="60:64">
      <c r="BH2327" s="14"/>
      <c r="BI2327" s="14"/>
      <c r="BJ2327" s="14"/>
      <c r="BK2327" s="14"/>
      <c r="BL2327" s="14"/>
    </row>
    <row r="2328" spans="60:64">
      <c r="BH2328" s="14"/>
      <c r="BI2328" s="14"/>
      <c r="BJ2328" s="14"/>
      <c r="BK2328" s="14"/>
      <c r="BL2328" s="14"/>
    </row>
    <row r="2329" spans="60:64">
      <c r="BH2329" s="14"/>
      <c r="BI2329" s="14"/>
      <c r="BJ2329" s="14"/>
      <c r="BK2329" s="14"/>
      <c r="BL2329" s="14"/>
    </row>
    <row r="2330" spans="60:64">
      <c r="BH2330" s="14"/>
      <c r="BI2330" s="14"/>
      <c r="BJ2330" s="14"/>
      <c r="BK2330" s="14"/>
      <c r="BL2330" s="14"/>
    </row>
    <row r="2331" spans="60:64">
      <c r="BH2331" s="14"/>
      <c r="BI2331" s="14"/>
      <c r="BJ2331" s="14"/>
      <c r="BK2331" s="14"/>
      <c r="BL2331" s="14"/>
    </row>
    <row r="2332" spans="60:64">
      <c r="BH2332" s="14"/>
      <c r="BI2332" s="14"/>
      <c r="BJ2332" s="14"/>
      <c r="BK2332" s="14"/>
      <c r="BL2332" s="14"/>
    </row>
    <row r="2333" spans="60:64">
      <c r="BH2333" s="14"/>
      <c r="BI2333" s="14"/>
      <c r="BJ2333" s="14"/>
      <c r="BK2333" s="14"/>
      <c r="BL2333" s="14"/>
    </row>
    <row r="2334" spans="60:64">
      <c r="BH2334" s="14"/>
      <c r="BI2334" s="14"/>
      <c r="BJ2334" s="14"/>
      <c r="BK2334" s="14"/>
      <c r="BL2334" s="14"/>
    </row>
    <row r="2335" spans="60:64">
      <c r="BH2335" s="14"/>
      <c r="BI2335" s="14"/>
      <c r="BJ2335" s="14"/>
      <c r="BK2335" s="14"/>
      <c r="BL2335" s="14"/>
    </row>
    <row r="2336" spans="60:64">
      <c r="BH2336" s="14"/>
      <c r="BI2336" s="14"/>
      <c r="BJ2336" s="14"/>
      <c r="BK2336" s="14"/>
      <c r="BL2336" s="14"/>
    </row>
    <row r="2337" spans="60:64">
      <c r="BH2337" s="14"/>
      <c r="BI2337" s="14"/>
      <c r="BJ2337" s="14"/>
      <c r="BK2337" s="14"/>
      <c r="BL2337" s="14"/>
    </row>
    <row r="2338" spans="60:64">
      <c r="BH2338" s="14"/>
      <c r="BI2338" s="14"/>
      <c r="BJ2338" s="14"/>
      <c r="BK2338" s="14"/>
      <c r="BL2338" s="14"/>
    </row>
    <row r="2339" spans="60:64">
      <c r="BH2339" s="14"/>
      <c r="BI2339" s="14"/>
      <c r="BJ2339" s="14"/>
      <c r="BK2339" s="14"/>
      <c r="BL2339" s="14"/>
    </row>
    <row r="2340" spans="60:64">
      <c r="BH2340" s="14"/>
      <c r="BI2340" s="14"/>
      <c r="BJ2340" s="14"/>
      <c r="BK2340" s="14"/>
      <c r="BL2340" s="14"/>
    </row>
    <row r="2341" spans="60:64">
      <c r="BH2341" s="14"/>
      <c r="BI2341" s="14"/>
      <c r="BJ2341" s="14"/>
      <c r="BK2341" s="14"/>
      <c r="BL2341" s="14"/>
    </row>
    <row r="2342" spans="60:64">
      <c r="BH2342" s="14"/>
      <c r="BI2342" s="14"/>
      <c r="BJ2342" s="14"/>
      <c r="BK2342" s="14"/>
      <c r="BL2342" s="14"/>
    </row>
    <row r="2343" spans="60:64">
      <c r="BH2343" s="14"/>
      <c r="BI2343" s="14"/>
      <c r="BJ2343" s="14"/>
      <c r="BK2343" s="14"/>
      <c r="BL2343" s="14"/>
    </row>
    <row r="2344" spans="60:64">
      <c r="BH2344" s="14"/>
      <c r="BI2344" s="14"/>
      <c r="BJ2344" s="14"/>
      <c r="BK2344" s="14"/>
      <c r="BL2344" s="14"/>
    </row>
    <row r="2345" spans="60:64">
      <c r="BH2345" s="14"/>
      <c r="BI2345" s="14"/>
      <c r="BJ2345" s="14"/>
      <c r="BK2345" s="14"/>
      <c r="BL2345" s="14"/>
    </row>
    <row r="2346" spans="60:64">
      <c r="BH2346" s="14"/>
      <c r="BI2346" s="14"/>
      <c r="BJ2346" s="14"/>
      <c r="BK2346" s="14"/>
      <c r="BL2346" s="14"/>
    </row>
    <row r="2347" spans="60:64">
      <c r="BH2347" s="14"/>
      <c r="BI2347" s="14"/>
      <c r="BJ2347" s="14"/>
      <c r="BK2347" s="14"/>
      <c r="BL2347" s="14"/>
    </row>
    <row r="2348" spans="60:64">
      <c r="BH2348" s="14"/>
      <c r="BI2348" s="14"/>
      <c r="BJ2348" s="14"/>
      <c r="BK2348" s="14"/>
      <c r="BL2348" s="14"/>
    </row>
    <row r="2349" spans="60:64">
      <c r="BH2349" s="14"/>
      <c r="BI2349" s="14"/>
      <c r="BJ2349" s="14"/>
      <c r="BK2349" s="14"/>
      <c r="BL2349" s="14"/>
    </row>
    <row r="2350" spans="60:64">
      <c r="BH2350" s="14"/>
      <c r="BI2350" s="14"/>
      <c r="BJ2350" s="14"/>
      <c r="BK2350" s="14"/>
      <c r="BL2350" s="14"/>
    </row>
    <row r="2351" spans="60:64">
      <c r="BH2351" s="14"/>
      <c r="BI2351" s="14"/>
      <c r="BJ2351" s="14"/>
      <c r="BK2351" s="14"/>
      <c r="BL2351" s="14"/>
    </row>
    <row r="2352" spans="60:64">
      <c r="BH2352" s="14"/>
      <c r="BI2352" s="14"/>
      <c r="BJ2352" s="14"/>
      <c r="BK2352" s="14"/>
      <c r="BL2352" s="14"/>
    </row>
    <row r="2353" spans="60:64">
      <c r="BH2353" s="14"/>
      <c r="BI2353" s="14"/>
      <c r="BJ2353" s="14"/>
      <c r="BK2353" s="14"/>
      <c r="BL2353" s="14"/>
    </row>
    <row r="2354" spans="60:64">
      <c r="BH2354" s="14"/>
      <c r="BI2354" s="14"/>
      <c r="BJ2354" s="14"/>
      <c r="BK2354" s="14"/>
      <c r="BL2354" s="14"/>
    </row>
    <row r="2355" spans="60:64">
      <c r="BH2355" s="14"/>
      <c r="BI2355" s="14"/>
      <c r="BJ2355" s="14"/>
      <c r="BK2355" s="14"/>
      <c r="BL2355" s="14"/>
    </row>
    <row r="2356" spans="60:64">
      <c r="BH2356" s="14"/>
      <c r="BI2356" s="14"/>
      <c r="BJ2356" s="14"/>
      <c r="BK2356" s="14"/>
      <c r="BL2356" s="14"/>
    </row>
    <row r="2357" spans="60:64">
      <c r="BH2357" s="14"/>
      <c r="BI2357" s="14"/>
      <c r="BJ2357" s="14"/>
      <c r="BK2357" s="14"/>
      <c r="BL2357" s="14"/>
    </row>
    <row r="2358" spans="60:64">
      <c r="BH2358" s="14"/>
      <c r="BI2358" s="14"/>
      <c r="BJ2358" s="14"/>
      <c r="BK2358" s="14"/>
      <c r="BL2358" s="14"/>
    </row>
    <row r="2359" spans="60:64">
      <c r="BH2359" s="14"/>
      <c r="BI2359" s="14"/>
      <c r="BJ2359" s="14"/>
      <c r="BK2359" s="14"/>
      <c r="BL2359" s="14"/>
    </row>
    <row r="2360" spans="60:64">
      <c r="BH2360" s="14"/>
      <c r="BI2360" s="14"/>
      <c r="BJ2360" s="14"/>
      <c r="BK2360" s="14"/>
      <c r="BL2360" s="14"/>
    </row>
    <row r="2361" spans="60:64">
      <c r="BH2361" s="14"/>
      <c r="BI2361" s="14"/>
      <c r="BJ2361" s="14"/>
      <c r="BK2361" s="14"/>
      <c r="BL2361" s="14"/>
    </row>
    <row r="2362" spans="60:64">
      <c r="BH2362" s="14"/>
      <c r="BI2362" s="14"/>
      <c r="BJ2362" s="14"/>
      <c r="BK2362" s="14"/>
      <c r="BL2362" s="14"/>
    </row>
    <row r="2363" spans="60:64">
      <c r="BH2363" s="14"/>
      <c r="BI2363" s="14"/>
      <c r="BJ2363" s="14"/>
      <c r="BK2363" s="14"/>
      <c r="BL2363" s="14"/>
    </row>
    <row r="2364" spans="60:64">
      <c r="BH2364" s="14"/>
      <c r="BI2364" s="14"/>
      <c r="BJ2364" s="14"/>
      <c r="BK2364" s="14"/>
      <c r="BL2364" s="14"/>
    </row>
    <row r="2365" spans="60:64">
      <c r="BH2365" s="14"/>
      <c r="BI2365" s="14"/>
      <c r="BJ2365" s="14"/>
      <c r="BK2365" s="14"/>
      <c r="BL2365" s="14"/>
    </row>
    <row r="2366" spans="60:64">
      <c r="BH2366" s="14"/>
      <c r="BI2366" s="14"/>
      <c r="BJ2366" s="14"/>
      <c r="BK2366" s="14"/>
      <c r="BL2366" s="14"/>
    </row>
    <row r="2367" spans="60:64">
      <c r="BH2367" s="14"/>
      <c r="BI2367" s="14"/>
      <c r="BJ2367" s="14"/>
      <c r="BK2367" s="14"/>
      <c r="BL2367" s="14"/>
    </row>
    <row r="2368" spans="60:64">
      <c r="BH2368" s="14"/>
      <c r="BI2368" s="14"/>
      <c r="BJ2368" s="14"/>
      <c r="BK2368" s="14"/>
      <c r="BL2368" s="14"/>
    </row>
    <row r="2369" spans="60:64">
      <c r="BH2369" s="14"/>
      <c r="BI2369" s="14"/>
      <c r="BJ2369" s="14"/>
      <c r="BK2369" s="14"/>
      <c r="BL2369" s="14"/>
    </row>
    <row r="2370" spans="60:64">
      <c r="BH2370" s="14"/>
      <c r="BI2370" s="14"/>
      <c r="BJ2370" s="14"/>
      <c r="BK2370" s="14"/>
      <c r="BL2370" s="14"/>
    </row>
    <row r="2371" spans="60:64">
      <c r="BH2371" s="14"/>
      <c r="BI2371" s="14"/>
      <c r="BJ2371" s="14"/>
      <c r="BK2371" s="14"/>
      <c r="BL2371" s="14"/>
    </row>
    <row r="2372" spans="60:64">
      <c r="BH2372" s="14"/>
      <c r="BI2372" s="14"/>
      <c r="BJ2372" s="14"/>
      <c r="BK2372" s="14"/>
      <c r="BL2372" s="14"/>
    </row>
    <row r="2373" spans="60:64">
      <c r="BH2373" s="14"/>
      <c r="BI2373" s="14"/>
      <c r="BJ2373" s="14"/>
      <c r="BK2373" s="14"/>
      <c r="BL2373" s="14"/>
    </row>
    <row r="2374" spans="60:64">
      <c r="BH2374" s="14"/>
      <c r="BI2374" s="14"/>
      <c r="BJ2374" s="14"/>
      <c r="BK2374" s="14"/>
      <c r="BL2374" s="14"/>
    </row>
    <row r="2375" spans="60:64">
      <c r="BH2375" s="14"/>
      <c r="BI2375" s="14"/>
      <c r="BJ2375" s="14"/>
      <c r="BK2375" s="14"/>
      <c r="BL2375" s="14"/>
    </row>
    <row r="2376" spans="60:64">
      <c r="BH2376" s="14"/>
      <c r="BI2376" s="14"/>
      <c r="BJ2376" s="14"/>
      <c r="BK2376" s="14"/>
      <c r="BL2376" s="14"/>
    </row>
    <row r="2377" spans="60:64">
      <c r="BH2377" s="14"/>
      <c r="BI2377" s="14"/>
      <c r="BJ2377" s="14"/>
      <c r="BK2377" s="14"/>
      <c r="BL2377" s="14"/>
    </row>
    <row r="2378" spans="60:64">
      <c r="BH2378" s="14"/>
      <c r="BI2378" s="14"/>
      <c r="BJ2378" s="14"/>
      <c r="BK2378" s="14"/>
      <c r="BL2378" s="14"/>
    </row>
    <row r="2379" spans="60:64">
      <c r="BH2379" s="14"/>
      <c r="BI2379" s="14"/>
      <c r="BJ2379" s="14"/>
      <c r="BK2379" s="14"/>
      <c r="BL2379" s="14"/>
    </row>
    <row r="2380" spans="60:64">
      <c r="BH2380" s="14"/>
      <c r="BI2380" s="14"/>
      <c r="BJ2380" s="14"/>
      <c r="BK2380" s="14"/>
      <c r="BL2380" s="14"/>
    </row>
    <row r="2381" spans="60:64">
      <c r="BH2381" s="14"/>
      <c r="BI2381" s="14"/>
      <c r="BJ2381" s="14"/>
      <c r="BK2381" s="14"/>
      <c r="BL2381" s="14"/>
    </row>
    <row r="2382" spans="60:64">
      <c r="BH2382" s="14"/>
      <c r="BI2382" s="14"/>
      <c r="BJ2382" s="14"/>
      <c r="BK2382" s="14"/>
      <c r="BL2382" s="14"/>
    </row>
    <row r="2383" spans="60:64">
      <c r="BH2383" s="14"/>
      <c r="BI2383" s="14"/>
      <c r="BJ2383" s="14"/>
      <c r="BK2383" s="14"/>
      <c r="BL2383" s="14"/>
    </row>
    <row r="2384" spans="60:64">
      <c r="BH2384" s="14"/>
      <c r="BI2384" s="14"/>
      <c r="BJ2384" s="14"/>
      <c r="BK2384" s="14"/>
      <c r="BL2384" s="14"/>
    </row>
    <row r="2385" spans="60:64">
      <c r="BH2385" s="14"/>
      <c r="BI2385" s="14"/>
      <c r="BJ2385" s="14"/>
      <c r="BK2385" s="14"/>
      <c r="BL2385" s="14"/>
    </row>
    <row r="2386" spans="60:64">
      <c r="BH2386" s="14"/>
      <c r="BI2386" s="14"/>
      <c r="BJ2386" s="14"/>
      <c r="BK2386" s="14"/>
      <c r="BL2386" s="14"/>
    </row>
    <row r="2387" spans="60:64">
      <c r="BH2387" s="14"/>
      <c r="BI2387" s="14"/>
      <c r="BJ2387" s="14"/>
      <c r="BK2387" s="14"/>
      <c r="BL2387" s="14"/>
    </row>
    <row r="2388" spans="60:64">
      <c r="BH2388" s="14"/>
      <c r="BI2388" s="14"/>
      <c r="BJ2388" s="14"/>
      <c r="BK2388" s="14"/>
      <c r="BL2388" s="14"/>
    </row>
    <row r="2389" spans="60:64">
      <c r="BH2389" s="14"/>
      <c r="BI2389" s="14"/>
      <c r="BJ2389" s="14"/>
      <c r="BK2389" s="14"/>
      <c r="BL2389" s="14"/>
    </row>
    <row r="2390" spans="60:64">
      <c r="BH2390" s="14"/>
      <c r="BI2390" s="14"/>
      <c r="BJ2390" s="14"/>
      <c r="BK2390" s="14"/>
      <c r="BL2390" s="14"/>
    </row>
    <row r="2391" spans="60:64">
      <c r="BH2391" s="14"/>
      <c r="BI2391" s="14"/>
      <c r="BJ2391" s="14"/>
      <c r="BK2391" s="14"/>
      <c r="BL2391" s="14"/>
    </row>
    <row r="2392" spans="60:64">
      <c r="BH2392" s="14"/>
      <c r="BI2392" s="14"/>
      <c r="BJ2392" s="14"/>
      <c r="BK2392" s="14"/>
      <c r="BL2392" s="14"/>
    </row>
    <row r="2393" spans="60:64">
      <c r="BH2393" s="14"/>
      <c r="BI2393" s="14"/>
      <c r="BJ2393" s="14"/>
      <c r="BK2393" s="14"/>
      <c r="BL2393" s="14"/>
    </row>
    <row r="2394" spans="60:64">
      <c r="BH2394" s="14"/>
      <c r="BI2394" s="14"/>
      <c r="BJ2394" s="14"/>
      <c r="BK2394" s="14"/>
      <c r="BL2394" s="14"/>
    </row>
    <row r="2395" spans="60:64">
      <c r="BH2395" s="14"/>
      <c r="BI2395" s="14"/>
      <c r="BJ2395" s="14"/>
      <c r="BK2395" s="14"/>
      <c r="BL2395" s="14"/>
    </row>
    <row r="2396" spans="60:64">
      <c r="BH2396" s="14"/>
      <c r="BI2396" s="14"/>
      <c r="BJ2396" s="14"/>
      <c r="BK2396" s="14"/>
      <c r="BL2396" s="14"/>
    </row>
    <row r="2397" spans="60:64">
      <c r="BH2397" s="14"/>
      <c r="BI2397" s="14"/>
      <c r="BJ2397" s="14"/>
      <c r="BK2397" s="14"/>
      <c r="BL2397" s="14"/>
    </row>
    <row r="2398" spans="60:64">
      <c r="BH2398" s="14"/>
      <c r="BI2398" s="14"/>
      <c r="BJ2398" s="14"/>
      <c r="BK2398" s="14"/>
      <c r="BL2398" s="14"/>
    </row>
    <row r="2399" spans="60:64">
      <c r="BH2399" s="14"/>
      <c r="BI2399" s="14"/>
      <c r="BJ2399" s="14"/>
      <c r="BK2399" s="14"/>
      <c r="BL2399" s="14"/>
    </row>
    <row r="2400" spans="60:64">
      <c r="BH2400" s="14"/>
      <c r="BI2400" s="14"/>
      <c r="BJ2400" s="14"/>
      <c r="BK2400" s="14"/>
      <c r="BL2400" s="14"/>
    </row>
    <row r="2401" spans="60:64">
      <c r="BH2401" s="14"/>
      <c r="BI2401" s="14"/>
      <c r="BJ2401" s="14"/>
      <c r="BK2401" s="14"/>
      <c r="BL2401" s="14"/>
    </row>
    <row r="2402" spans="60:64">
      <c r="BH2402" s="14"/>
      <c r="BI2402" s="14"/>
      <c r="BJ2402" s="14"/>
      <c r="BK2402" s="14"/>
      <c r="BL2402" s="14"/>
    </row>
    <row r="2403" spans="60:64">
      <c r="BH2403" s="14"/>
      <c r="BI2403" s="14"/>
      <c r="BJ2403" s="14"/>
      <c r="BK2403" s="14"/>
      <c r="BL2403" s="14"/>
    </row>
    <row r="2404" spans="60:64">
      <c r="BH2404" s="14"/>
      <c r="BI2404" s="14"/>
      <c r="BJ2404" s="14"/>
      <c r="BK2404" s="14"/>
      <c r="BL2404" s="14"/>
    </row>
    <row r="2405" spans="60:64">
      <c r="BH2405" s="14"/>
      <c r="BI2405" s="14"/>
      <c r="BJ2405" s="14"/>
      <c r="BK2405" s="14"/>
      <c r="BL2405" s="14"/>
    </row>
    <row r="2406" spans="60:64">
      <c r="BH2406" s="14"/>
      <c r="BI2406" s="14"/>
      <c r="BJ2406" s="14"/>
      <c r="BK2406" s="14"/>
      <c r="BL2406" s="14"/>
    </row>
    <row r="2407" spans="60:64">
      <c r="BH2407" s="14"/>
      <c r="BI2407" s="14"/>
      <c r="BJ2407" s="14"/>
      <c r="BK2407" s="14"/>
      <c r="BL2407" s="14"/>
    </row>
    <row r="2408" spans="60:64">
      <c r="BH2408" s="14"/>
      <c r="BI2408" s="14"/>
      <c r="BJ2408" s="14"/>
      <c r="BK2408" s="14"/>
      <c r="BL2408" s="14"/>
    </row>
    <row r="2409" spans="60:64">
      <c r="BH2409" s="14"/>
      <c r="BI2409" s="14"/>
      <c r="BJ2409" s="14"/>
      <c r="BK2409" s="14"/>
      <c r="BL2409" s="14"/>
    </row>
    <row r="2410" spans="60:64">
      <c r="BH2410" s="14"/>
      <c r="BI2410" s="14"/>
      <c r="BJ2410" s="14"/>
      <c r="BK2410" s="14"/>
      <c r="BL2410" s="14"/>
    </row>
    <row r="2411" spans="60:64">
      <c r="BH2411" s="14"/>
      <c r="BI2411" s="14"/>
      <c r="BJ2411" s="14"/>
      <c r="BK2411" s="14"/>
      <c r="BL2411" s="14"/>
    </row>
    <row r="2412" spans="60:64">
      <c r="BH2412" s="14"/>
      <c r="BI2412" s="14"/>
      <c r="BJ2412" s="14"/>
      <c r="BK2412" s="14"/>
      <c r="BL2412" s="14"/>
    </row>
    <row r="2413" spans="60:64">
      <c r="BH2413" s="14"/>
      <c r="BI2413" s="14"/>
      <c r="BJ2413" s="14"/>
      <c r="BK2413" s="14"/>
      <c r="BL2413" s="14"/>
    </row>
    <row r="2414" spans="60:64">
      <c r="BH2414" s="14"/>
      <c r="BI2414" s="14"/>
      <c r="BJ2414" s="14"/>
      <c r="BK2414" s="14"/>
      <c r="BL2414" s="14"/>
    </row>
    <row r="2415" spans="60:64">
      <c r="BH2415" s="14"/>
      <c r="BI2415" s="14"/>
      <c r="BJ2415" s="14"/>
      <c r="BK2415" s="14"/>
      <c r="BL2415" s="14"/>
    </row>
    <row r="2416" spans="60:64">
      <c r="BH2416" s="14"/>
      <c r="BI2416" s="14"/>
      <c r="BJ2416" s="14"/>
      <c r="BK2416" s="14"/>
      <c r="BL2416" s="14"/>
    </row>
    <row r="2417" spans="60:64">
      <c r="BH2417" s="14"/>
      <c r="BI2417" s="14"/>
      <c r="BJ2417" s="14"/>
      <c r="BK2417" s="14"/>
      <c r="BL2417" s="14"/>
    </row>
    <row r="2418" spans="60:64">
      <c r="BH2418" s="14"/>
      <c r="BI2418" s="14"/>
      <c r="BJ2418" s="14"/>
      <c r="BK2418" s="14"/>
      <c r="BL2418" s="14"/>
    </row>
    <row r="2419" spans="60:64">
      <c r="BH2419" s="14"/>
      <c r="BI2419" s="14"/>
      <c r="BJ2419" s="14"/>
      <c r="BK2419" s="14"/>
      <c r="BL2419" s="14"/>
    </row>
    <row r="2420" spans="60:64">
      <c r="BH2420" s="14"/>
      <c r="BI2420" s="14"/>
      <c r="BJ2420" s="14"/>
      <c r="BK2420" s="14"/>
      <c r="BL2420" s="14"/>
    </row>
    <row r="2421" spans="60:64">
      <c r="BH2421" s="14"/>
      <c r="BI2421" s="14"/>
      <c r="BJ2421" s="14"/>
      <c r="BK2421" s="14"/>
      <c r="BL2421" s="14"/>
    </row>
    <row r="2422" spans="60:64">
      <c r="BH2422" s="14"/>
      <c r="BI2422" s="14"/>
      <c r="BJ2422" s="14"/>
      <c r="BK2422" s="14"/>
      <c r="BL2422" s="14"/>
    </row>
    <row r="2423" spans="60:64">
      <c r="BH2423" s="14"/>
      <c r="BI2423" s="14"/>
      <c r="BJ2423" s="14"/>
      <c r="BK2423" s="14"/>
      <c r="BL2423" s="14"/>
    </row>
    <row r="2424" spans="60:64">
      <c r="BH2424" s="14"/>
      <c r="BI2424" s="14"/>
      <c r="BJ2424" s="14"/>
      <c r="BK2424" s="14"/>
      <c r="BL2424" s="14"/>
    </row>
    <row r="2425" spans="60:64">
      <c r="BH2425" s="14"/>
      <c r="BI2425" s="14"/>
      <c r="BJ2425" s="14"/>
      <c r="BK2425" s="14"/>
      <c r="BL2425" s="14"/>
    </row>
    <row r="2426" spans="60:64">
      <c r="BH2426" s="14"/>
      <c r="BI2426" s="14"/>
      <c r="BJ2426" s="14"/>
      <c r="BK2426" s="14"/>
      <c r="BL2426" s="14"/>
    </row>
    <row r="2427" spans="60:64">
      <c r="BH2427" s="14"/>
      <c r="BI2427" s="14"/>
      <c r="BJ2427" s="14"/>
      <c r="BK2427" s="14"/>
      <c r="BL2427" s="14"/>
    </row>
    <row r="2428" spans="60:64">
      <c r="BH2428" s="14"/>
      <c r="BI2428" s="14"/>
      <c r="BJ2428" s="14"/>
      <c r="BK2428" s="14"/>
      <c r="BL2428" s="14"/>
    </row>
    <row r="2429" spans="60:64">
      <c r="BH2429" s="14"/>
      <c r="BI2429" s="14"/>
      <c r="BJ2429" s="14"/>
      <c r="BK2429" s="14"/>
      <c r="BL2429" s="14"/>
    </row>
    <row r="2430" spans="60:64">
      <c r="BH2430" s="14"/>
      <c r="BI2430" s="14"/>
      <c r="BJ2430" s="14"/>
      <c r="BK2430" s="14"/>
      <c r="BL2430" s="14"/>
    </row>
    <row r="2431" spans="60:64">
      <c r="BH2431" s="14"/>
      <c r="BI2431" s="14"/>
      <c r="BJ2431" s="14"/>
      <c r="BK2431" s="14"/>
      <c r="BL2431" s="14"/>
    </row>
    <row r="2432" spans="60:64">
      <c r="BH2432" s="14"/>
      <c r="BI2432" s="14"/>
      <c r="BJ2432" s="14"/>
      <c r="BK2432" s="14"/>
      <c r="BL2432" s="14"/>
    </row>
    <row r="2433" spans="60:64">
      <c r="BH2433" s="14"/>
      <c r="BI2433" s="14"/>
      <c r="BJ2433" s="14"/>
      <c r="BK2433" s="14"/>
      <c r="BL2433" s="14"/>
    </row>
    <row r="2434" spans="60:64">
      <c r="BH2434" s="14"/>
      <c r="BI2434" s="14"/>
      <c r="BJ2434" s="14"/>
      <c r="BK2434" s="14"/>
      <c r="BL2434" s="14"/>
    </row>
    <row r="2435" spans="60:64">
      <c r="BH2435" s="14"/>
      <c r="BI2435" s="14"/>
      <c r="BJ2435" s="14"/>
      <c r="BK2435" s="14"/>
      <c r="BL2435" s="14"/>
    </row>
    <row r="2436" spans="60:64">
      <c r="BH2436" s="14"/>
      <c r="BI2436" s="14"/>
      <c r="BJ2436" s="14"/>
      <c r="BK2436" s="14"/>
      <c r="BL2436" s="14"/>
    </row>
    <row r="2437" spans="60:64">
      <c r="BH2437" s="14"/>
      <c r="BI2437" s="14"/>
      <c r="BJ2437" s="14"/>
      <c r="BK2437" s="14"/>
      <c r="BL2437" s="14"/>
    </row>
    <row r="2438" spans="60:64">
      <c r="BH2438" s="14"/>
      <c r="BI2438" s="14"/>
      <c r="BJ2438" s="14"/>
      <c r="BK2438" s="14"/>
      <c r="BL2438" s="14"/>
    </row>
    <row r="2439" spans="60:64">
      <c r="BH2439" s="14"/>
      <c r="BI2439" s="14"/>
      <c r="BJ2439" s="14"/>
      <c r="BK2439" s="14"/>
      <c r="BL2439" s="14"/>
    </row>
    <row r="2440" spans="60:64">
      <c r="BH2440" s="14"/>
      <c r="BI2440" s="14"/>
      <c r="BJ2440" s="14"/>
      <c r="BK2440" s="14"/>
      <c r="BL2440" s="14"/>
    </row>
    <row r="2441" spans="60:64">
      <c r="BH2441" s="14"/>
      <c r="BI2441" s="14"/>
      <c r="BJ2441" s="14"/>
      <c r="BK2441" s="14"/>
      <c r="BL2441" s="14"/>
    </row>
    <row r="2442" spans="60:64">
      <c r="BH2442" s="14"/>
      <c r="BI2442" s="14"/>
      <c r="BJ2442" s="14"/>
      <c r="BK2442" s="14"/>
      <c r="BL2442" s="14"/>
    </row>
    <row r="2443" spans="60:64">
      <c r="BH2443" s="14"/>
      <c r="BI2443" s="14"/>
      <c r="BJ2443" s="14"/>
      <c r="BK2443" s="14"/>
      <c r="BL2443" s="14"/>
    </row>
    <row r="2444" spans="60:64">
      <c r="BH2444" s="14"/>
      <c r="BI2444" s="14"/>
      <c r="BJ2444" s="14"/>
      <c r="BK2444" s="14"/>
      <c r="BL2444" s="14"/>
    </row>
    <row r="2445" spans="60:64">
      <c r="BH2445" s="14"/>
      <c r="BI2445" s="14"/>
      <c r="BJ2445" s="14"/>
      <c r="BK2445" s="14"/>
      <c r="BL2445" s="14"/>
    </row>
    <row r="2446" spans="60:64">
      <c r="BH2446" s="14"/>
      <c r="BI2446" s="14"/>
      <c r="BJ2446" s="14"/>
      <c r="BK2446" s="14"/>
      <c r="BL2446" s="14"/>
    </row>
    <row r="2447" spans="60:64">
      <c r="BH2447" s="14"/>
      <c r="BI2447" s="14"/>
      <c r="BJ2447" s="14"/>
      <c r="BK2447" s="14"/>
      <c r="BL2447" s="14"/>
    </row>
    <row r="2448" spans="60:64">
      <c r="BH2448" s="14"/>
      <c r="BI2448" s="14"/>
      <c r="BJ2448" s="14"/>
      <c r="BK2448" s="14"/>
      <c r="BL2448" s="14"/>
    </row>
    <row r="2449" spans="60:64">
      <c r="BH2449" s="14"/>
      <c r="BI2449" s="14"/>
      <c r="BJ2449" s="14"/>
      <c r="BK2449" s="14"/>
      <c r="BL2449" s="14"/>
    </row>
    <row r="2450" spans="60:64">
      <c r="BH2450" s="14"/>
      <c r="BI2450" s="14"/>
      <c r="BJ2450" s="14"/>
      <c r="BK2450" s="14"/>
      <c r="BL2450" s="14"/>
    </row>
    <row r="2451" spans="60:64">
      <c r="BH2451" s="14"/>
      <c r="BI2451" s="14"/>
      <c r="BJ2451" s="14"/>
      <c r="BK2451" s="14"/>
      <c r="BL2451" s="14"/>
    </row>
    <row r="2452" spans="60:64">
      <c r="BH2452" s="14"/>
      <c r="BI2452" s="14"/>
      <c r="BJ2452" s="14"/>
      <c r="BK2452" s="14"/>
      <c r="BL2452" s="14"/>
    </row>
    <row r="2453" spans="60:64">
      <c r="BH2453" s="14"/>
      <c r="BI2453" s="14"/>
      <c r="BJ2453" s="14"/>
      <c r="BK2453" s="14"/>
      <c r="BL2453" s="14"/>
    </row>
    <row r="2454" spans="60:64">
      <c r="BH2454" s="14"/>
      <c r="BI2454" s="14"/>
      <c r="BJ2454" s="14"/>
      <c r="BK2454" s="14"/>
      <c r="BL2454" s="14"/>
    </row>
    <row r="2455" spans="60:64">
      <c r="BH2455" s="14"/>
      <c r="BI2455" s="14"/>
      <c r="BJ2455" s="14"/>
      <c r="BK2455" s="14"/>
      <c r="BL2455" s="14"/>
    </row>
    <row r="2456" spans="60:64">
      <c r="BH2456" s="14"/>
      <c r="BI2456" s="14"/>
      <c r="BJ2456" s="14"/>
      <c r="BK2456" s="14"/>
      <c r="BL2456" s="14"/>
    </row>
    <row r="2457" spans="60:64">
      <c r="BH2457" s="14"/>
      <c r="BI2457" s="14"/>
      <c r="BJ2457" s="14"/>
      <c r="BK2457" s="14"/>
      <c r="BL2457" s="14"/>
    </row>
    <row r="2458" spans="60:64">
      <c r="BH2458" s="14"/>
      <c r="BI2458" s="14"/>
      <c r="BJ2458" s="14"/>
      <c r="BK2458" s="14"/>
      <c r="BL2458" s="14"/>
    </row>
    <row r="2459" spans="60:64">
      <c r="BH2459" s="14"/>
      <c r="BI2459" s="14"/>
      <c r="BJ2459" s="14"/>
      <c r="BK2459" s="14"/>
      <c r="BL2459" s="14"/>
    </row>
    <row r="2460" spans="60:64">
      <c r="BH2460" s="14"/>
      <c r="BI2460" s="14"/>
      <c r="BJ2460" s="14"/>
      <c r="BK2460" s="14"/>
      <c r="BL2460" s="14"/>
    </row>
    <row r="2461" spans="60:64">
      <c r="BH2461" s="14"/>
      <c r="BI2461" s="14"/>
      <c r="BJ2461" s="14"/>
      <c r="BK2461" s="14"/>
      <c r="BL2461" s="14"/>
    </row>
    <row r="2462" spans="60:64">
      <c r="BH2462" s="14"/>
      <c r="BI2462" s="14"/>
      <c r="BJ2462" s="14"/>
      <c r="BK2462" s="14"/>
      <c r="BL2462" s="14"/>
    </row>
    <row r="2463" spans="60:64">
      <c r="BH2463" s="14"/>
      <c r="BI2463" s="14"/>
      <c r="BJ2463" s="14"/>
      <c r="BK2463" s="14"/>
      <c r="BL2463" s="14"/>
    </row>
    <row r="2464" spans="60:64">
      <c r="BH2464" s="14"/>
      <c r="BI2464" s="14"/>
      <c r="BJ2464" s="14"/>
      <c r="BK2464" s="14"/>
      <c r="BL2464" s="14"/>
    </row>
    <row r="2465" spans="60:64">
      <c r="BH2465" s="14"/>
      <c r="BI2465" s="14"/>
      <c r="BJ2465" s="14"/>
      <c r="BK2465" s="14"/>
      <c r="BL2465" s="14"/>
    </row>
    <row r="2466" spans="60:64">
      <c r="BH2466" s="14"/>
      <c r="BI2466" s="14"/>
      <c r="BJ2466" s="14"/>
      <c r="BK2466" s="14"/>
      <c r="BL2466" s="14"/>
    </row>
    <row r="2467" spans="60:64">
      <c r="BH2467" s="14"/>
      <c r="BI2467" s="14"/>
      <c r="BJ2467" s="14"/>
      <c r="BK2467" s="14"/>
      <c r="BL2467" s="14"/>
    </row>
    <row r="2468" spans="60:64">
      <c r="BH2468" s="14"/>
      <c r="BI2468" s="14"/>
      <c r="BJ2468" s="14"/>
      <c r="BK2468" s="14"/>
      <c r="BL2468" s="14"/>
    </row>
    <row r="2469" spans="60:64">
      <c r="BH2469" s="14"/>
      <c r="BI2469" s="14"/>
      <c r="BJ2469" s="14"/>
      <c r="BK2469" s="14"/>
      <c r="BL2469" s="14"/>
    </row>
    <row r="2470" spans="60:64">
      <c r="BH2470" s="14"/>
      <c r="BI2470" s="14"/>
      <c r="BJ2470" s="14"/>
      <c r="BK2470" s="14"/>
      <c r="BL2470" s="14"/>
    </row>
    <row r="2471" spans="60:64">
      <c r="BH2471" s="14"/>
      <c r="BI2471" s="14"/>
      <c r="BJ2471" s="14"/>
      <c r="BK2471" s="14"/>
      <c r="BL2471" s="14"/>
    </row>
    <row r="2472" spans="60:64">
      <c r="BH2472" s="14"/>
      <c r="BI2472" s="14"/>
      <c r="BJ2472" s="14"/>
      <c r="BK2472" s="14"/>
      <c r="BL2472" s="14"/>
    </row>
    <row r="2473" spans="60:64">
      <c r="BH2473" s="14"/>
      <c r="BI2473" s="14"/>
      <c r="BJ2473" s="14"/>
      <c r="BK2473" s="14"/>
      <c r="BL2473" s="14"/>
    </row>
    <row r="2474" spans="60:64">
      <c r="BH2474" s="14"/>
      <c r="BI2474" s="14"/>
      <c r="BJ2474" s="14"/>
      <c r="BK2474" s="14"/>
      <c r="BL2474" s="14"/>
    </row>
    <row r="2475" spans="60:64">
      <c r="BH2475" s="14"/>
      <c r="BI2475" s="14"/>
      <c r="BJ2475" s="14"/>
      <c r="BK2475" s="14"/>
      <c r="BL2475" s="14"/>
    </row>
    <row r="2476" spans="60:64">
      <c r="BH2476" s="14"/>
      <c r="BI2476" s="14"/>
      <c r="BJ2476" s="14"/>
      <c r="BK2476" s="14"/>
      <c r="BL2476" s="14"/>
    </row>
    <row r="2477" spans="60:64">
      <c r="BH2477" s="14"/>
      <c r="BI2477" s="14"/>
      <c r="BJ2477" s="14"/>
      <c r="BK2477" s="14"/>
      <c r="BL2477" s="14"/>
    </row>
    <row r="2478" spans="60:64">
      <c r="BH2478" s="14"/>
      <c r="BI2478" s="14"/>
      <c r="BJ2478" s="14"/>
      <c r="BK2478" s="14"/>
      <c r="BL2478" s="14"/>
    </row>
    <row r="2479" spans="60:64">
      <c r="BH2479" s="14"/>
      <c r="BI2479" s="14"/>
      <c r="BJ2479" s="14"/>
      <c r="BK2479" s="14"/>
      <c r="BL2479" s="14"/>
    </row>
    <row r="2480" spans="60:64">
      <c r="BH2480" s="14"/>
      <c r="BI2480" s="14"/>
      <c r="BJ2480" s="14"/>
      <c r="BK2480" s="14"/>
      <c r="BL2480" s="14"/>
    </row>
    <row r="2481" spans="60:64">
      <c r="BH2481" s="14"/>
      <c r="BI2481" s="14"/>
      <c r="BJ2481" s="14"/>
      <c r="BK2481" s="14"/>
      <c r="BL2481" s="14"/>
    </row>
    <row r="2482" spans="60:64">
      <c r="BH2482" s="14"/>
      <c r="BI2482" s="14"/>
      <c r="BJ2482" s="14"/>
      <c r="BK2482" s="14"/>
      <c r="BL2482" s="14"/>
    </row>
    <row r="2483" spans="60:64">
      <c r="BH2483" s="14"/>
      <c r="BI2483" s="14"/>
      <c r="BJ2483" s="14"/>
      <c r="BK2483" s="14"/>
      <c r="BL2483" s="14"/>
    </row>
    <row r="2484" spans="60:64">
      <c r="BH2484" s="14"/>
      <c r="BI2484" s="14"/>
      <c r="BJ2484" s="14"/>
      <c r="BK2484" s="14"/>
      <c r="BL2484" s="14"/>
    </row>
    <row r="2485" spans="60:64">
      <c r="BH2485" s="14"/>
      <c r="BI2485" s="14"/>
      <c r="BJ2485" s="14"/>
      <c r="BK2485" s="14"/>
      <c r="BL2485" s="14"/>
    </row>
    <row r="2486" spans="60:64">
      <c r="BH2486" s="14"/>
      <c r="BI2486" s="14"/>
      <c r="BJ2486" s="14"/>
      <c r="BK2486" s="14"/>
      <c r="BL2486" s="14"/>
    </row>
    <row r="2487" spans="60:64">
      <c r="BH2487" s="14"/>
      <c r="BI2487" s="14"/>
      <c r="BJ2487" s="14"/>
      <c r="BK2487" s="14"/>
      <c r="BL2487" s="14"/>
    </row>
    <row r="2488" spans="60:64">
      <c r="BH2488" s="14"/>
      <c r="BI2488" s="14"/>
      <c r="BJ2488" s="14"/>
      <c r="BK2488" s="14"/>
      <c r="BL2488" s="14"/>
    </row>
    <row r="2489" spans="60:64">
      <c r="BH2489" s="14"/>
      <c r="BI2489" s="14"/>
      <c r="BJ2489" s="14"/>
      <c r="BK2489" s="14"/>
      <c r="BL2489" s="14"/>
    </row>
    <row r="2490" spans="60:64">
      <c r="BH2490" s="14"/>
      <c r="BI2490" s="14"/>
      <c r="BJ2490" s="14"/>
      <c r="BK2490" s="14"/>
      <c r="BL2490" s="14"/>
    </row>
    <row r="2491" spans="60:64">
      <c r="BH2491" s="14"/>
      <c r="BI2491" s="14"/>
      <c r="BJ2491" s="14"/>
      <c r="BK2491" s="14"/>
      <c r="BL2491" s="14"/>
    </row>
    <row r="2492" spans="60:64">
      <c r="BH2492" s="14"/>
      <c r="BI2492" s="14"/>
      <c r="BJ2492" s="14"/>
      <c r="BK2492" s="14"/>
      <c r="BL2492" s="14"/>
    </row>
    <row r="2493" spans="60:64">
      <c r="BH2493" s="14"/>
      <c r="BI2493" s="14"/>
      <c r="BJ2493" s="14"/>
      <c r="BK2493" s="14"/>
      <c r="BL2493" s="14"/>
    </row>
    <row r="2494" spans="60:64">
      <c r="BH2494" s="14"/>
      <c r="BI2494" s="14"/>
      <c r="BJ2494" s="14"/>
      <c r="BK2494" s="14"/>
      <c r="BL2494" s="14"/>
    </row>
    <row r="2495" spans="60:64">
      <c r="BH2495" s="14"/>
      <c r="BI2495" s="14"/>
      <c r="BJ2495" s="14"/>
      <c r="BK2495" s="14"/>
      <c r="BL2495" s="14"/>
    </row>
    <row r="2496" spans="60:64">
      <c r="BH2496" s="14"/>
      <c r="BI2496" s="14"/>
      <c r="BJ2496" s="14"/>
      <c r="BK2496" s="14"/>
      <c r="BL2496" s="14"/>
    </row>
    <row r="2497" spans="60:64">
      <c r="BH2497" s="14"/>
      <c r="BI2497" s="14"/>
      <c r="BJ2497" s="14"/>
      <c r="BK2497" s="14"/>
      <c r="BL2497" s="14"/>
    </row>
    <row r="2498" spans="60:64">
      <c r="BH2498" s="14"/>
      <c r="BI2498" s="14"/>
      <c r="BJ2498" s="14"/>
      <c r="BK2498" s="14"/>
      <c r="BL2498" s="14"/>
    </row>
    <row r="2499" spans="60:64">
      <c r="BH2499" s="14"/>
      <c r="BI2499" s="14"/>
      <c r="BJ2499" s="14"/>
      <c r="BK2499" s="14"/>
      <c r="BL2499" s="14"/>
    </row>
    <row r="2500" spans="60:64">
      <c r="BH2500" s="14"/>
      <c r="BI2500" s="14"/>
      <c r="BJ2500" s="14"/>
      <c r="BK2500" s="14"/>
      <c r="BL2500" s="14"/>
    </row>
    <row r="2501" spans="60:64">
      <c r="BH2501" s="14"/>
      <c r="BI2501" s="14"/>
      <c r="BJ2501" s="14"/>
      <c r="BK2501" s="14"/>
      <c r="BL2501" s="14"/>
    </row>
    <row r="2502" spans="60:64">
      <c r="BH2502" s="14"/>
      <c r="BI2502" s="14"/>
      <c r="BJ2502" s="14"/>
      <c r="BK2502" s="14"/>
      <c r="BL2502" s="14"/>
    </row>
    <row r="2503" spans="60:64">
      <c r="BH2503" s="14"/>
      <c r="BI2503" s="14"/>
      <c r="BJ2503" s="14"/>
      <c r="BK2503" s="14"/>
      <c r="BL2503" s="14"/>
    </row>
    <row r="2504" spans="60:64">
      <c r="BH2504" s="14"/>
      <c r="BI2504" s="14"/>
      <c r="BJ2504" s="14"/>
      <c r="BK2504" s="14"/>
      <c r="BL2504" s="14"/>
    </row>
    <row r="2505" spans="60:64">
      <c r="BH2505" s="14"/>
      <c r="BI2505" s="14"/>
      <c r="BJ2505" s="14"/>
      <c r="BK2505" s="14"/>
      <c r="BL2505" s="14"/>
    </row>
    <row r="2506" spans="60:64">
      <c r="BH2506" s="14"/>
      <c r="BI2506" s="14"/>
      <c r="BJ2506" s="14"/>
      <c r="BK2506" s="14"/>
      <c r="BL2506" s="14"/>
    </row>
    <row r="2507" spans="60:64">
      <c r="BH2507" s="14"/>
      <c r="BI2507" s="14"/>
      <c r="BJ2507" s="14"/>
      <c r="BK2507" s="14"/>
      <c r="BL2507" s="14"/>
    </row>
    <row r="2508" spans="60:64">
      <c r="BH2508" s="14"/>
      <c r="BI2508" s="14"/>
      <c r="BJ2508" s="14"/>
      <c r="BK2508" s="14"/>
      <c r="BL2508" s="14"/>
    </row>
    <row r="2509" spans="60:64">
      <c r="BH2509" s="14"/>
      <c r="BI2509" s="14"/>
      <c r="BJ2509" s="14"/>
      <c r="BK2509" s="14"/>
      <c r="BL2509" s="14"/>
    </row>
    <row r="2510" spans="60:64">
      <c r="BH2510" s="14"/>
      <c r="BI2510" s="14"/>
      <c r="BJ2510" s="14"/>
      <c r="BK2510" s="14"/>
      <c r="BL2510" s="14"/>
    </row>
    <row r="2511" spans="60:64">
      <c r="BH2511" s="14"/>
      <c r="BI2511" s="14"/>
      <c r="BJ2511" s="14"/>
      <c r="BK2511" s="14"/>
      <c r="BL2511" s="14"/>
    </row>
    <row r="2512" spans="60:64">
      <c r="BH2512" s="14"/>
      <c r="BI2512" s="14"/>
      <c r="BJ2512" s="14"/>
      <c r="BK2512" s="14"/>
      <c r="BL2512" s="14"/>
    </row>
    <row r="2513" spans="60:64">
      <c r="BH2513" s="14"/>
      <c r="BI2513" s="14"/>
      <c r="BJ2513" s="14"/>
      <c r="BK2513" s="14"/>
      <c r="BL2513" s="14"/>
    </row>
    <row r="2514" spans="60:64">
      <c r="BH2514" s="14"/>
      <c r="BI2514" s="14"/>
      <c r="BJ2514" s="14"/>
      <c r="BK2514" s="14"/>
      <c r="BL2514" s="14"/>
    </row>
    <row r="2515" spans="60:64">
      <c r="BH2515" s="14"/>
      <c r="BI2515" s="14"/>
      <c r="BJ2515" s="14"/>
      <c r="BK2515" s="14"/>
      <c r="BL2515" s="14"/>
    </row>
    <row r="2516" spans="60:64">
      <c r="BH2516" s="14"/>
      <c r="BI2516" s="14"/>
      <c r="BJ2516" s="14"/>
      <c r="BK2516" s="14"/>
      <c r="BL2516" s="14"/>
    </row>
    <row r="2517" spans="60:64">
      <c r="BH2517" s="14"/>
      <c r="BI2517" s="14"/>
      <c r="BJ2517" s="14"/>
      <c r="BK2517" s="14"/>
      <c r="BL2517" s="14"/>
    </row>
    <row r="2518" spans="60:64">
      <c r="BH2518" s="14"/>
      <c r="BI2518" s="14"/>
      <c r="BJ2518" s="14"/>
      <c r="BK2518" s="14"/>
      <c r="BL2518" s="14"/>
    </row>
    <row r="2519" spans="60:64">
      <c r="BH2519" s="14"/>
      <c r="BI2519" s="14"/>
      <c r="BJ2519" s="14"/>
      <c r="BK2519" s="14"/>
      <c r="BL2519" s="14"/>
    </row>
    <row r="2520" spans="60:64">
      <c r="BH2520" s="14"/>
      <c r="BI2520" s="14"/>
      <c r="BJ2520" s="14"/>
      <c r="BK2520" s="14"/>
      <c r="BL2520" s="14"/>
    </row>
    <row r="2521" spans="60:64">
      <c r="BH2521" s="14"/>
      <c r="BI2521" s="14"/>
      <c r="BJ2521" s="14"/>
      <c r="BK2521" s="14"/>
      <c r="BL2521" s="14"/>
    </row>
    <row r="2522" spans="60:64">
      <c r="BH2522" s="14"/>
      <c r="BI2522" s="14"/>
      <c r="BJ2522" s="14"/>
      <c r="BK2522" s="14"/>
      <c r="BL2522" s="14"/>
    </row>
    <row r="2523" spans="60:64">
      <c r="BH2523" s="14"/>
      <c r="BI2523" s="14"/>
      <c r="BJ2523" s="14"/>
      <c r="BK2523" s="14"/>
      <c r="BL2523" s="14"/>
    </row>
    <row r="2524" spans="60:64">
      <c r="BH2524" s="14"/>
      <c r="BI2524" s="14"/>
      <c r="BJ2524" s="14"/>
      <c r="BK2524" s="14"/>
      <c r="BL2524" s="14"/>
    </row>
    <row r="2525" spans="60:64">
      <c r="BH2525" s="14"/>
      <c r="BI2525" s="14"/>
      <c r="BJ2525" s="14"/>
      <c r="BK2525" s="14"/>
      <c r="BL2525" s="14"/>
    </row>
    <row r="2526" spans="60:64">
      <c r="BH2526" s="14"/>
      <c r="BI2526" s="14"/>
      <c r="BJ2526" s="14"/>
      <c r="BK2526" s="14"/>
      <c r="BL2526" s="14"/>
    </row>
    <row r="2527" spans="60:64">
      <c r="BH2527" s="14"/>
      <c r="BI2527" s="14"/>
      <c r="BJ2527" s="14"/>
      <c r="BK2527" s="14"/>
      <c r="BL2527" s="14"/>
    </row>
    <row r="2528" spans="60:64">
      <c r="BH2528" s="14"/>
      <c r="BI2528" s="14"/>
      <c r="BJ2528" s="14"/>
      <c r="BK2528" s="14"/>
      <c r="BL2528" s="14"/>
    </row>
    <row r="2529" spans="60:64">
      <c r="BH2529" s="14"/>
      <c r="BI2529" s="14"/>
      <c r="BJ2529" s="14"/>
      <c r="BK2529" s="14"/>
      <c r="BL2529" s="14"/>
    </row>
    <row r="2530" spans="60:64">
      <c r="BH2530" s="14"/>
      <c r="BI2530" s="14"/>
      <c r="BJ2530" s="14"/>
      <c r="BK2530" s="14"/>
      <c r="BL2530" s="14"/>
    </row>
    <row r="2531" spans="60:64">
      <c r="BH2531" s="14"/>
      <c r="BI2531" s="14"/>
      <c r="BJ2531" s="14"/>
      <c r="BK2531" s="14"/>
      <c r="BL2531" s="14"/>
    </row>
    <row r="2532" spans="60:64">
      <c r="BH2532" s="14"/>
      <c r="BI2532" s="14"/>
      <c r="BJ2532" s="14"/>
      <c r="BK2532" s="14"/>
      <c r="BL2532" s="14"/>
    </row>
    <row r="2533" spans="60:64">
      <c r="BH2533" s="14"/>
      <c r="BI2533" s="14"/>
      <c r="BJ2533" s="14"/>
      <c r="BK2533" s="14"/>
      <c r="BL2533" s="14"/>
    </row>
    <row r="2534" spans="60:64">
      <c r="BH2534" s="14"/>
      <c r="BI2534" s="14"/>
      <c r="BJ2534" s="14"/>
      <c r="BK2534" s="14"/>
      <c r="BL2534" s="14"/>
    </row>
    <row r="2535" spans="60:64">
      <c r="BH2535" s="14"/>
      <c r="BI2535" s="14"/>
      <c r="BJ2535" s="14"/>
      <c r="BK2535" s="14"/>
      <c r="BL2535" s="14"/>
    </row>
    <row r="2536" spans="60:64">
      <c r="BH2536" s="14"/>
      <c r="BI2536" s="14"/>
      <c r="BJ2536" s="14"/>
      <c r="BK2536" s="14"/>
      <c r="BL2536" s="14"/>
    </row>
    <row r="2537" spans="60:64">
      <c r="BH2537" s="14"/>
      <c r="BI2537" s="14"/>
      <c r="BJ2537" s="14"/>
      <c r="BK2537" s="14"/>
      <c r="BL2537" s="14"/>
    </row>
    <row r="2538" spans="60:64">
      <c r="BH2538" s="14"/>
      <c r="BI2538" s="14"/>
      <c r="BJ2538" s="14"/>
      <c r="BK2538" s="14"/>
      <c r="BL2538" s="14"/>
    </row>
    <row r="2539" spans="60:64">
      <c r="BH2539" s="14"/>
      <c r="BI2539" s="14"/>
      <c r="BJ2539" s="14"/>
      <c r="BK2539" s="14"/>
      <c r="BL2539" s="14"/>
    </row>
    <row r="2540" spans="60:64">
      <c r="BH2540" s="14"/>
      <c r="BI2540" s="14"/>
      <c r="BJ2540" s="14"/>
      <c r="BK2540" s="14"/>
      <c r="BL2540" s="14"/>
    </row>
    <row r="2541" spans="60:64">
      <c r="BH2541" s="14"/>
      <c r="BI2541" s="14"/>
      <c r="BJ2541" s="14"/>
      <c r="BK2541" s="14"/>
      <c r="BL2541" s="14"/>
    </row>
    <row r="2542" spans="60:64">
      <c r="BH2542" s="14"/>
      <c r="BI2542" s="14"/>
      <c r="BJ2542" s="14"/>
      <c r="BK2542" s="14"/>
      <c r="BL2542" s="14"/>
    </row>
    <row r="2543" spans="60:64">
      <c r="BH2543" s="14"/>
      <c r="BI2543" s="14"/>
      <c r="BJ2543" s="14"/>
      <c r="BK2543" s="14"/>
      <c r="BL2543" s="14"/>
    </row>
    <row r="2544" spans="60:64">
      <c r="BH2544" s="14"/>
      <c r="BI2544" s="14"/>
      <c r="BJ2544" s="14"/>
      <c r="BK2544" s="14"/>
      <c r="BL2544" s="14"/>
    </row>
    <row r="2545" spans="60:64">
      <c r="BH2545" s="14"/>
      <c r="BI2545" s="14"/>
      <c r="BJ2545" s="14"/>
      <c r="BK2545" s="14"/>
      <c r="BL2545" s="14"/>
    </row>
    <row r="2546" spans="60:64">
      <c r="BH2546" s="14"/>
      <c r="BI2546" s="14"/>
      <c r="BJ2546" s="14"/>
      <c r="BK2546" s="14"/>
      <c r="BL2546" s="14"/>
    </row>
    <row r="2547" spans="60:64">
      <c r="BH2547" s="14"/>
      <c r="BI2547" s="14"/>
      <c r="BJ2547" s="14"/>
      <c r="BK2547" s="14"/>
      <c r="BL2547" s="14"/>
    </row>
    <row r="2548" spans="60:64">
      <c r="BH2548" s="14"/>
      <c r="BI2548" s="14"/>
      <c r="BJ2548" s="14"/>
      <c r="BK2548" s="14"/>
      <c r="BL2548" s="14"/>
    </row>
    <row r="2549" spans="60:64">
      <c r="BH2549" s="14"/>
      <c r="BI2549" s="14"/>
      <c r="BJ2549" s="14"/>
      <c r="BK2549" s="14"/>
      <c r="BL2549" s="14"/>
    </row>
    <row r="2550" spans="60:64">
      <c r="BH2550" s="14"/>
      <c r="BI2550" s="14"/>
      <c r="BJ2550" s="14"/>
      <c r="BK2550" s="14"/>
      <c r="BL2550" s="14"/>
    </row>
    <row r="2551" spans="60:64">
      <c r="BH2551" s="14"/>
      <c r="BI2551" s="14"/>
      <c r="BJ2551" s="14"/>
      <c r="BK2551" s="14"/>
      <c r="BL2551" s="14"/>
    </row>
    <row r="2552" spans="60:64">
      <c r="BH2552" s="14"/>
      <c r="BI2552" s="14"/>
      <c r="BJ2552" s="14"/>
      <c r="BK2552" s="14"/>
      <c r="BL2552" s="14"/>
    </row>
    <row r="2553" spans="60:64">
      <c r="BH2553" s="14"/>
      <c r="BI2553" s="14"/>
      <c r="BJ2553" s="14"/>
      <c r="BK2553" s="14"/>
      <c r="BL2553" s="14"/>
    </row>
    <row r="2554" spans="60:64">
      <c r="BH2554" s="14"/>
      <c r="BI2554" s="14"/>
      <c r="BJ2554" s="14"/>
      <c r="BK2554" s="14"/>
      <c r="BL2554" s="14"/>
    </row>
    <row r="2555" spans="60:64">
      <c r="BH2555" s="14"/>
      <c r="BI2555" s="14"/>
      <c r="BJ2555" s="14"/>
      <c r="BK2555" s="14"/>
      <c r="BL2555" s="14"/>
    </row>
    <row r="2556" spans="60:64">
      <c r="BH2556" s="14"/>
      <c r="BI2556" s="14"/>
      <c r="BJ2556" s="14"/>
      <c r="BK2556" s="14"/>
      <c r="BL2556" s="14"/>
    </row>
    <row r="2557" spans="60:64">
      <c r="BH2557" s="14"/>
      <c r="BI2557" s="14"/>
      <c r="BJ2557" s="14"/>
      <c r="BK2557" s="14"/>
      <c r="BL2557" s="14"/>
    </row>
    <row r="2558" spans="60:64">
      <c r="BH2558" s="14"/>
      <c r="BI2558" s="14"/>
      <c r="BJ2558" s="14"/>
      <c r="BK2558" s="14"/>
      <c r="BL2558" s="14"/>
    </row>
    <row r="2559" spans="60:64">
      <c r="BH2559" s="14"/>
      <c r="BI2559" s="14"/>
      <c r="BJ2559" s="14"/>
      <c r="BK2559" s="14"/>
      <c r="BL2559" s="14"/>
    </row>
    <row r="2560" spans="60:64">
      <c r="BH2560" s="14"/>
      <c r="BI2560" s="14"/>
      <c r="BJ2560" s="14"/>
      <c r="BK2560" s="14"/>
      <c r="BL2560" s="14"/>
    </row>
    <row r="2561" spans="60:64">
      <c r="BH2561" s="14"/>
      <c r="BI2561" s="14"/>
      <c r="BJ2561" s="14"/>
      <c r="BK2561" s="14"/>
      <c r="BL2561" s="14"/>
    </row>
    <row r="2562" spans="60:64">
      <c r="BH2562" s="14"/>
      <c r="BI2562" s="14"/>
      <c r="BJ2562" s="14"/>
      <c r="BK2562" s="14"/>
      <c r="BL2562" s="14"/>
    </row>
    <row r="2563" spans="60:64">
      <c r="BH2563" s="14"/>
      <c r="BI2563" s="14"/>
      <c r="BJ2563" s="14"/>
      <c r="BK2563" s="14"/>
      <c r="BL2563" s="14"/>
    </row>
    <row r="2564" spans="60:64">
      <c r="BH2564" s="14"/>
      <c r="BI2564" s="14"/>
      <c r="BJ2564" s="14"/>
      <c r="BK2564" s="14"/>
      <c r="BL2564" s="14"/>
    </row>
    <row r="2565" spans="60:64">
      <c r="BH2565" s="14"/>
      <c r="BI2565" s="14"/>
      <c r="BJ2565" s="14"/>
      <c r="BK2565" s="14"/>
      <c r="BL2565" s="14"/>
    </row>
    <row r="2566" spans="60:64">
      <c r="BH2566" s="14"/>
      <c r="BI2566" s="14"/>
      <c r="BJ2566" s="14"/>
      <c r="BK2566" s="14"/>
      <c r="BL2566" s="14"/>
    </row>
    <row r="2567" spans="60:64">
      <c r="BH2567" s="14"/>
      <c r="BI2567" s="14"/>
      <c r="BJ2567" s="14"/>
      <c r="BK2567" s="14"/>
      <c r="BL2567" s="14"/>
    </row>
    <row r="2568" spans="60:64">
      <c r="BH2568" s="14"/>
      <c r="BI2568" s="14"/>
      <c r="BJ2568" s="14"/>
      <c r="BK2568" s="14"/>
      <c r="BL2568" s="14"/>
    </row>
    <row r="2569" spans="60:64">
      <c r="BH2569" s="14"/>
      <c r="BI2569" s="14"/>
      <c r="BJ2569" s="14"/>
      <c r="BK2569" s="14"/>
      <c r="BL2569" s="14"/>
    </row>
    <row r="2570" spans="60:64">
      <c r="BH2570" s="14"/>
      <c r="BI2570" s="14"/>
      <c r="BJ2570" s="14"/>
      <c r="BK2570" s="14"/>
      <c r="BL2570" s="14"/>
    </row>
    <row r="2571" spans="60:64">
      <c r="BH2571" s="14"/>
      <c r="BI2571" s="14"/>
      <c r="BJ2571" s="14"/>
      <c r="BK2571" s="14"/>
      <c r="BL2571" s="14"/>
    </row>
    <row r="2572" spans="60:64">
      <c r="BH2572" s="14"/>
      <c r="BI2572" s="14"/>
      <c r="BJ2572" s="14"/>
      <c r="BK2572" s="14"/>
      <c r="BL2572" s="14"/>
    </row>
    <row r="2573" spans="60:64">
      <c r="BH2573" s="14"/>
      <c r="BI2573" s="14"/>
      <c r="BJ2573" s="14"/>
      <c r="BK2573" s="14"/>
      <c r="BL2573" s="14"/>
    </row>
    <row r="2574" spans="60:64">
      <c r="BH2574" s="14"/>
      <c r="BI2574" s="14"/>
      <c r="BJ2574" s="14"/>
      <c r="BK2574" s="14"/>
      <c r="BL2574" s="14"/>
    </row>
    <row r="2575" spans="60:64">
      <c r="BH2575" s="14"/>
      <c r="BI2575" s="14"/>
      <c r="BJ2575" s="14"/>
      <c r="BK2575" s="14"/>
      <c r="BL2575" s="14"/>
    </row>
    <row r="2576" spans="60:64">
      <c r="BH2576" s="14"/>
      <c r="BI2576" s="14"/>
      <c r="BJ2576" s="14"/>
      <c r="BK2576" s="14"/>
      <c r="BL2576" s="14"/>
    </row>
    <row r="2577" spans="60:64">
      <c r="BH2577" s="14"/>
      <c r="BI2577" s="14"/>
      <c r="BJ2577" s="14"/>
      <c r="BK2577" s="14"/>
      <c r="BL2577" s="14"/>
    </row>
    <row r="2578" spans="60:64">
      <c r="BH2578" s="14"/>
      <c r="BI2578" s="14"/>
      <c r="BJ2578" s="14"/>
      <c r="BK2578" s="14"/>
      <c r="BL2578" s="14"/>
    </row>
    <row r="2579" spans="60:64">
      <c r="BH2579" s="14"/>
      <c r="BI2579" s="14"/>
      <c r="BJ2579" s="14"/>
      <c r="BK2579" s="14"/>
      <c r="BL2579" s="14"/>
    </row>
    <row r="2580" spans="60:64">
      <c r="BH2580" s="14"/>
      <c r="BI2580" s="14"/>
      <c r="BJ2580" s="14"/>
      <c r="BK2580" s="14"/>
      <c r="BL2580" s="14"/>
    </row>
    <row r="2581" spans="60:64">
      <c r="BH2581" s="14"/>
      <c r="BI2581" s="14"/>
      <c r="BJ2581" s="14"/>
      <c r="BK2581" s="14"/>
      <c r="BL2581" s="14"/>
    </row>
    <row r="2582" spans="60:64">
      <c r="BH2582" s="14"/>
      <c r="BI2582" s="14"/>
      <c r="BJ2582" s="14"/>
      <c r="BK2582" s="14"/>
      <c r="BL2582" s="14"/>
    </row>
    <row r="2583" spans="60:64">
      <c r="BH2583" s="14"/>
      <c r="BI2583" s="14"/>
      <c r="BJ2583" s="14"/>
      <c r="BK2583" s="14"/>
      <c r="BL2583" s="14"/>
    </row>
    <row r="2584" spans="60:64">
      <c r="BH2584" s="14"/>
      <c r="BI2584" s="14"/>
      <c r="BJ2584" s="14"/>
      <c r="BK2584" s="14"/>
      <c r="BL2584" s="14"/>
    </row>
    <row r="2585" spans="60:64">
      <c r="BH2585" s="14"/>
      <c r="BI2585" s="14"/>
      <c r="BJ2585" s="14"/>
      <c r="BK2585" s="14"/>
      <c r="BL2585" s="14"/>
    </row>
    <row r="2586" spans="60:64">
      <c r="BH2586" s="14"/>
      <c r="BI2586" s="14"/>
      <c r="BJ2586" s="14"/>
      <c r="BK2586" s="14"/>
      <c r="BL2586" s="14"/>
    </row>
    <row r="2587" spans="60:64">
      <c r="BH2587" s="14"/>
      <c r="BI2587" s="14"/>
      <c r="BJ2587" s="14"/>
      <c r="BK2587" s="14"/>
      <c r="BL2587" s="14"/>
    </row>
    <row r="2588" spans="60:64">
      <c r="BH2588" s="14"/>
      <c r="BI2588" s="14"/>
      <c r="BJ2588" s="14"/>
      <c r="BK2588" s="14"/>
      <c r="BL2588" s="14"/>
    </row>
    <row r="2589" spans="60:64">
      <c r="BH2589" s="14"/>
      <c r="BI2589" s="14"/>
      <c r="BJ2589" s="14"/>
      <c r="BK2589" s="14"/>
      <c r="BL2589" s="14"/>
    </row>
    <row r="2590" spans="60:64">
      <c r="BH2590" s="14"/>
      <c r="BI2590" s="14"/>
      <c r="BJ2590" s="14"/>
      <c r="BK2590" s="14"/>
      <c r="BL2590" s="14"/>
    </row>
    <row r="2591" spans="60:64">
      <c r="BH2591" s="14"/>
      <c r="BI2591" s="14"/>
      <c r="BJ2591" s="14"/>
      <c r="BK2591" s="14"/>
      <c r="BL2591" s="14"/>
    </row>
    <row r="2592" spans="60:64">
      <c r="BH2592" s="14"/>
      <c r="BI2592" s="14"/>
      <c r="BJ2592" s="14"/>
      <c r="BK2592" s="14"/>
      <c r="BL2592" s="14"/>
    </row>
    <row r="2593" spans="60:64">
      <c r="BH2593" s="14"/>
      <c r="BI2593" s="14"/>
      <c r="BJ2593" s="14"/>
      <c r="BK2593" s="14"/>
      <c r="BL2593" s="14"/>
    </row>
    <row r="2594" spans="60:64">
      <c r="BH2594" s="14"/>
      <c r="BI2594" s="14"/>
      <c r="BJ2594" s="14"/>
      <c r="BK2594" s="14"/>
      <c r="BL2594" s="14"/>
    </row>
    <row r="2595" spans="60:64">
      <c r="BH2595" s="14"/>
      <c r="BI2595" s="14"/>
      <c r="BJ2595" s="14"/>
      <c r="BK2595" s="14"/>
      <c r="BL2595" s="14"/>
    </row>
    <row r="2596" spans="60:64">
      <c r="BH2596" s="14"/>
      <c r="BI2596" s="14"/>
      <c r="BJ2596" s="14"/>
      <c r="BK2596" s="14"/>
      <c r="BL2596" s="14"/>
    </row>
    <row r="2597" spans="60:64">
      <c r="BH2597" s="14"/>
      <c r="BI2597" s="14"/>
      <c r="BJ2597" s="14"/>
      <c r="BK2597" s="14"/>
      <c r="BL2597" s="14"/>
    </row>
    <row r="2598" spans="60:64">
      <c r="BH2598" s="14"/>
      <c r="BI2598" s="14"/>
      <c r="BJ2598" s="14"/>
      <c r="BK2598" s="14"/>
      <c r="BL2598" s="14"/>
    </row>
    <row r="2599" spans="60:64">
      <c r="BH2599" s="14"/>
      <c r="BI2599" s="14"/>
      <c r="BJ2599" s="14"/>
      <c r="BK2599" s="14"/>
      <c r="BL2599" s="14"/>
    </row>
    <row r="2600" spans="60:64">
      <c r="BH2600" s="14"/>
      <c r="BI2600" s="14"/>
      <c r="BJ2600" s="14"/>
      <c r="BK2600" s="14"/>
      <c r="BL2600" s="14"/>
    </row>
    <row r="2601" spans="60:64">
      <c r="BH2601" s="14"/>
      <c r="BI2601" s="14"/>
      <c r="BJ2601" s="14"/>
      <c r="BK2601" s="14"/>
      <c r="BL2601" s="14"/>
    </row>
    <row r="2602" spans="60:64">
      <c r="BH2602" s="14"/>
      <c r="BI2602" s="14"/>
      <c r="BJ2602" s="14"/>
      <c r="BK2602" s="14"/>
      <c r="BL2602" s="14"/>
    </row>
    <row r="2603" spans="60:64">
      <c r="BH2603" s="14"/>
      <c r="BI2603" s="14"/>
      <c r="BJ2603" s="14"/>
      <c r="BK2603" s="14"/>
      <c r="BL2603" s="14"/>
    </row>
    <row r="2604" spans="60:64">
      <c r="BH2604" s="14"/>
      <c r="BI2604" s="14"/>
      <c r="BJ2604" s="14"/>
      <c r="BK2604" s="14"/>
      <c r="BL2604" s="14"/>
    </row>
    <row r="2605" spans="60:64">
      <c r="BH2605" s="14"/>
      <c r="BI2605" s="14"/>
      <c r="BJ2605" s="14"/>
      <c r="BK2605" s="14"/>
      <c r="BL2605" s="14"/>
    </row>
    <row r="2606" spans="60:64">
      <c r="BH2606" s="14"/>
      <c r="BI2606" s="14"/>
      <c r="BJ2606" s="14"/>
      <c r="BK2606" s="14"/>
      <c r="BL2606" s="14"/>
    </row>
    <row r="2607" spans="60:64">
      <c r="BH2607" s="14"/>
      <c r="BI2607" s="14"/>
      <c r="BJ2607" s="14"/>
      <c r="BK2607" s="14"/>
      <c r="BL2607" s="14"/>
    </row>
    <row r="2608" spans="60:64">
      <c r="BH2608" s="14"/>
      <c r="BI2608" s="14"/>
      <c r="BJ2608" s="14"/>
      <c r="BK2608" s="14"/>
      <c r="BL2608" s="14"/>
    </row>
    <row r="2609" spans="60:64">
      <c r="BH2609" s="14"/>
      <c r="BI2609" s="14"/>
      <c r="BJ2609" s="14"/>
      <c r="BK2609" s="14"/>
      <c r="BL2609" s="14"/>
    </row>
    <row r="2610" spans="60:64">
      <c r="BH2610" s="14"/>
      <c r="BI2610" s="14"/>
      <c r="BJ2610" s="14"/>
      <c r="BK2610" s="14"/>
      <c r="BL2610" s="14"/>
    </row>
    <row r="2611" spans="60:64">
      <c r="BH2611" s="14"/>
      <c r="BI2611" s="14"/>
      <c r="BJ2611" s="14"/>
      <c r="BK2611" s="14"/>
      <c r="BL2611" s="14"/>
    </row>
    <row r="2612" spans="60:64">
      <c r="BH2612" s="14"/>
      <c r="BI2612" s="14"/>
      <c r="BJ2612" s="14"/>
      <c r="BK2612" s="14"/>
      <c r="BL2612" s="14"/>
    </row>
    <row r="2613" spans="60:64">
      <c r="BH2613" s="14"/>
      <c r="BI2613" s="14"/>
      <c r="BJ2613" s="14"/>
      <c r="BK2613" s="14"/>
      <c r="BL2613" s="14"/>
    </row>
    <row r="2614" spans="60:64">
      <c r="BH2614" s="14"/>
      <c r="BI2614" s="14"/>
      <c r="BJ2614" s="14"/>
      <c r="BK2614" s="14"/>
      <c r="BL2614" s="14"/>
    </row>
    <row r="2615" spans="60:64">
      <c r="BH2615" s="14"/>
      <c r="BI2615" s="14"/>
      <c r="BJ2615" s="14"/>
      <c r="BK2615" s="14"/>
      <c r="BL2615" s="14"/>
    </row>
    <row r="2616" spans="60:64">
      <c r="BH2616" s="14"/>
      <c r="BI2616" s="14"/>
      <c r="BJ2616" s="14"/>
      <c r="BK2616" s="14"/>
      <c r="BL2616" s="14"/>
    </row>
    <row r="2617" spans="60:64">
      <c r="BH2617" s="14"/>
      <c r="BI2617" s="14"/>
      <c r="BJ2617" s="14"/>
      <c r="BK2617" s="14"/>
      <c r="BL2617" s="14"/>
    </row>
    <row r="2618" spans="60:64">
      <c r="BH2618" s="14"/>
      <c r="BI2618" s="14"/>
      <c r="BJ2618" s="14"/>
      <c r="BK2618" s="14"/>
      <c r="BL2618" s="14"/>
    </row>
    <row r="2619" spans="60:64">
      <c r="BH2619" s="14"/>
      <c r="BI2619" s="14"/>
      <c r="BJ2619" s="14"/>
      <c r="BK2619" s="14"/>
      <c r="BL2619" s="14"/>
    </row>
    <row r="2620" spans="60:64">
      <c r="BH2620" s="14"/>
      <c r="BI2620" s="14"/>
      <c r="BJ2620" s="14"/>
      <c r="BK2620" s="14"/>
      <c r="BL2620" s="14"/>
    </row>
    <row r="2621" spans="60:64">
      <c r="BH2621" s="14"/>
      <c r="BI2621" s="14"/>
      <c r="BJ2621" s="14"/>
      <c r="BK2621" s="14"/>
      <c r="BL2621" s="14"/>
    </row>
    <row r="2622" spans="60:64">
      <c r="BH2622" s="14"/>
      <c r="BI2622" s="14"/>
      <c r="BJ2622" s="14"/>
      <c r="BK2622" s="14"/>
      <c r="BL2622" s="14"/>
    </row>
    <row r="2623" spans="60:64">
      <c r="BH2623" s="14"/>
      <c r="BI2623" s="14"/>
      <c r="BJ2623" s="14"/>
      <c r="BK2623" s="14"/>
      <c r="BL2623" s="14"/>
    </row>
    <row r="2624" spans="60:64">
      <c r="BH2624" s="14"/>
      <c r="BI2624" s="14"/>
      <c r="BJ2624" s="14"/>
      <c r="BK2624" s="14"/>
      <c r="BL2624" s="14"/>
    </row>
    <row r="2625" spans="60:64">
      <c r="BH2625" s="14"/>
      <c r="BI2625" s="14"/>
      <c r="BJ2625" s="14"/>
      <c r="BK2625" s="14"/>
      <c r="BL2625" s="14"/>
    </row>
    <row r="2626" spans="60:64">
      <c r="BH2626" s="14"/>
      <c r="BI2626" s="14"/>
      <c r="BJ2626" s="14"/>
      <c r="BK2626" s="14"/>
      <c r="BL2626" s="14"/>
    </row>
    <row r="2627" spans="60:64">
      <c r="BH2627" s="14"/>
      <c r="BI2627" s="14"/>
      <c r="BJ2627" s="14"/>
      <c r="BK2627" s="14"/>
      <c r="BL2627" s="14"/>
    </row>
    <row r="2628" spans="60:64">
      <c r="BH2628" s="14"/>
      <c r="BI2628" s="14"/>
      <c r="BJ2628" s="14"/>
      <c r="BK2628" s="14"/>
      <c r="BL2628" s="14"/>
    </row>
    <row r="2629" spans="60:64">
      <c r="BH2629" s="14"/>
      <c r="BI2629" s="14"/>
      <c r="BJ2629" s="14"/>
      <c r="BK2629" s="14"/>
      <c r="BL2629" s="14"/>
    </row>
    <row r="2630" spans="60:64">
      <c r="BH2630" s="14"/>
      <c r="BI2630" s="14"/>
      <c r="BJ2630" s="14"/>
      <c r="BK2630" s="14"/>
      <c r="BL2630" s="14"/>
    </row>
    <row r="2631" spans="60:64">
      <c r="BH2631" s="14"/>
      <c r="BI2631" s="14"/>
      <c r="BJ2631" s="14"/>
      <c r="BK2631" s="14"/>
      <c r="BL2631" s="14"/>
    </row>
    <row r="2632" spans="60:64">
      <c r="BH2632" s="14"/>
      <c r="BI2632" s="14"/>
      <c r="BJ2632" s="14"/>
      <c r="BK2632" s="14"/>
      <c r="BL2632" s="14"/>
    </row>
    <row r="2633" spans="60:64">
      <c r="BH2633" s="14"/>
      <c r="BI2633" s="14"/>
      <c r="BJ2633" s="14"/>
      <c r="BK2633" s="14"/>
      <c r="BL2633" s="14"/>
    </row>
    <row r="2634" spans="60:64">
      <c r="BH2634" s="14"/>
      <c r="BI2634" s="14"/>
      <c r="BJ2634" s="14"/>
      <c r="BK2634" s="14"/>
      <c r="BL2634" s="14"/>
    </row>
    <row r="2635" spans="60:64">
      <c r="BH2635" s="14"/>
      <c r="BI2635" s="14"/>
      <c r="BJ2635" s="14"/>
      <c r="BK2635" s="14"/>
      <c r="BL2635" s="14"/>
    </row>
    <row r="2636" spans="60:64">
      <c r="BH2636" s="14"/>
      <c r="BI2636" s="14"/>
      <c r="BJ2636" s="14"/>
      <c r="BK2636" s="14"/>
      <c r="BL2636" s="14"/>
    </row>
    <row r="2637" spans="60:64">
      <c r="BH2637" s="14"/>
      <c r="BI2637" s="14"/>
      <c r="BJ2637" s="14"/>
      <c r="BK2637" s="14"/>
      <c r="BL2637" s="14"/>
    </row>
    <row r="2638" spans="60:64">
      <c r="BH2638" s="14"/>
      <c r="BI2638" s="14"/>
      <c r="BJ2638" s="14"/>
      <c r="BK2638" s="14"/>
      <c r="BL2638" s="14"/>
    </row>
    <row r="2639" spans="60:64">
      <c r="BH2639" s="14"/>
      <c r="BI2639" s="14"/>
      <c r="BJ2639" s="14"/>
      <c r="BK2639" s="14"/>
      <c r="BL2639" s="14"/>
    </row>
    <row r="2640" spans="60:64">
      <c r="BH2640" s="14"/>
      <c r="BI2640" s="14"/>
      <c r="BJ2640" s="14"/>
      <c r="BK2640" s="14"/>
      <c r="BL2640" s="14"/>
    </row>
    <row r="2641" spans="60:64">
      <c r="BH2641" s="14"/>
      <c r="BI2641" s="14"/>
      <c r="BJ2641" s="14"/>
      <c r="BK2641" s="14"/>
      <c r="BL2641" s="14"/>
    </row>
    <row r="2642" spans="60:64">
      <c r="BH2642" s="14"/>
      <c r="BI2642" s="14"/>
      <c r="BJ2642" s="14"/>
      <c r="BK2642" s="14"/>
      <c r="BL2642" s="14"/>
    </row>
    <row r="2643" spans="60:64">
      <c r="BH2643" s="14"/>
      <c r="BI2643" s="14"/>
      <c r="BJ2643" s="14"/>
      <c r="BK2643" s="14"/>
      <c r="BL2643" s="14"/>
    </row>
    <row r="2644" spans="60:64">
      <c r="BH2644" s="14"/>
      <c r="BI2644" s="14"/>
      <c r="BJ2644" s="14"/>
      <c r="BK2644" s="14"/>
      <c r="BL2644" s="14"/>
    </row>
    <row r="2645" spans="60:64">
      <c r="BH2645" s="14"/>
      <c r="BI2645" s="14"/>
      <c r="BJ2645" s="14"/>
      <c r="BK2645" s="14"/>
      <c r="BL2645" s="14"/>
    </row>
    <row r="2646" spans="60:64">
      <c r="BH2646" s="14"/>
      <c r="BI2646" s="14"/>
      <c r="BJ2646" s="14"/>
      <c r="BK2646" s="14"/>
      <c r="BL2646" s="14"/>
    </row>
    <row r="2647" spans="60:64">
      <c r="BH2647" s="14"/>
      <c r="BI2647" s="14"/>
      <c r="BJ2647" s="14"/>
      <c r="BK2647" s="14"/>
      <c r="BL2647" s="14"/>
    </row>
    <row r="2648" spans="60:64">
      <c r="BH2648" s="14"/>
      <c r="BI2648" s="14"/>
      <c r="BJ2648" s="14"/>
      <c r="BK2648" s="14"/>
      <c r="BL2648" s="14"/>
    </row>
    <row r="2649" spans="60:64">
      <c r="BH2649" s="14"/>
      <c r="BI2649" s="14"/>
      <c r="BJ2649" s="14"/>
      <c r="BK2649" s="14"/>
      <c r="BL2649" s="14"/>
    </row>
    <row r="2650" spans="60:64">
      <c r="BH2650" s="14"/>
      <c r="BI2650" s="14"/>
      <c r="BJ2650" s="14"/>
      <c r="BK2650" s="14"/>
      <c r="BL2650" s="14"/>
    </row>
    <row r="2651" spans="60:64">
      <c r="BH2651" s="14"/>
      <c r="BI2651" s="14"/>
      <c r="BJ2651" s="14"/>
      <c r="BK2651" s="14"/>
      <c r="BL2651" s="14"/>
    </row>
    <row r="2652" spans="60:64">
      <c r="BH2652" s="14"/>
      <c r="BI2652" s="14"/>
      <c r="BJ2652" s="14"/>
      <c r="BK2652" s="14"/>
      <c r="BL2652" s="14"/>
    </row>
    <row r="2653" spans="60:64">
      <c r="BH2653" s="14"/>
      <c r="BI2653" s="14"/>
      <c r="BJ2653" s="14"/>
      <c r="BK2653" s="14"/>
      <c r="BL2653" s="14"/>
    </row>
    <row r="2654" spans="60:64">
      <c r="BH2654" s="14"/>
      <c r="BI2654" s="14"/>
      <c r="BJ2654" s="14"/>
      <c r="BK2654" s="14"/>
      <c r="BL2654" s="14"/>
    </row>
    <row r="2655" spans="60:64">
      <c r="BH2655" s="14"/>
      <c r="BI2655" s="14"/>
      <c r="BJ2655" s="14"/>
      <c r="BK2655" s="14"/>
      <c r="BL2655" s="14"/>
    </row>
    <row r="2656" spans="60:64">
      <c r="BH2656" s="14"/>
      <c r="BI2656" s="14"/>
      <c r="BJ2656" s="14"/>
      <c r="BK2656" s="14"/>
      <c r="BL2656" s="14"/>
    </row>
    <row r="2657" spans="60:64">
      <c r="BH2657" s="14"/>
      <c r="BI2657" s="14"/>
      <c r="BJ2657" s="14"/>
      <c r="BK2657" s="14"/>
      <c r="BL2657" s="14"/>
    </row>
    <row r="2658" spans="60:64">
      <c r="BH2658" s="14"/>
      <c r="BI2658" s="14"/>
      <c r="BJ2658" s="14"/>
      <c r="BK2658" s="14"/>
      <c r="BL2658" s="14"/>
    </row>
    <row r="2659" spans="60:64">
      <c r="BH2659" s="14"/>
      <c r="BI2659" s="14"/>
      <c r="BJ2659" s="14"/>
      <c r="BK2659" s="14"/>
      <c r="BL2659" s="14"/>
    </row>
    <row r="2660" spans="60:64">
      <c r="BH2660" s="14"/>
      <c r="BI2660" s="14"/>
      <c r="BJ2660" s="14"/>
      <c r="BK2660" s="14"/>
      <c r="BL2660" s="14"/>
    </row>
    <row r="2661" spans="60:64">
      <c r="BH2661" s="14"/>
      <c r="BI2661" s="14"/>
      <c r="BJ2661" s="14"/>
      <c r="BK2661" s="14"/>
      <c r="BL2661" s="14"/>
    </row>
    <row r="2662" spans="60:64">
      <c r="BH2662" s="14"/>
      <c r="BI2662" s="14"/>
      <c r="BJ2662" s="14"/>
      <c r="BK2662" s="14"/>
      <c r="BL2662" s="14"/>
    </row>
    <row r="2663" spans="60:64">
      <c r="BH2663" s="14"/>
      <c r="BI2663" s="14"/>
      <c r="BJ2663" s="14"/>
      <c r="BK2663" s="14"/>
      <c r="BL2663" s="14"/>
    </row>
    <row r="2664" spans="60:64">
      <c r="BH2664" s="14"/>
      <c r="BI2664" s="14"/>
      <c r="BJ2664" s="14"/>
      <c r="BK2664" s="14"/>
      <c r="BL2664" s="14"/>
    </row>
    <row r="2665" spans="60:64">
      <c r="BH2665" s="14"/>
      <c r="BI2665" s="14"/>
      <c r="BJ2665" s="14"/>
      <c r="BK2665" s="14"/>
      <c r="BL2665" s="14"/>
    </row>
    <row r="2666" spans="60:64">
      <c r="BH2666" s="14"/>
      <c r="BI2666" s="14"/>
      <c r="BJ2666" s="14"/>
      <c r="BK2666" s="14"/>
      <c r="BL2666" s="14"/>
    </row>
    <row r="2667" spans="60:64">
      <c r="BH2667" s="14"/>
      <c r="BI2667" s="14"/>
      <c r="BJ2667" s="14"/>
      <c r="BK2667" s="14"/>
      <c r="BL2667" s="14"/>
    </row>
    <row r="2668" spans="60:64">
      <c r="BH2668" s="14"/>
      <c r="BI2668" s="14"/>
      <c r="BJ2668" s="14"/>
      <c r="BK2668" s="14"/>
      <c r="BL2668" s="14"/>
    </row>
    <row r="2669" spans="60:64">
      <c r="BH2669" s="14"/>
      <c r="BI2669" s="14"/>
      <c r="BJ2669" s="14"/>
      <c r="BK2669" s="14"/>
      <c r="BL2669" s="14"/>
    </row>
    <row r="2670" spans="60:64">
      <c r="BH2670" s="14"/>
      <c r="BI2670" s="14"/>
      <c r="BJ2670" s="14"/>
      <c r="BK2670" s="14"/>
      <c r="BL2670" s="14"/>
    </row>
    <row r="2671" spans="60:64">
      <c r="BH2671" s="14"/>
      <c r="BI2671" s="14"/>
      <c r="BJ2671" s="14"/>
      <c r="BK2671" s="14"/>
      <c r="BL2671" s="14"/>
    </row>
    <row r="2672" spans="60:64">
      <c r="BH2672" s="14"/>
      <c r="BI2672" s="14"/>
      <c r="BJ2672" s="14"/>
      <c r="BK2672" s="14"/>
      <c r="BL2672" s="14"/>
    </row>
    <row r="2673" spans="60:64">
      <c r="BH2673" s="14"/>
      <c r="BI2673" s="14"/>
      <c r="BJ2673" s="14"/>
      <c r="BK2673" s="14"/>
      <c r="BL2673" s="14"/>
    </row>
    <row r="2674" spans="60:64">
      <c r="BH2674" s="14"/>
      <c r="BI2674" s="14"/>
      <c r="BJ2674" s="14"/>
      <c r="BK2674" s="14"/>
      <c r="BL2674" s="14"/>
    </row>
    <row r="2675" spans="60:64">
      <c r="BH2675" s="14"/>
      <c r="BI2675" s="14"/>
      <c r="BJ2675" s="14"/>
      <c r="BK2675" s="14"/>
      <c r="BL2675" s="14"/>
    </row>
    <row r="2676" spans="60:64">
      <c r="BH2676" s="14"/>
      <c r="BI2676" s="14"/>
      <c r="BJ2676" s="14"/>
      <c r="BK2676" s="14"/>
      <c r="BL2676" s="14"/>
    </row>
    <row r="2677" spans="60:64">
      <c r="BH2677" s="14"/>
      <c r="BI2677" s="14"/>
      <c r="BJ2677" s="14"/>
      <c r="BK2677" s="14"/>
      <c r="BL2677" s="14"/>
    </row>
    <row r="2678" spans="60:64">
      <c r="BH2678" s="14"/>
      <c r="BI2678" s="14"/>
      <c r="BJ2678" s="14"/>
      <c r="BK2678" s="14"/>
      <c r="BL2678" s="14"/>
    </row>
    <row r="2679" spans="60:64">
      <c r="BH2679" s="14"/>
      <c r="BI2679" s="14"/>
      <c r="BJ2679" s="14"/>
      <c r="BK2679" s="14"/>
      <c r="BL2679" s="14"/>
    </row>
    <row r="2680" spans="60:64">
      <c r="BH2680" s="14"/>
      <c r="BI2680" s="14"/>
      <c r="BJ2680" s="14"/>
      <c r="BK2680" s="14"/>
      <c r="BL2680" s="14"/>
    </row>
    <row r="2681" spans="60:64">
      <c r="BH2681" s="14"/>
      <c r="BI2681" s="14"/>
      <c r="BJ2681" s="14"/>
      <c r="BK2681" s="14"/>
      <c r="BL2681" s="14"/>
    </row>
    <row r="2682" spans="60:64">
      <c r="BH2682" s="14"/>
      <c r="BI2682" s="14"/>
      <c r="BJ2682" s="14"/>
      <c r="BK2682" s="14"/>
      <c r="BL2682" s="14"/>
    </row>
    <row r="2683" spans="60:64">
      <c r="BH2683" s="14"/>
      <c r="BI2683" s="14"/>
      <c r="BJ2683" s="14"/>
      <c r="BK2683" s="14"/>
      <c r="BL2683" s="14"/>
    </row>
    <row r="2684" spans="60:64">
      <c r="BH2684" s="14"/>
      <c r="BI2684" s="14"/>
      <c r="BJ2684" s="14"/>
      <c r="BK2684" s="14"/>
      <c r="BL2684" s="14"/>
    </row>
    <row r="2685" spans="60:64">
      <c r="BH2685" s="14"/>
      <c r="BI2685" s="14"/>
      <c r="BJ2685" s="14"/>
      <c r="BK2685" s="14"/>
      <c r="BL2685" s="14"/>
    </row>
    <row r="2686" spans="60:64">
      <c r="BH2686" s="14"/>
      <c r="BI2686" s="14"/>
      <c r="BJ2686" s="14"/>
      <c r="BK2686" s="14"/>
      <c r="BL2686" s="14"/>
    </row>
    <row r="2687" spans="60:64">
      <c r="BH2687" s="14"/>
      <c r="BI2687" s="14"/>
      <c r="BJ2687" s="14"/>
      <c r="BK2687" s="14"/>
      <c r="BL2687" s="14"/>
    </row>
    <row r="2688" spans="60:64">
      <c r="BH2688" s="14"/>
      <c r="BI2688" s="14"/>
      <c r="BJ2688" s="14"/>
      <c r="BK2688" s="14"/>
      <c r="BL2688" s="14"/>
    </row>
    <row r="2689" spans="60:64">
      <c r="BH2689" s="14"/>
      <c r="BI2689" s="14"/>
      <c r="BJ2689" s="14"/>
      <c r="BK2689" s="14"/>
      <c r="BL2689" s="14"/>
    </row>
    <row r="2690" spans="60:64">
      <c r="BH2690" s="14"/>
      <c r="BI2690" s="14"/>
      <c r="BJ2690" s="14"/>
      <c r="BK2690" s="14"/>
      <c r="BL2690" s="14"/>
    </row>
    <row r="2691" spans="60:64">
      <c r="BH2691" s="14"/>
      <c r="BI2691" s="14"/>
      <c r="BJ2691" s="14"/>
      <c r="BK2691" s="14"/>
      <c r="BL2691" s="14"/>
    </row>
    <row r="2692" spans="60:64">
      <c r="BH2692" s="14"/>
      <c r="BI2692" s="14"/>
      <c r="BJ2692" s="14"/>
      <c r="BK2692" s="14"/>
      <c r="BL2692" s="14"/>
    </row>
    <row r="2693" spans="60:64">
      <c r="BH2693" s="14"/>
      <c r="BI2693" s="14"/>
      <c r="BJ2693" s="14"/>
      <c r="BK2693" s="14"/>
      <c r="BL2693" s="14"/>
    </row>
    <row r="2694" spans="60:64">
      <c r="BH2694" s="14"/>
      <c r="BI2694" s="14"/>
      <c r="BJ2694" s="14"/>
      <c r="BK2694" s="14"/>
      <c r="BL2694" s="14"/>
    </row>
    <row r="2695" spans="60:64">
      <c r="BH2695" s="14"/>
      <c r="BI2695" s="14"/>
      <c r="BJ2695" s="14"/>
      <c r="BK2695" s="14"/>
      <c r="BL2695" s="14"/>
    </row>
    <row r="2696" spans="60:64">
      <c r="BH2696" s="14"/>
      <c r="BI2696" s="14"/>
      <c r="BJ2696" s="14"/>
      <c r="BK2696" s="14"/>
      <c r="BL2696" s="14"/>
    </row>
    <row r="2697" spans="60:64">
      <c r="BH2697" s="14"/>
      <c r="BI2697" s="14"/>
      <c r="BJ2697" s="14"/>
      <c r="BK2697" s="14"/>
      <c r="BL2697" s="14"/>
    </row>
    <row r="2698" spans="60:64">
      <c r="BH2698" s="14"/>
      <c r="BI2698" s="14"/>
      <c r="BJ2698" s="14"/>
      <c r="BK2698" s="14"/>
      <c r="BL2698" s="14"/>
    </row>
    <row r="2699" spans="60:64">
      <c r="BH2699" s="14"/>
      <c r="BI2699" s="14"/>
      <c r="BJ2699" s="14"/>
      <c r="BK2699" s="14"/>
      <c r="BL2699" s="14"/>
    </row>
    <row r="2700" spans="60:64">
      <c r="BH2700" s="14"/>
      <c r="BI2700" s="14"/>
      <c r="BJ2700" s="14"/>
      <c r="BK2700" s="14"/>
      <c r="BL2700" s="14"/>
    </row>
    <row r="2701" spans="60:64">
      <c r="BH2701" s="14"/>
      <c r="BI2701" s="14"/>
      <c r="BJ2701" s="14"/>
      <c r="BK2701" s="14"/>
      <c r="BL2701" s="14"/>
    </row>
    <row r="2702" spans="60:64">
      <c r="BH2702" s="14"/>
      <c r="BI2702" s="14"/>
      <c r="BJ2702" s="14"/>
      <c r="BK2702" s="14"/>
      <c r="BL2702" s="14"/>
    </row>
    <row r="2703" spans="60:64">
      <c r="BH2703" s="14"/>
      <c r="BI2703" s="14"/>
      <c r="BJ2703" s="14"/>
      <c r="BK2703" s="14"/>
      <c r="BL2703" s="14"/>
    </row>
    <row r="2704" spans="60:64">
      <c r="BH2704" s="14"/>
      <c r="BI2704" s="14"/>
      <c r="BJ2704" s="14"/>
      <c r="BK2704" s="14"/>
      <c r="BL2704" s="14"/>
    </row>
    <row r="2705" spans="60:64">
      <c r="BH2705" s="14"/>
      <c r="BI2705" s="14"/>
      <c r="BJ2705" s="14"/>
      <c r="BK2705" s="14"/>
      <c r="BL2705" s="14"/>
    </row>
    <row r="2706" spans="60:64">
      <c r="BH2706" s="14"/>
      <c r="BI2706" s="14"/>
      <c r="BJ2706" s="14"/>
      <c r="BK2706" s="14"/>
      <c r="BL2706" s="14"/>
    </row>
    <row r="2707" spans="60:64">
      <c r="BH2707" s="14"/>
      <c r="BI2707" s="14"/>
      <c r="BJ2707" s="14"/>
      <c r="BK2707" s="14"/>
      <c r="BL2707" s="14"/>
    </row>
    <row r="2708" spans="60:64">
      <c r="BH2708" s="14"/>
      <c r="BI2708" s="14"/>
      <c r="BJ2708" s="14"/>
      <c r="BK2708" s="14"/>
      <c r="BL2708" s="14"/>
    </row>
    <row r="2709" spans="60:64">
      <c r="BH2709" s="14"/>
      <c r="BI2709" s="14"/>
      <c r="BJ2709" s="14"/>
      <c r="BK2709" s="14"/>
      <c r="BL2709" s="14"/>
    </row>
    <row r="2710" spans="60:64">
      <c r="BH2710" s="14"/>
      <c r="BI2710" s="14"/>
      <c r="BJ2710" s="14"/>
      <c r="BK2710" s="14"/>
      <c r="BL2710" s="14"/>
    </row>
    <row r="2711" spans="60:64">
      <c r="BH2711" s="14"/>
      <c r="BI2711" s="14"/>
      <c r="BJ2711" s="14"/>
      <c r="BK2711" s="14"/>
      <c r="BL2711" s="14"/>
    </row>
    <row r="2712" spans="60:64">
      <c r="BH2712" s="14"/>
      <c r="BI2712" s="14"/>
      <c r="BJ2712" s="14"/>
      <c r="BK2712" s="14"/>
      <c r="BL2712" s="14"/>
    </row>
    <row r="2713" spans="60:64">
      <c r="BH2713" s="14"/>
      <c r="BI2713" s="14"/>
      <c r="BJ2713" s="14"/>
      <c r="BK2713" s="14"/>
      <c r="BL2713" s="14"/>
    </row>
    <row r="2714" spans="60:64">
      <c r="BH2714" s="14"/>
      <c r="BI2714" s="14"/>
      <c r="BJ2714" s="14"/>
      <c r="BK2714" s="14"/>
      <c r="BL2714" s="14"/>
    </row>
    <row r="2715" spans="60:64">
      <c r="BH2715" s="14"/>
      <c r="BI2715" s="14"/>
      <c r="BJ2715" s="14"/>
      <c r="BK2715" s="14"/>
      <c r="BL2715" s="14"/>
    </row>
    <row r="2716" spans="60:64">
      <c r="BH2716" s="14"/>
      <c r="BI2716" s="14"/>
      <c r="BJ2716" s="14"/>
      <c r="BK2716" s="14"/>
      <c r="BL2716" s="14"/>
    </row>
    <row r="2717" spans="60:64">
      <c r="BH2717" s="14"/>
      <c r="BI2717" s="14"/>
      <c r="BJ2717" s="14"/>
      <c r="BK2717" s="14"/>
      <c r="BL2717" s="14"/>
    </row>
    <row r="2718" spans="60:64">
      <c r="BH2718" s="14"/>
      <c r="BI2718" s="14"/>
      <c r="BJ2718" s="14"/>
      <c r="BK2718" s="14"/>
      <c r="BL2718" s="14"/>
    </row>
    <row r="2719" spans="60:64">
      <c r="BH2719" s="14"/>
      <c r="BI2719" s="14"/>
      <c r="BJ2719" s="14"/>
      <c r="BK2719" s="14"/>
      <c r="BL2719" s="14"/>
    </row>
    <row r="2720" spans="60:64">
      <c r="BH2720" s="14"/>
      <c r="BI2720" s="14"/>
      <c r="BJ2720" s="14"/>
      <c r="BK2720" s="14"/>
      <c r="BL2720" s="14"/>
    </row>
    <row r="2721" spans="60:64">
      <c r="BH2721" s="14"/>
      <c r="BI2721" s="14"/>
      <c r="BJ2721" s="14"/>
      <c r="BK2721" s="14"/>
      <c r="BL2721" s="14"/>
    </row>
    <row r="2722" spans="60:64">
      <c r="BH2722" s="14"/>
      <c r="BI2722" s="14"/>
      <c r="BJ2722" s="14"/>
      <c r="BK2722" s="14"/>
      <c r="BL2722" s="14"/>
    </row>
    <row r="2723" spans="60:64">
      <c r="BH2723" s="14"/>
      <c r="BI2723" s="14"/>
      <c r="BJ2723" s="14"/>
      <c r="BK2723" s="14"/>
      <c r="BL2723" s="14"/>
    </row>
    <row r="2724" spans="60:64">
      <c r="BH2724" s="14"/>
      <c r="BI2724" s="14"/>
      <c r="BJ2724" s="14"/>
      <c r="BK2724" s="14"/>
      <c r="BL2724" s="14"/>
    </row>
    <row r="2725" spans="60:64">
      <c r="BH2725" s="14"/>
      <c r="BI2725" s="14"/>
      <c r="BJ2725" s="14"/>
      <c r="BK2725" s="14"/>
      <c r="BL2725" s="14"/>
    </row>
    <row r="2726" spans="60:64">
      <c r="BH2726" s="14"/>
      <c r="BI2726" s="14"/>
      <c r="BJ2726" s="14"/>
      <c r="BK2726" s="14"/>
      <c r="BL2726" s="14"/>
    </row>
    <row r="2727" spans="60:64">
      <c r="BH2727" s="14"/>
      <c r="BI2727" s="14"/>
      <c r="BJ2727" s="14"/>
      <c r="BK2727" s="14"/>
      <c r="BL2727" s="14"/>
    </row>
    <row r="2728" spans="60:64">
      <c r="BH2728" s="14"/>
      <c r="BI2728" s="14"/>
      <c r="BJ2728" s="14"/>
      <c r="BK2728" s="14"/>
      <c r="BL2728" s="14"/>
    </row>
    <row r="2729" spans="60:64">
      <c r="BH2729" s="14"/>
      <c r="BI2729" s="14"/>
      <c r="BJ2729" s="14"/>
      <c r="BK2729" s="14"/>
      <c r="BL2729" s="14"/>
    </row>
    <row r="2730" spans="60:64">
      <c r="BH2730" s="14"/>
      <c r="BI2730" s="14"/>
      <c r="BJ2730" s="14"/>
      <c r="BK2730" s="14"/>
      <c r="BL2730" s="14"/>
    </row>
    <row r="2731" spans="60:64">
      <c r="BH2731" s="14"/>
      <c r="BI2731" s="14"/>
      <c r="BJ2731" s="14"/>
      <c r="BK2731" s="14"/>
      <c r="BL2731" s="14"/>
    </row>
    <row r="2732" spans="60:64">
      <c r="BH2732" s="14"/>
      <c r="BI2732" s="14"/>
      <c r="BJ2732" s="14"/>
      <c r="BK2732" s="14"/>
      <c r="BL2732" s="14"/>
    </row>
    <row r="2733" spans="60:64">
      <c r="BH2733" s="14"/>
      <c r="BI2733" s="14"/>
      <c r="BJ2733" s="14"/>
      <c r="BK2733" s="14"/>
      <c r="BL2733" s="14"/>
    </row>
    <row r="2734" spans="60:64">
      <c r="BH2734" s="14"/>
      <c r="BI2734" s="14"/>
      <c r="BJ2734" s="14"/>
      <c r="BK2734" s="14"/>
      <c r="BL2734" s="14"/>
    </row>
    <row r="2735" spans="60:64">
      <c r="BH2735" s="14"/>
      <c r="BI2735" s="14"/>
      <c r="BJ2735" s="14"/>
      <c r="BK2735" s="14"/>
      <c r="BL2735" s="14"/>
    </row>
    <row r="2736" spans="60:64">
      <c r="BH2736" s="14"/>
      <c r="BI2736" s="14"/>
      <c r="BJ2736" s="14"/>
      <c r="BK2736" s="14"/>
      <c r="BL2736" s="14"/>
    </row>
    <row r="2737" spans="60:64">
      <c r="BH2737" s="14"/>
      <c r="BI2737" s="14"/>
      <c r="BJ2737" s="14"/>
      <c r="BK2737" s="14"/>
      <c r="BL2737" s="14"/>
    </row>
    <row r="2738" spans="60:64">
      <c r="BH2738" s="14"/>
      <c r="BI2738" s="14"/>
      <c r="BJ2738" s="14"/>
      <c r="BK2738" s="14"/>
      <c r="BL2738" s="14"/>
    </row>
    <row r="2739" spans="60:64">
      <c r="BH2739" s="14"/>
      <c r="BI2739" s="14"/>
      <c r="BJ2739" s="14"/>
      <c r="BK2739" s="14"/>
      <c r="BL2739" s="14"/>
    </row>
    <row r="2740" spans="60:64">
      <c r="BH2740" s="14"/>
      <c r="BI2740" s="14"/>
      <c r="BJ2740" s="14"/>
      <c r="BK2740" s="14"/>
      <c r="BL2740" s="14"/>
    </row>
    <row r="2741" spans="60:64">
      <c r="BH2741" s="14"/>
      <c r="BI2741" s="14"/>
      <c r="BJ2741" s="14"/>
      <c r="BK2741" s="14"/>
      <c r="BL2741" s="14"/>
    </row>
    <row r="2742" spans="60:64">
      <c r="BH2742" s="14"/>
      <c r="BI2742" s="14"/>
      <c r="BJ2742" s="14"/>
      <c r="BK2742" s="14"/>
      <c r="BL2742" s="14"/>
    </row>
    <row r="2743" spans="60:64">
      <c r="BH2743" s="14"/>
      <c r="BI2743" s="14"/>
      <c r="BJ2743" s="14"/>
      <c r="BK2743" s="14"/>
      <c r="BL2743" s="14"/>
    </row>
    <row r="2744" spans="60:64">
      <c r="BH2744" s="14"/>
      <c r="BI2744" s="14"/>
      <c r="BJ2744" s="14"/>
      <c r="BK2744" s="14"/>
      <c r="BL2744" s="14"/>
    </row>
    <row r="2745" spans="60:64">
      <c r="BH2745" s="14"/>
      <c r="BI2745" s="14"/>
      <c r="BJ2745" s="14"/>
      <c r="BK2745" s="14"/>
      <c r="BL2745" s="14"/>
    </row>
    <row r="2746" spans="60:64">
      <c r="BH2746" s="14"/>
      <c r="BI2746" s="14"/>
      <c r="BJ2746" s="14"/>
      <c r="BK2746" s="14"/>
      <c r="BL2746" s="14"/>
    </row>
    <row r="2747" spans="60:64">
      <c r="BH2747" s="14"/>
      <c r="BI2747" s="14"/>
      <c r="BJ2747" s="14"/>
      <c r="BK2747" s="14"/>
      <c r="BL2747" s="14"/>
    </row>
    <row r="2748" spans="60:64">
      <c r="BH2748" s="14"/>
      <c r="BI2748" s="14"/>
      <c r="BJ2748" s="14"/>
      <c r="BK2748" s="14"/>
      <c r="BL2748" s="14"/>
    </row>
    <row r="2749" spans="60:64">
      <c r="BH2749" s="14"/>
      <c r="BI2749" s="14"/>
      <c r="BJ2749" s="14"/>
      <c r="BK2749" s="14"/>
      <c r="BL2749" s="14"/>
    </row>
    <row r="2750" spans="60:64">
      <c r="BH2750" s="14"/>
      <c r="BI2750" s="14"/>
      <c r="BJ2750" s="14"/>
      <c r="BK2750" s="14"/>
      <c r="BL2750" s="14"/>
    </row>
    <row r="2751" spans="60:64">
      <c r="BH2751" s="14"/>
      <c r="BI2751" s="14"/>
      <c r="BJ2751" s="14"/>
      <c r="BK2751" s="14"/>
      <c r="BL2751" s="14"/>
    </row>
    <row r="2752" spans="60:64">
      <c r="BH2752" s="14"/>
      <c r="BI2752" s="14"/>
      <c r="BJ2752" s="14"/>
      <c r="BK2752" s="14"/>
      <c r="BL2752" s="14"/>
    </row>
    <row r="2753" spans="60:64">
      <c r="BH2753" s="14"/>
      <c r="BI2753" s="14"/>
      <c r="BJ2753" s="14"/>
      <c r="BK2753" s="14"/>
      <c r="BL2753" s="14"/>
    </row>
    <row r="2754" spans="60:64">
      <c r="BH2754" s="14"/>
      <c r="BI2754" s="14"/>
      <c r="BJ2754" s="14"/>
      <c r="BK2754" s="14"/>
      <c r="BL2754" s="14"/>
    </row>
    <row r="2755" spans="60:64">
      <c r="BH2755" s="14"/>
      <c r="BI2755" s="14"/>
      <c r="BJ2755" s="14"/>
      <c r="BK2755" s="14"/>
      <c r="BL2755" s="14"/>
    </row>
    <row r="2756" spans="60:64">
      <c r="BH2756" s="14"/>
      <c r="BI2756" s="14"/>
      <c r="BJ2756" s="14"/>
      <c r="BK2756" s="14"/>
      <c r="BL2756" s="14"/>
    </row>
    <row r="2757" spans="60:64">
      <c r="BH2757" s="14"/>
      <c r="BI2757" s="14"/>
      <c r="BJ2757" s="14"/>
      <c r="BK2757" s="14"/>
      <c r="BL2757" s="14"/>
    </row>
    <row r="2758" spans="60:64">
      <c r="BH2758" s="14"/>
      <c r="BI2758" s="14"/>
      <c r="BJ2758" s="14"/>
      <c r="BK2758" s="14"/>
      <c r="BL2758" s="14"/>
    </row>
    <row r="2759" spans="60:64">
      <c r="BH2759" s="14"/>
      <c r="BI2759" s="14"/>
      <c r="BJ2759" s="14"/>
      <c r="BK2759" s="14"/>
      <c r="BL2759" s="14"/>
    </row>
    <row r="2760" spans="60:64">
      <c r="BH2760" s="14"/>
      <c r="BI2760" s="14"/>
      <c r="BJ2760" s="14"/>
      <c r="BK2760" s="14"/>
      <c r="BL2760" s="14"/>
    </row>
    <row r="2761" spans="60:64">
      <c r="BH2761" s="14"/>
      <c r="BI2761" s="14"/>
      <c r="BJ2761" s="14"/>
      <c r="BK2761" s="14"/>
      <c r="BL2761" s="14"/>
    </row>
    <row r="2762" spans="60:64">
      <c r="BH2762" s="14"/>
      <c r="BI2762" s="14"/>
      <c r="BJ2762" s="14"/>
      <c r="BK2762" s="14"/>
      <c r="BL2762" s="14"/>
    </row>
    <row r="2763" spans="60:64">
      <c r="BH2763" s="14"/>
      <c r="BI2763" s="14"/>
      <c r="BJ2763" s="14"/>
      <c r="BK2763" s="14"/>
      <c r="BL2763" s="14"/>
    </row>
    <row r="2764" spans="60:64">
      <c r="BH2764" s="14"/>
      <c r="BI2764" s="14"/>
      <c r="BJ2764" s="14"/>
      <c r="BK2764" s="14"/>
      <c r="BL2764" s="14"/>
    </row>
    <row r="2765" spans="60:64">
      <c r="BH2765" s="14"/>
      <c r="BI2765" s="14"/>
      <c r="BJ2765" s="14"/>
      <c r="BK2765" s="14"/>
      <c r="BL2765" s="14"/>
    </row>
    <row r="2766" spans="60:64">
      <c r="BH2766" s="14"/>
      <c r="BI2766" s="14"/>
      <c r="BJ2766" s="14"/>
      <c r="BK2766" s="14"/>
      <c r="BL2766" s="14"/>
    </row>
    <row r="2767" spans="60:64">
      <c r="BH2767" s="14"/>
      <c r="BI2767" s="14"/>
      <c r="BJ2767" s="14"/>
      <c r="BK2767" s="14"/>
      <c r="BL2767" s="14"/>
    </row>
    <row r="2768" spans="60:64">
      <c r="BH2768" s="14"/>
      <c r="BI2768" s="14"/>
      <c r="BJ2768" s="14"/>
      <c r="BK2768" s="14"/>
      <c r="BL2768" s="14"/>
    </row>
    <row r="2769" spans="60:64">
      <c r="BH2769" s="14"/>
      <c r="BI2769" s="14"/>
      <c r="BJ2769" s="14"/>
      <c r="BK2769" s="14"/>
      <c r="BL2769" s="14"/>
    </row>
    <row r="2770" spans="60:64">
      <c r="BH2770" s="14"/>
      <c r="BI2770" s="14"/>
      <c r="BJ2770" s="14"/>
      <c r="BK2770" s="14"/>
      <c r="BL2770" s="14"/>
    </row>
    <row r="2771" spans="60:64">
      <c r="BH2771" s="14"/>
      <c r="BI2771" s="14"/>
      <c r="BJ2771" s="14"/>
      <c r="BK2771" s="14"/>
      <c r="BL2771" s="14"/>
    </row>
    <row r="2772" spans="60:64">
      <c r="BH2772" s="14"/>
      <c r="BI2772" s="14"/>
      <c r="BJ2772" s="14"/>
      <c r="BK2772" s="14"/>
      <c r="BL2772" s="14"/>
    </row>
    <row r="2773" spans="60:64">
      <c r="BH2773" s="14"/>
      <c r="BI2773" s="14"/>
      <c r="BJ2773" s="14"/>
      <c r="BK2773" s="14"/>
      <c r="BL2773" s="14"/>
    </row>
    <row r="2774" spans="60:64">
      <c r="BH2774" s="14"/>
      <c r="BI2774" s="14"/>
      <c r="BJ2774" s="14"/>
      <c r="BK2774" s="14"/>
      <c r="BL2774" s="14"/>
    </row>
    <row r="2775" spans="60:64">
      <c r="BH2775" s="14"/>
      <c r="BI2775" s="14"/>
      <c r="BJ2775" s="14"/>
      <c r="BK2775" s="14"/>
      <c r="BL2775" s="14"/>
    </row>
    <row r="2776" spans="60:64">
      <c r="BH2776" s="14"/>
      <c r="BI2776" s="14"/>
      <c r="BJ2776" s="14"/>
      <c r="BK2776" s="14"/>
      <c r="BL2776" s="14"/>
    </row>
    <row r="2777" spans="60:64">
      <c r="BH2777" s="14"/>
      <c r="BI2777" s="14"/>
      <c r="BJ2777" s="14"/>
      <c r="BK2777" s="14"/>
      <c r="BL2777" s="14"/>
    </row>
    <row r="2778" spans="60:64">
      <c r="BH2778" s="14"/>
      <c r="BI2778" s="14"/>
      <c r="BJ2778" s="14"/>
      <c r="BK2778" s="14"/>
      <c r="BL2778" s="14"/>
    </row>
    <row r="2779" spans="60:64">
      <c r="BH2779" s="14"/>
      <c r="BI2779" s="14"/>
      <c r="BJ2779" s="14"/>
      <c r="BK2779" s="14"/>
      <c r="BL2779" s="14"/>
    </row>
    <row r="2780" spans="60:64">
      <c r="BH2780" s="14"/>
      <c r="BI2780" s="14"/>
      <c r="BJ2780" s="14"/>
      <c r="BK2780" s="14"/>
      <c r="BL2780" s="14"/>
    </row>
    <row r="2781" spans="60:64">
      <c r="BH2781" s="14"/>
      <c r="BI2781" s="14"/>
      <c r="BJ2781" s="14"/>
      <c r="BK2781" s="14"/>
      <c r="BL2781" s="14"/>
    </row>
    <row r="2782" spans="60:64">
      <c r="BH2782" s="14"/>
      <c r="BI2782" s="14"/>
      <c r="BJ2782" s="14"/>
      <c r="BK2782" s="14"/>
      <c r="BL2782" s="14"/>
    </row>
    <row r="2783" spans="60:64">
      <c r="BH2783" s="14"/>
      <c r="BI2783" s="14"/>
      <c r="BJ2783" s="14"/>
      <c r="BK2783" s="14"/>
      <c r="BL2783" s="14"/>
    </row>
    <row r="2784" spans="60:64">
      <c r="BH2784" s="14"/>
      <c r="BI2784" s="14"/>
      <c r="BJ2784" s="14"/>
      <c r="BK2784" s="14"/>
      <c r="BL2784" s="14"/>
    </row>
    <row r="2785" spans="60:64">
      <c r="BH2785" s="14"/>
      <c r="BI2785" s="14"/>
      <c r="BJ2785" s="14"/>
      <c r="BK2785" s="14"/>
      <c r="BL2785" s="14"/>
    </row>
    <row r="2786" spans="60:64">
      <c r="BH2786" s="14"/>
      <c r="BI2786" s="14"/>
      <c r="BJ2786" s="14"/>
      <c r="BK2786" s="14"/>
      <c r="BL2786" s="14"/>
    </row>
    <row r="2787" spans="60:64">
      <c r="BH2787" s="14"/>
      <c r="BI2787" s="14"/>
      <c r="BJ2787" s="14"/>
      <c r="BK2787" s="14"/>
      <c r="BL2787" s="14"/>
    </row>
    <row r="2788" spans="60:64">
      <c r="BH2788" s="14"/>
      <c r="BI2788" s="14"/>
      <c r="BJ2788" s="14"/>
      <c r="BK2788" s="14"/>
      <c r="BL2788" s="14"/>
    </row>
    <row r="2789" spans="60:64">
      <c r="BH2789" s="14"/>
      <c r="BI2789" s="14"/>
      <c r="BJ2789" s="14"/>
      <c r="BK2789" s="14"/>
      <c r="BL2789" s="14"/>
    </row>
    <row r="2790" spans="60:64">
      <c r="BH2790" s="14"/>
      <c r="BI2790" s="14"/>
      <c r="BJ2790" s="14"/>
      <c r="BK2790" s="14"/>
      <c r="BL2790" s="14"/>
    </row>
    <row r="2791" spans="60:64">
      <c r="BH2791" s="14"/>
      <c r="BI2791" s="14"/>
      <c r="BJ2791" s="14"/>
      <c r="BK2791" s="14"/>
      <c r="BL2791" s="14"/>
    </row>
    <row r="2792" spans="60:64">
      <c r="BH2792" s="14"/>
      <c r="BI2792" s="14"/>
      <c r="BJ2792" s="14"/>
      <c r="BK2792" s="14"/>
      <c r="BL2792" s="14"/>
    </row>
    <row r="2793" spans="60:64">
      <c r="BH2793" s="14"/>
      <c r="BI2793" s="14"/>
      <c r="BJ2793" s="14"/>
      <c r="BK2793" s="14"/>
      <c r="BL2793" s="14"/>
    </row>
    <row r="2794" spans="60:64">
      <c r="BH2794" s="14"/>
      <c r="BI2794" s="14"/>
      <c r="BJ2794" s="14"/>
      <c r="BK2794" s="14"/>
      <c r="BL2794" s="14"/>
    </row>
    <row r="2795" spans="60:64">
      <c r="BH2795" s="14"/>
      <c r="BI2795" s="14"/>
      <c r="BJ2795" s="14"/>
      <c r="BK2795" s="14"/>
      <c r="BL2795" s="14"/>
    </row>
    <row r="2796" spans="60:64">
      <c r="BH2796" s="14"/>
      <c r="BI2796" s="14"/>
      <c r="BJ2796" s="14"/>
      <c r="BK2796" s="14"/>
      <c r="BL2796" s="14"/>
    </row>
    <row r="2797" spans="60:64">
      <c r="BH2797" s="14"/>
      <c r="BI2797" s="14"/>
      <c r="BJ2797" s="14"/>
      <c r="BK2797" s="14"/>
      <c r="BL2797" s="14"/>
    </row>
    <row r="2798" spans="60:64">
      <c r="BH2798" s="14"/>
      <c r="BI2798" s="14"/>
      <c r="BJ2798" s="14"/>
      <c r="BK2798" s="14"/>
      <c r="BL2798" s="14"/>
    </row>
    <row r="2799" spans="60:64">
      <c r="BH2799" s="14"/>
      <c r="BI2799" s="14"/>
      <c r="BJ2799" s="14"/>
      <c r="BK2799" s="14"/>
      <c r="BL2799" s="14"/>
    </row>
    <row r="2800" spans="60:64">
      <c r="BH2800" s="14"/>
      <c r="BI2800" s="14"/>
      <c r="BJ2800" s="14"/>
      <c r="BK2800" s="14"/>
      <c r="BL2800" s="14"/>
    </row>
    <row r="2801" spans="60:64">
      <c r="BH2801" s="14"/>
      <c r="BI2801" s="14"/>
      <c r="BJ2801" s="14"/>
      <c r="BK2801" s="14"/>
      <c r="BL2801" s="14"/>
    </row>
    <row r="2802" spans="60:64">
      <c r="BH2802" s="14"/>
      <c r="BI2802" s="14"/>
      <c r="BJ2802" s="14"/>
      <c r="BK2802" s="14"/>
      <c r="BL2802" s="14"/>
    </row>
    <row r="2803" spans="60:64">
      <c r="BH2803" s="14"/>
      <c r="BI2803" s="14"/>
      <c r="BJ2803" s="14"/>
      <c r="BK2803" s="14"/>
      <c r="BL2803" s="14"/>
    </row>
    <row r="2804" spans="60:64">
      <c r="BH2804" s="14"/>
      <c r="BI2804" s="14"/>
      <c r="BJ2804" s="14"/>
      <c r="BK2804" s="14"/>
      <c r="BL2804" s="14"/>
    </row>
    <row r="2805" spans="60:64">
      <c r="BH2805" s="14"/>
      <c r="BI2805" s="14"/>
      <c r="BJ2805" s="14"/>
      <c r="BK2805" s="14"/>
      <c r="BL2805" s="14"/>
    </row>
    <row r="2806" spans="60:64">
      <c r="BH2806" s="14"/>
      <c r="BI2806" s="14"/>
      <c r="BJ2806" s="14"/>
      <c r="BK2806" s="14"/>
      <c r="BL2806" s="14"/>
    </row>
    <row r="2807" spans="60:64">
      <c r="BH2807" s="14"/>
      <c r="BI2807" s="14"/>
      <c r="BJ2807" s="14"/>
      <c r="BK2807" s="14"/>
      <c r="BL2807" s="14"/>
    </row>
    <row r="2808" spans="60:64">
      <c r="BH2808" s="14"/>
      <c r="BI2808" s="14"/>
      <c r="BJ2808" s="14"/>
      <c r="BK2808" s="14"/>
      <c r="BL2808" s="14"/>
    </row>
    <row r="2809" spans="60:64">
      <c r="BH2809" s="14"/>
      <c r="BI2809" s="14"/>
      <c r="BJ2809" s="14"/>
      <c r="BK2809" s="14"/>
      <c r="BL2809" s="14"/>
    </row>
    <row r="2810" spans="60:64">
      <c r="BH2810" s="14"/>
      <c r="BI2810" s="14"/>
      <c r="BJ2810" s="14"/>
      <c r="BK2810" s="14"/>
      <c r="BL2810" s="14"/>
    </row>
    <row r="2811" spans="60:64">
      <c r="BH2811" s="14"/>
      <c r="BI2811" s="14"/>
      <c r="BJ2811" s="14"/>
      <c r="BK2811" s="14"/>
      <c r="BL2811" s="14"/>
    </row>
    <row r="2812" spans="60:64">
      <c r="BH2812" s="14"/>
      <c r="BI2812" s="14"/>
      <c r="BJ2812" s="14"/>
      <c r="BK2812" s="14"/>
      <c r="BL2812" s="14"/>
    </row>
    <row r="2813" spans="60:64">
      <c r="BH2813" s="14"/>
      <c r="BI2813" s="14"/>
      <c r="BJ2813" s="14"/>
      <c r="BK2813" s="14"/>
      <c r="BL2813" s="14"/>
    </row>
    <row r="2814" spans="60:64">
      <c r="BH2814" s="14"/>
      <c r="BI2814" s="14"/>
      <c r="BJ2814" s="14"/>
      <c r="BK2814" s="14"/>
      <c r="BL2814" s="14"/>
    </row>
    <row r="2815" spans="60:64">
      <c r="BH2815" s="14"/>
      <c r="BI2815" s="14"/>
      <c r="BJ2815" s="14"/>
      <c r="BK2815" s="14"/>
      <c r="BL2815" s="14"/>
    </row>
    <row r="2816" spans="60:64">
      <c r="BH2816" s="14"/>
      <c r="BI2816" s="14"/>
      <c r="BJ2816" s="14"/>
      <c r="BK2816" s="14"/>
      <c r="BL2816" s="14"/>
    </row>
    <row r="2817" spans="60:64">
      <c r="BH2817" s="14"/>
      <c r="BI2817" s="14"/>
      <c r="BJ2817" s="14"/>
      <c r="BK2817" s="14"/>
      <c r="BL2817" s="14"/>
    </row>
    <row r="2818" spans="60:64">
      <c r="BH2818" s="14"/>
      <c r="BI2818" s="14"/>
      <c r="BJ2818" s="14"/>
      <c r="BK2818" s="14"/>
      <c r="BL2818" s="14"/>
    </row>
    <row r="2819" spans="60:64">
      <c r="BH2819" s="14"/>
      <c r="BI2819" s="14"/>
      <c r="BJ2819" s="14"/>
      <c r="BK2819" s="14"/>
      <c r="BL2819" s="14"/>
    </row>
    <row r="2820" spans="60:64">
      <c r="BH2820" s="14"/>
      <c r="BI2820" s="14"/>
      <c r="BJ2820" s="14"/>
      <c r="BK2820" s="14"/>
      <c r="BL2820" s="14"/>
    </row>
    <row r="2821" spans="60:64">
      <c r="BH2821" s="14"/>
      <c r="BI2821" s="14"/>
      <c r="BJ2821" s="14"/>
      <c r="BK2821" s="14"/>
      <c r="BL2821" s="14"/>
    </row>
    <row r="2822" spans="60:64">
      <c r="BH2822" s="14"/>
      <c r="BI2822" s="14"/>
      <c r="BJ2822" s="14"/>
      <c r="BK2822" s="14"/>
      <c r="BL2822" s="14"/>
    </row>
    <row r="2823" spans="60:64">
      <c r="BH2823" s="14"/>
      <c r="BI2823" s="14"/>
      <c r="BJ2823" s="14"/>
      <c r="BK2823" s="14"/>
      <c r="BL2823" s="14"/>
    </row>
    <row r="2824" spans="60:64">
      <c r="BH2824" s="14"/>
      <c r="BI2824" s="14"/>
      <c r="BJ2824" s="14"/>
      <c r="BK2824" s="14"/>
      <c r="BL2824" s="14"/>
    </row>
    <row r="2825" spans="60:64">
      <c r="BH2825" s="14"/>
      <c r="BI2825" s="14"/>
      <c r="BJ2825" s="14"/>
      <c r="BK2825" s="14"/>
      <c r="BL2825" s="14"/>
    </row>
    <row r="2826" spans="60:64">
      <c r="BH2826" s="14"/>
      <c r="BI2826" s="14"/>
      <c r="BJ2826" s="14"/>
      <c r="BK2826" s="14"/>
      <c r="BL2826" s="14"/>
    </row>
    <row r="2827" spans="60:64">
      <c r="BH2827" s="14"/>
      <c r="BI2827" s="14"/>
      <c r="BJ2827" s="14"/>
      <c r="BK2827" s="14"/>
      <c r="BL2827" s="14"/>
    </row>
    <row r="2828" spans="60:64">
      <c r="BH2828" s="14"/>
      <c r="BI2828" s="14"/>
      <c r="BJ2828" s="14"/>
      <c r="BK2828" s="14"/>
      <c r="BL2828" s="14"/>
    </row>
    <row r="2829" spans="60:64">
      <c r="BH2829" s="14"/>
      <c r="BI2829" s="14"/>
      <c r="BJ2829" s="14"/>
      <c r="BK2829" s="14"/>
      <c r="BL2829" s="14"/>
    </row>
    <row r="2830" spans="60:64">
      <c r="BH2830" s="14"/>
      <c r="BI2830" s="14"/>
      <c r="BJ2830" s="14"/>
      <c r="BK2830" s="14"/>
      <c r="BL2830" s="14"/>
    </row>
    <row r="2831" spans="60:64">
      <c r="BH2831" s="14"/>
      <c r="BI2831" s="14"/>
      <c r="BJ2831" s="14"/>
      <c r="BK2831" s="14"/>
      <c r="BL2831" s="14"/>
    </row>
    <row r="2832" spans="60:64">
      <c r="BH2832" s="14"/>
      <c r="BI2832" s="14"/>
      <c r="BJ2832" s="14"/>
      <c r="BK2832" s="14"/>
      <c r="BL2832" s="14"/>
    </row>
    <row r="2833" spans="60:64">
      <c r="BH2833" s="14"/>
      <c r="BI2833" s="14"/>
      <c r="BJ2833" s="14"/>
      <c r="BK2833" s="14"/>
      <c r="BL2833" s="14"/>
    </row>
    <row r="2834" spans="60:64">
      <c r="BH2834" s="14"/>
      <c r="BI2834" s="14"/>
      <c r="BJ2834" s="14"/>
      <c r="BK2834" s="14"/>
      <c r="BL2834" s="14"/>
    </row>
    <row r="2835" spans="60:64">
      <c r="BH2835" s="14"/>
      <c r="BI2835" s="14"/>
      <c r="BJ2835" s="14"/>
      <c r="BK2835" s="14"/>
      <c r="BL2835" s="14"/>
    </row>
    <row r="2836" spans="60:64">
      <c r="BH2836" s="14"/>
      <c r="BI2836" s="14"/>
      <c r="BJ2836" s="14"/>
      <c r="BK2836" s="14"/>
      <c r="BL2836" s="14"/>
    </row>
    <row r="2837" spans="60:64">
      <c r="BH2837" s="14"/>
      <c r="BI2837" s="14"/>
      <c r="BJ2837" s="14"/>
      <c r="BK2837" s="14"/>
      <c r="BL2837" s="14"/>
    </row>
    <row r="2838" spans="60:64">
      <c r="BH2838" s="14"/>
      <c r="BI2838" s="14"/>
      <c r="BJ2838" s="14"/>
      <c r="BK2838" s="14"/>
      <c r="BL2838" s="14"/>
    </row>
    <row r="2839" spans="60:64">
      <c r="BH2839" s="14"/>
      <c r="BI2839" s="14"/>
      <c r="BJ2839" s="14"/>
      <c r="BK2839" s="14"/>
      <c r="BL2839" s="14"/>
    </row>
    <row r="2840" spans="60:64">
      <c r="BH2840" s="14"/>
      <c r="BI2840" s="14"/>
      <c r="BJ2840" s="14"/>
      <c r="BK2840" s="14"/>
      <c r="BL2840" s="14"/>
    </row>
    <row r="2841" spans="60:64">
      <c r="BH2841" s="14"/>
      <c r="BI2841" s="14"/>
      <c r="BJ2841" s="14"/>
      <c r="BK2841" s="14"/>
      <c r="BL2841" s="14"/>
    </row>
    <row r="2842" spans="60:64">
      <c r="BH2842" s="14"/>
      <c r="BI2842" s="14"/>
      <c r="BJ2842" s="14"/>
      <c r="BK2842" s="14"/>
      <c r="BL2842" s="14"/>
    </row>
    <row r="2843" spans="60:64">
      <c r="BH2843" s="14"/>
      <c r="BI2843" s="14"/>
      <c r="BJ2843" s="14"/>
      <c r="BK2843" s="14"/>
      <c r="BL2843" s="14"/>
    </row>
    <row r="2844" spans="60:64">
      <c r="BH2844" s="14"/>
      <c r="BI2844" s="14"/>
      <c r="BJ2844" s="14"/>
      <c r="BK2844" s="14"/>
      <c r="BL2844" s="14"/>
    </row>
    <row r="2845" spans="60:64">
      <c r="BH2845" s="14"/>
      <c r="BI2845" s="14"/>
      <c r="BJ2845" s="14"/>
      <c r="BK2845" s="14"/>
      <c r="BL2845" s="14"/>
    </row>
    <row r="2846" spans="60:64">
      <c r="BH2846" s="14"/>
      <c r="BI2846" s="14"/>
      <c r="BJ2846" s="14"/>
      <c r="BK2846" s="14"/>
      <c r="BL2846" s="14"/>
    </row>
    <row r="2847" spans="60:64">
      <c r="BH2847" s="14"/>
      <c r="BI2847" s="14"/>
      <c r="BJ2847" s="14"/>
      <c r="BK2847" s="14"/>
      <c r="BL2847" s="14"/>
    </row>
    <row r="2848" spans="60:64">
      <c r="BH2848" s="14"/>
      <c r="BI2848" s="14"/>
      <c r="BJ2848" s="14"/>
      <c r="BK2848" s="14"/>
      <c r="BL2848" s="14"/>
    </row>
    <row r="2849" spans="60:64">
      <c r="BH2849" s="14"/>
      <c r="BI2849" s="14"/>
      <c r="BJ2849" s="14"/>
      <c r="BK2849" s="14"/>
      <c r="BL2849" s="14"/>
    </row>
    <row r="2850" spans="60:64">
      <c r="BH2850" s="14"/>
      <c r="BI2850" s="14"/>
      <c r="BJ2850" s="14"/>
      <c r="BK2850" s="14"/>
      <c r="BL2850" s="14"/>
    </row>
    <row r="2851" spans="60:64">
      <c r="BH2851" s="14"/>
      <c r="BI2851" s="14"/>
      <c r="BJ2851" s="14"/>
      <c r="BK2851" s="14"/>
      <c r="BL2851" s="14"/>
    </row>
    <row r="2852" spans="60:64">
      <c r="BH2852" s="14"/>
      <c r="BI2852" s="14"/>
      <c r="BJ2852" s="14"/>
      <c r="BK2852" s="14"/>
      <c r="BL2852" s="14"/>
    </row>
    <row r="2853" spans="60:64">
      <c r="BH2853" s="14"/>
      <c r="BI2853" s="14"/>
      <c r="BJ2853" s="14"/>
      <c r="BK2853" s="14"/>
      <c r="BL2853" s="14"/>
    </row>
    <row r="2854" spans="60:64">
      <c r="BH2854" s="14"/>
      <c r="BI2854" s="14"/>
      <c r="BJ2854" s="14"/>
      <c r="BK2854" s="14"/>
      <c r="BL2854" s="14"/>
    </row>
    <row r="2855" spans="60:64">
      <c r="BH2855" s="14"/>
      <c r="BI2855" s="14"/>
      <c r="BJ2855" s="14"/>
      <c r="BK2855" s="14"/>
      <c r="BL2855" s="14"/>
    </row>
    <row r="2856" spans="60:64">
      <c r="BH2856" s="14"/>
      <c r="BI2856" s="14"/>
      <c r="BJ2856" s="14"/>
      <c r="BK2856" s="14"/>
      <c r="BL2856" s="14"/>
    </row>
    <row r="2857" spans="60:64">
      <c r="BH2857" s="14"/>
      <c r="BI2857" s="14"/>
      <c r="BJ2857" s="14"/>
      <c r="BK2857" s="14"/>
      <c r="BL2857" s="14"/>
    </row>
    <row r="2858" spans="60:64">
      <c r="BH2858" s="14"/>
      <c r="BI2858" s="14"/>
      <c r="BJ2858" s="14"/>
      <c r="BK2858" s="14"/>
      <c r="BL2858" s="14"/>
    </row>
    <row r="2859" spans="60:64">
      <c r="BH2859" s="14"/>
      <c r="BI2859" s="14"/>
      <c r="BJ2859" s="14"/>
      <c r="BK2859" s="14"/>
      <c r="BL2859" s="14"/>
    </row>
    <row r="2860" spans="60:64">
      <c r="BH2860" s="14"/>
      <c r="BI2860" s="14"/>
      <c r="BJ2860" s="14"/>
      <c r="BK2860" s="14"/>
      <c r="BL2860" s="14"/>
    </row>
    <row r="2861" spans="60:64">
      <c r="BH2861" s="14"/>
      <c r="BI2861" s="14"/>
      <c r="BJ2861" s="14"/>
      <c r="BK2861" s="14"/>
      <c r="BL2861" s="14"/>
    </row>
    <row r="2862" spans="60:64">
      <c r="BH2862" s="14"/>
      <c r="BI2862" s="14"/>
      <c r="BJ2862" s="14"/>
      <c r="BK2862" s="14"/>
      <c r="BL2862" s="14"/>
    </row>
    <row r="2863" spans="60:64">
      <c r="BH2863" s="14"/>
      <c r="BI2863" s="14"/>
      <c r="BJ2863" s="14"/>
      <c r="BK2863" s="14"/>
      <c r="BL2863" s="14"/>
    </row>
    <row r="2864" spans="60:64">
      <c r="BH2864" s="14"/>
      <c r="BI2864" s="14"/>
      <c r="BJ2864" s="14"/>
      <c r="BK2864" s="14"/>
      <c r="BL2864" s="14"/>
    </row>
    <row r="2865" spans="60:64">
      <c r="BH2865" s="14"/>
      <c r="BI2865" s="14"/>
      <c r="BJ2865" s="14"/>
      <c r="BK2865" s="14"/>
      <c r="BL2865" s="14"/>
    </row>
    <row r="2866" spans="60:64">
      <c r="BH2866" s="14"/>
      <c r="BI2866" s="14"/>
      <c r="BJ2866" s="14"/>
      <c r="BK2866" s="14"/>
      <c r="BL2866" s="14"/>
    </row>
    <row r="2867" spans="60:64">
      <c r="BH2867" s="14"/>
      <c r="BI2867" s="14"/>
      <c r="BJ2867" s="14"/>
      <c r="BK2867" s="14"/>
      <c r="BL2867" s="14"/>
    </row>
    <row r="2868" spans="60:64">
      <c r="BH2868" s="14"/>
      <c r="BI2868" s="14"/>
      <c r="BJ2868" s="14"/>
      <c r="BK2868" s="14"/>
      <c r="BL2868" s="14"/>
    </row>
    <row r="2869" spans="60:64">
      <c r="BH2869" s="14"/>
      <c r="BI2869" s="14"/>
      <c r="BJ2869" s="14"/>
      <c r="BK2869" s="14"/>
      <c r="BL2869" s="14"/>
    </row>
    <row r="2870" spans="60:64">
      <c r="BH2870" s="14"/>
      <c r="BI2870" s="14"/>
      <c r="BJ2870" s="14"/>
      <c r="BK2870" s="14"/>
      <c r="BL2870" s="14"/>
    </row>
    <row r="2871" spans="60:64">
      <c r="BH2871" s="14"/>
      <c r="BI2871" s="14"/>
      <c r="BJ2871" s="14"/>
      <c r="BK2871" s="14"/>
      <c r="BL2871" s="14"/>
    </row>
    <row r="2872" spans="60:64">
      <c r="BH2872" s="14"/>
      <c r="BI2872" s="14"/>
      <c r="BJ2872" s="14"/>
      <c r="BK2872" s="14"/>
      <c r="BL2872" s="14"/>
    </row>
    <row r="2873" spans="60:64">
      <c r="BH2873" s="14"/>
      <c r="BI2873" s="14"/>
      <c r="BJ2873" s="14"/>
      <c r="BK2873" s="14"/>
      <c r="BL2873" s="14"/>
    </row>
    <row r="2874" spans="60:64">
      <c r="BH2874" s="14"/>
      <c r="BI2874" s="14"/>
      <c r="BJ2874" s="14"/>
      <c r="BK2874" s="14"/>
      <c r="BL2874" s="14"/>
    </row>
    <row r="2875" spans="60:64">
      <c r="BH2875" s="14"/>
      <c r="BI2875" s="14"/>
      <c r="BJ2875" s="14"/>
      <c r="BK2875" s="14"/>
      <c r="BL2875" s="14"/>
    </row>
    <row r="2876" spans="60:64">
      <c r="BH2876" s="14"/>
      <c r="BI2876" s="14"/>
      <c r="BJ2876" s="14"/>
      <c r="BK2876" s="14"/>
      <c r="BL2876" s="14"/>
    </row>
    <row r="2877" spans="60:64">
      <c r="BH2877" s="14"/>
      <c r="BI2877" s="14"/>
      <c r="BJ2877" s="14"/>
      <c r="BK2877" s="14"/>
      <c r="BL2877" s="14"/>
    </row>
    <row r="2878" spans="60:64">
      <c r="BH2878" s="14"/>
      <c r="BI2878" s="14"/>
      <c r="BJ2878" s="14"/>
      <c r="BK2878" s="14"/>
      <c r="BL2878" s="14"/>
    </row>
    <row r="2879" spans="60:64">
      <c r="BH2879" s="14"/>
      <c r="BI2879" s="14"/>
      <c r="BJ2879" s="14"/>
      <c r="BK2879" s="14"/>
      <c r="BL2879" s="14"/>
    </row>
    <row r="2880" spans="60:64">
      <c r="BH2880" s="14"/>
      <c r="BI2880" s="14"/>
      <c r="BJ2880" s="14"/>
      <c r="BK2880" s="14"/>
      <c r="BL2880" s="14"/>
    </row>
    <row r="2881" spans="60:64">
      <c r="BH2881" s="14"/>
      <c r="BI2881" s="14"/>
      <c r="BJ2881" s="14"/>
      <c r="BK2881" s="14"/>
      <c r="BL2881" s="14"/>
    </row>
    <row r="2882" spans="60:64">
      <c r="BH2882" s="14"/>
      <c r="BI2882" s="14"/>
      <c r="BJ2882" s="14"/>
      <c r="BK2882" s="14"/>
      <c r="BL2882" s="14"/>
    </row>
    <row r="2883" spans="60:64">
      <c r="BH2883" s="14"/>
      <c r="BI2883" s="14"/>
      <c r="BJ2883" s="14"/>
      <c r="BK2883" s="14"/>
      <c r="BL2883" s="14"/>
    </row>
    <row r="2884" spans="60:64">
      <c r="BH2884" s="14"/>
      <c r="BI2884" s="14"/>
      <c r="BJ2884" s="14"/>
      <c r="BK2884" s="14"/>
      <c r="BL2884" s="14"/>
    </row>
    <row r="2885" spans="60:64">
      <c r="BH2885" s="14"/>
      <c r="BI2885" s="14"/>
      <c r="BJ2885" s="14"/>
      <c r="BK2885" s="14"/>
      <c r="BL2885" s="14"/>
    </row>
    <row r="2886" spans="60:64">
      <c r="BH2886" s="14"/>
      <c r="BI2886" s="14"/>
      <c r="BJ2886" s="14"/>
      <c r="BK2886" s="14"/>
      <c r="BL2886" s="14"/>
    </row>
    <row r="2887" spans="60:64">
      <c r="BH2887" s="14"/>
      <c r="BI2887" s="14"/>
      <c r="BJ2887" s="14"/>
      <c r="BK2887" s="14"/>
      <c r="BL2887" s="14"/>
    </row>
    <row r="2888" spans="60:64">
      <c r="BH2888" s="14"/>
      <c r="BI2888" s="14"/>
      <c r="BJ2888" s="14"/>
      <c r="BK2888" s="14"/>
      <c r="BL2888" s="14"/>
    </row>
    <row r="2889" spans="60:64">
      <c r="BH2889" s="14"/>
      <c r="BI2889" s="14"/>
      <c r="BJ2889" s="14"/>
      <c r="BK2889" s="14"/>
      <c r="BL2889" s="14"/>
    </row>
    <row r="2890" spans="60:64">
      <c r="BH2890" s="14"/>
      <c r="BI2890" s="14"/>
      <c r="BJ2890" s="14"/>
      <c r="BK2890" s="14"/>
      <c r="BL2890" s="14"/>
    </row>
    <row r="2891" spans="60:64">
      <c r="BH2891" s="14"/>
      <c r="BI2891" s="14"/>
      <c r="BJ2891" s="14"/>
      <c r="BK2891" s="14"/>
      <c r="BL2891" s="14"/>
    </row>
    <row r="2892" spans="60:64">
      <c r="BH2892" s="14"/>
      <c r="BI2892" s="14"/>
      <c r="BJ2892" s="14"/>
      <c r="BK2892" s="14"/>
      <c r="BL2892" s="14"/>
    </row>
    <row r="2893" spans="60:64">
      <c r="BH2893" s="14"/>
      <c r="BI2893" s="14"/>
      <c r="BJ2893" s="14"/>
      <c r="BK2893" s="14"/>
      <c r="BL2893" s="14"/>
    </row>
    <row r="2894" spans="60:64">
      <c r="BH2894" s="14"/>
      <c r="BI2894" s="14"/>
      <c r="BJ2894" s="14"/>
      <c r="BK2894" s="14"/>
      <c r="BL2894" s="14"/>
    </row>
    <row r="2895" spans="60:64">
      <c r="BH2895" s="14"/>
      <c r="BI2895" s="14"/>
      <c r="BJ2895" s="14"/>
      <c r="BK2895" s="14"/>
      <c r="BL2895" s="14"/>
    </row>
    <row r="2896" spans="60:64">
      <c r="BH2896" s="14"/>
      <c r="BI2896" s="14"/>
      <c r="BJ2896" s="14"/>
      <c r="BK2896" s="14"/>
      <c r="BL2896" s="14"/>
    </row>
    <row r="2897" spans="60:64">
      <c r="BH2897" s="14"/>
      <c r="BI2897" s="14"/>
      <c r="BJ2897" s="14"/>
      <c r="BK2897" s="14"/>
      <c r="BL2897" s="14"/>
    </row>
    <row r="2898" spans="60:64">
      <c r="BH2898" s="14"/>
      <c r="BI2898" s="14"/>
      <c r="BJ2898" s="14"/>
      <c r="BK2898" s="14"/>
      <c r="BL2898" s="14"/>
    </row>
    <row r="2899" spans="60:64">
      <c r="BH2899" s="14"/>
      <c r="BI2899" s="14"/>
      <c r="BJ2899" s="14"/>
      <c r="BK2899" s="14"/>
      <c r="BL2899" s="14"/>
    </row>
    <row r="2900" spans="60:64">
      <c r="BH2900" s="14"/>
      <c r="BI2900" s="14"/>
      <c r="BJ2900" s="14"/>
      <c r="BK2900" s="14"/>
      <c r="BL2900" s="14"/>
    </row>
    <row r="2901" spans="60:64">
      <c r="BH2901" s="14"/>
      <c r="BI2901" s="14"/>
      <c r="BJ2901" s="14"/>
      <c r="BK2901" s="14"/>
      <c r="BL2901" s="14"/>
    </row>
    <row r="2902" spans="60:64">
      <c r="BH2902" s="14"/>
      <c r="BI2902" s="14"/>
      <c r="BJ2902" s="14"/>
      <c r="BK2902" s="14"/>
      <c r="BL2902" s="14"/>
    </row>
    <row r="2903" spans="60:64">
      <c r="BH2903" s="14"/>
      <c r="BI2903" s="14"/>
      <c r="BJ2903" s="14"/>
      <c r="BK2903" s="14"/>
      <c r="BL2903" s="14"/>
    </row>
    <row r="2904" spans="60:64">
      <c r="BH2904" s="14"/>
      <c r="BI2904" s="14"/>
      <c r="BJ2904" s="14"/>
      <c r="BK2904" s="14"/>
      <c r="BL2904" s="14"/>
    </row>
    <row r="2905" spans="60:64">
      <c r="BH2905" s="14"/>
      <c r="BI2905" s="14"/>
      <c r="BJ2905" s="14"/>
      <c r="BK2905" s="14"/>
      <c r="BL2905" s="14"/>
    </row>
    <row r="2906" spans="60:64">
      <c r="BH2906" s="14"/>
      <c r="BI2906" s="14"/>
      <c r="BJ2906" s="14"/>
      <c r="BK2906" s="14"/>
      <c r="BL2906" s="14"/>
    </row>
    <row r="2907" spans="60:64">
      <c r="BH2907" s="14"/>
      <c r="BI2907" s="14"/>
      <c r="BJ2907" s="14"/>
      <c r="BK2907" s="14"/>
      <c r="BL2907" s="14"/>
    </row>
    <row r="2908" spans="60:64">
      <c r="BH2908" s="14"/>
      <c r="BI2908" s="14"/>
      <c r="BJ2908" s="14"/>
      <c r="BK2908" s="14"/>
      <c r="BL2908" s="14"/>
    </row>
    <row r="2909" spans="60:64">
      <c r="BH2909" s="14"/>
      <c r="BI2909" s="14"/>
      <c r="BJ2909" s="14"/>
      <c r="BK2909" s="14"/>
      <c r="BL2909" s="14"/>
    </row>
    <row r="2910" spans="60:64">
      <c r="BH2910" s="14"/>
      <c r="BI2910" s="14"/>
      <c r="BJ2910" s="14"/>
      <c r="BK2910" s="14"/>
      <c r="BL2910" s="14"/>
    </row>
    <row r="2911" spans="60:64">
      <c r="BH2911" s="14"/>
      <c r="BI2911" s="14"/>
      <c r="BJ2911" s="14"/>
      <c r="BK2911" s="14"/>
      <c r="BL2911" s="14"/>
    </row>
    <row r="2912" spans="60:64">
      <c r="BH2912" s="14"/>
      <c r="BI2912" s="14"/>
      <c r="BJ2912" s="14"/>
      <c r="BK2912" s="14"/>
      <c r="BL2912" s="14"/>
    </row>
    <row r="2913" spans="60:64">
      <c r="BH2913" s="14"/>
      <c r="BI2913" s="14"/>
      <c r="BJ2913" s="14"/>
      <c r="BK2913" s="14"/>
      <c r="BL2913" s="14"/>
    </row>
    <row r="2914" spans="60:64">
      <c r="BH2914" s="14"/>
      <c r="BI2914" s="14"/>
      <c r="BJ2914" s="14"/>
      <c r="BK2914" s="14"/>
      <c r="BL2914" s="14"/>
    </row>
    <row r="2915" spans="60:64">
      <c r="BH2915" s="14"/>
      <c r="BI2915" s="14"/>
      <c r="BJ2915" s="14"/>
      <c r="BK2915" s="14"/>
      <c r="BL2915" s="14"/>
    </row>
    <row r="2916" spans="60:64">
      <c r="BH2916" s="14"/>
      <c r="BI2916" s="14"/>
      <c r="BJ2916" s="14"/>
      <c r="BK2916" s="14"/>
      <c r="BL2916" s="14"/>
    </row>
    <row r="2917" spans="60:64">
      <c r="BH2917" s="14"/>
      <c r="BI2917" s="14"/>
      <c r="BJ2917" s="14"/>
      <c r="BK2917" s="14"/>
      <c r="BL2917" s="14"/>
    </row>
    <row r="2918" spans="60:64">
      <c r="BH2918" s="14"/>
      <c r="BI2918" s="14"/>
      <c r="BJ2918" s="14"/>
      <c r="BK2918" s="14"/>
      <c r="BL2918" s="14"/>
    </row>
    <row r="2919" spans="60:64">
      <c r="BH2919" s="14"/>
      <c r="BI2919" s="14"/>
      <c r="BJ2919" s="14"/>
      <c r="BK2919" s="14"/>
      <c r="BL2919" s="14"/>
    </row>
    <row r="2920" spans="60:64">
      <c r="BH2920" s="14"/>
      <c r="BI2920" s="14"/>
      <c r="BJ2920" s="14"/>
      <c r="BK2920" s="14"/>
      <c r="BL2920" s="14"/>
    </row>
    <row r="2921" spans="60:64">
      <c r="BH2921" s="14"/>
      <c r="BI2921" s="14"/>
      <c r="BJ2921" s="14"/>
      <c r="BK2921" s="14"/>
      <c r="BL2921" s="14"/>
    </row>
    <row r="2922" spans="60:64">
      <c r="BH2922" s="14"/>
      <c r="BI2922" s="14"/>
      <c r="BJ2922" s="14"/>
      <c r="BK2922" s="14"/>
      <c r="BL2922" s="14"/>
    </row>
    <row r="2923" spans="60:64">
      <c r="BH2923" s="14"/>
      <c r="BI2923" s="14"/>
      <c r="BJ2923" s="14"/>
      <c r="BK2923" s="14"/>
      <c r="BL2923" s="14"/>
    </row>
    <row r="2924" spans="60:64">
      <c r="BH2924" s="14"/>
      <c r="BI2924" s="14"/>
      <c r="BJ2924" s="14"/>
      <c r="BK2924" s="14"/>
      <c r="BL2924" s="14"/>
    </row>
    <row r="2925" spans="60:64">
      <c r="BH2925" s="14"/>
      <c r="BI2925" s="14"/>
      <c r="BJ2925" s="14"/>
      <c r="BK2925" s="14"/>
      <c r="BL2925" s="14"/>
    </row>
    <row r="2926" spans="60:64">
      <c r="BH2926" s="14"/>
      <c r="BI2926" s="14"/>
      <c r="BJ2926" s="14"/>
      <c r="BK2926" s="14"/>
      <c r="BL2926" s="14"/>
    </row>
    <row r="2927" spans="60:64">
      <c r="BH2927" s="14"/>
      <c r="BI2927" s="14"/>
      <c r="BJ2927" s="14"/>
      <c r="BK2927" s="14"/>
      <c r="BL2927" s="14"/>
    </row>
    <row r="2928" spans="60:64">
      <c r="BH2928" s="14"/>
      <c r="BI2928" s="14"/>
      <c r="BJ2928" s="14"/>
      <c r="BK2928" s="14"/>
      <c r="BL2928" s="14"/>
    </row>
    <row r="2929" spans="60:64">
      <c r="BH2929" s="14"/>
      <c r="BI2929" s="14"/>
      <c r="BJ2929" s="14"/>
      <c r="BK2929" s="14"/>
      <c r="BL2929" s="14"/>
    </row>
    <row r="2930" spans="60:64">
      <c r="BH2930" s="14"/>
      <c r="BI2930" s="14"/>
      <c r="BJ2930" s="14"/>
      <c r="BK2930" s="14"/>
      <c r="BL2930" s="14"/>
    </row>
    <row r="2931" spans="60:64">
      <c r="BH2931" s="14"/>
      <c r="BI2931" s="14"/>
      <c r="BJ2931" s="14"/>
      <c r="BK2931" s="14"/>
      <c r="BL2931" s="14"/>
    </row>
    <row r="2932" spans="60:64">
      <c r="BH2932" s="14"/>
      <c r="BI2932" s="14"/>
      <c r="BJ2932" s="14"/>
      <c r="BK2932" s="14"/>
      <c r="BL2932" s="14"/>
    </row>
    <row r="2933" spans="60:64">
      <c r="BH2933" s="14"/>
      <c r="BI2933" s="14"/>
      <c r="BJ2933" s="14"/>
      <c r="BK2933" s="14"/>
      <c r="BL2933" s="14"/>
    </row>
    <row r="2934" spans="60:64">
      <c r="BH2934" s="14"/>
      <c r="BI2934" s="14"/>
      <c r="BJ2934" s="14"/>
      <c r="BK2934" s="14"/>
      <c r="BL2934" s="14"/>
    </row>
    <row r="2935" spans="60:64">
      <c r="BH2935" s="14"/>
      <c r="BI2935" s="14"/>
      <c r="BJ2935" s="14"/>
      <c r="BK2935" s="14"/>
      <c r="BL2935" s="14"/>
    </row>
    <row r="2936" spans="60:64">
      <c r="BH2936" s="14"/>
      <c r="BI2936" s="14"/>
      <c r="BJ2936" s="14"/>
      <c r="BK2936" s="14"/>
      <c r="BL2936" s="14"/>
    </row>
    <row r="2937" spans="60:64">
      <c r="BH2937" s="14"/>
      <c r="BI2937" s="14"/>
      <c r="BJ2937" s="14"/>
      <c r="BK2937" s="14"/>
      <c r="BL2937" s="14"/>
    </row>
    <row r="2938" spans="60:64">
      <c r="BH2938" s="14"/>
      <c r="BI2938" s="14"/>
      <c r="BJ2938" s="14"/>
      <c r="BK2938" s="14"/>
      <c r="BL2938" s="14"/>
    </row>
    <row r="2939" spans="60:64">
      <c r="BH2939" s="14"/>
      <c r="BI2939" s="14"/>
      <c r="BJ2939" s="14"/>
      <c r="BK2939" s="14"/>
      <c r="BL2939" s="14"/>
    </row>
    <row r="2940" spans="60:64">
      <c r="BH2940" s="14"/>
      <c r="BI2940" s="14"/>
      <c r="BJ2940" s="14"/>
      <c r="BK2940" s="14"/>
      <c r="BL2940" s="14"/>
    </row>
    <row r="2941" spans="60:64">
      <c r="BH2941" s="14"/>
      <c r="BI2941" s="14"/>
      <c r="BJ2941" s="14"/>
      <c r="BK2941" s="14"/>
      <c r="BL2941" s="14"/>
    </row>
    <row r="2942" spans="60:64">
      <c r="BH2942" s="14"/>
      <c r="BI2942" s="14"/>
      <c r="BJ2942" s="14"/>
      <c r="BK2942" s="14"/>
      <c r="BL2942" s="14"/>
    </row>
    <row r="2943" spans="60:64">
      <c r="BH2943" s="14"/>
      <c r="BI2943" s="14"/>
      <c r="BJ2943" s="14"/>
      <c r="BK2943" s="14"/>
      <c r="BL2943" s="14"/>
    </row>
    <row r="2944" spans="60:64">
      <c r="BH2944" s="14"/>
      <c r="BI2944" s="14"/>
      <c r="BJ2944" s="14"/>
      <c r="BK2944" s="14"/>
      <c r="BL2944" s="14"/>
    </row>
    <row r="2945" spans="60:64">
      <c r="BH2945" s="14"/>
      <c r="BI2945" s="14"/>
      <c r="BJ2945" s="14"/>
      <c r="BK2945" s="14"/>
      <c r="BL2945" s="14"/>
    </row>
    <row r="2946" spans="60:64">
      <c r="BH2946" s="14"/>
      <c r="BI2946" s="14"/>
      <c r="BJ2946" s="14"/>
      <c r="BK2946" s="14"/>
      <c r="BL2946" s="14"/>
    </row>
    <row r="2947" spans="60:64">
      <c r="BH2947" s="14"/>
      <c r="BI2947" s="14"/>
      <c r="BJ2947" s="14"/>
      <c r="BK2947" s="14"/>
      <c r="BL2947" s="14"/>
    </row>
    <row r="2948" spans="60:64">
      <c r="BH2948" s="14"/>
      <c r="BI2948" s="14"/>
      <c r="BJ2948" s="14"/>
      <c r="BK2948" s="14"/>
      <c r="BL2948" s="14"/>
    </row>
    <row r="2949" spans="60:64">
      <c r="BH2949" s="14"/>
      <c r="BI2949" s="14"/>
      <c r="BJ2949" s="14"/>
      <c r="BK2949" s="14"/>
      <c r="BL2949" s="14"/>
    </row>
    <row r="2950" spans="60:64">
      <c r="BH2950" s="14"/>
      <c r="BI2950" s="14"/>
      <c r="BJ2950" s="14"/>
      <c r="BK2950" s="14"/>
      <c r="BL2950" s="14"/>
    </row>
    <row r="2951" spans="60:64">
      <c r="BH2951" s="14"/>
      <c r="BI2951" s="14"/>
      <c r="BJ2951" s="14"/>
      <c r="BK2951" s="14"/>
      <c r="BL2951" s="14"/>
    </row>
    <row r="2952" spans="60:64">
      <c r="BH2952" s="14"/>
      <c r="BI2952" s="14"/>
      <c r="BJ2952" s="14"/>
      <c r="BK2952" s="14"/>
      <c r="BL2952" s="14"/>
    </row>
    <row r="2953" spans="60:64">
      <c r="BH2953" s="14"/>
      <c r="BI2953" s="14"/>
      <c r="BJ2953" s="14"/>
      <c r="BK2953" s="14"/>
      <c r="BL2953" s="14"/>
    </row>
    <row r="2954" spans="60:64">
      <c r="BH2954" s="14"/>
      <c r="BI2954" s="14"/>
      <c r="BJ2954" s="14"/>
      <c r="BK2954" s="14"/>
      <c r="BL2954" s="14"/>
    </row>
    <row r="2955" spans="60:64">
      <c r="BH2955" s="14"/>
      <c r="BI2955" s="14"/>
      <c r="BJ2955" s="14"/>
      <c r="BK2955" s="14"/>
      <c r="BL2955" s="14"/>
    </row>
    <row r="2956" spans="60:64">
      <c r="BH2956" s="14"/>
      <c r="BI2956" s="14"/>
      <c r="BJ2956" s="14"/>
      <c r="BK2956" s="14"/>
      <c r="BL2956" s="14"/>
    </row>
    <row r="2957" spans="60:64">
      <c r="BH2957" s="14"/>
      <c r="BI2957" s="14"/>
      <c r="BJ2957" s="14"/>
      <c r="BK2957" s="14"/>
      <c r="BL2957" s="14"/>
    </row>
    <row r="2958" spans="60:64">
      <c r="BH2958" s="14"/>
      <c r="BI2958" s="14"/>
      <c r="BJ2958" s="14"/>
      <c r="BK2958" s="14"/>
      <c r="BL2958" s="14"/>
    </row>
    <row r="2959" spans="60:64">
      <c r="BH2959" s="14"/>
      <c r="BI2959" s="14"/>
      <c r="BJ2959" s="14"/>
      <c r="BK2959" s="14"/>
      <c r="BL2959" s="14"/>
    </row>
    <row r="2960" spans="60:64">
      <c r="BH2960" s="14"/>
      <c r="BI2960" s="14"/>
      <c r="BJ2960" s="14"/>
      <c r="BK2960" s="14"/>
      <c r="BL2960" s="14"/>
    </row>
    <row r="2961" spans="60:64">
      <c r="BH2961" s="14"/>
      <c r="BI2961" s="14"/>
      <c r="BJ2961" s="14"/>
      <c r="BK2961" s="14"/>
      <c r="BL2961" s="14"/>
    </row>
    <row r="2962" spans="60:64">
      <c r="BH2962" s="14"/>
      <c r="BI2962" s="14"/>
      <c r="BJ2962" s="14"/>
      <c r="BK2962" s="14"/>
      <c r="BL2962" s="14"/>
    </row>
    <row r="2963" spans="60:64">
      <c r="BH2963" s="14"/>
      <c r="BI2963" s="14"/>
      <c r="BJ2963" s="14"/>
      <c r="BK2963" s="14"/>
      <c r="BL2963" s="14"/>
    </row>
    <row r="2964" spans="60:64">
      <c r="BH2964" s="14"/>
      <c r="BI2964" s="14"/>
      <c r="BJ2964" s="14"/>
      <c r="BK2964" s="14"/>
      <c r="BL2964" s="14"/>
    </row>
    <row r="2965" spans="60:64">
      <c r="BH2965" s="14"/>
      <c r="BI2965" s="14"/>
      <c r="BJ2965" s="14"/>
      <c r="BK2965" s="14"/>
      <c r="BL2965" s="14"/>
    </row>
    <row r="2966" spans="60:64">
      <c r="BH2966" s="14"/>
      <c r="BI2966" s="14"/>
      <c r="BJ2966" s="14"/>
      <c r="BK2966" s="14"/>
      <c r="BL2966" s="14"/>
    </row>
    <row r="2967" spans="60:64">
      <c r="BH2967" s="14"/>
      <c r="BI2967" s="14"/>
      <c r="BJ2967" s="14"/>
      <c r="BK2967" s="14"/>
      <c r="BL2967" s="14"/>
    </row>
    <row r="2968" spans="60:64">
      <c r="BH2968" s="14"/>
      <c r="BI2968" s="14"/>
      <c r="BJ2968" s="14"/>
      <c r="BK2968" s="14"/>
      <c r="BL2968" s="14"/>
    </row>
    <row r="2969" spans="60:64">
      <c r="BH2969" s="14"/>
      <c r="BI2969" s="14"/>
      <c r="BJ2969" s="14"/>
      <c r="BK2969" s="14"/>
      <c r="BL2969" s="14"/>
    </row>
    <row r="2970" spans="60:64">
      <c r="BH2970" s="14"/>
      <c r="BI2970" s="14"/>
      <c r="BJ2970" s="14"/>
      <c r="BK2970" s="14"/>
      <c r="BL2970" s="14"/>
    </row>
    <row r="2971" spans="60:64">
      <c r="BH2971" s="14"/>
      <c r="BI2971" s="14"/>
      <c r="BJ2971" s="14"/>
      <c r="BK2971" s="14"/>
      <c r="BL2971" s="14"/>
    </row>
    <row r="2972" spans="60:64">
      <c r="BH2972" s="14"/>
      <c r="BI2972" s="14"/>
      <c r="BJ2972" s="14"/>
      <c r="BK2972" s="14"/>
      <c r="BL2972" s="14"/>
    </row>
    <row r="2973" spans="60:64">
      <c r="BH2973" s="14"/>
      <c r="BI2973" s="14"/>
      <c r="BJ2973" s="14"/>
      <c r="BK2973" s="14"/>
      <c r="BL2973" s="14"/>
    </row>
    <row r="2974" spans="60:64">
      <c r="BH2974" s="14"/>
      <c r="BI2974" s="14"/>
      <c r="BJ2974" s="14"/>
      <c r="BK2974" s="14"/>
      <c r="BL2974" s="14"/>
    </row>
    <row r="2975" spans="60:64">
      <c r="BH2975" s="14"/>
      <c r="BI2975" s="14"/>
      <c r="BJ2975" s="14"/>
      <c r="BK2975" s="14"/>
      <c r="BL2975" s="14"/>
    </row>
    <row r="2976" spans="60:64">
      <c r="BH2976" s="14"/>
      <c r="BI2976" s="14"/>
      <c r="BJ2976" s="14"/>
      <c r="BK2976" s="14"/>
      <c r="BL2976" s="14"/>
    </row>
    <row r="2977" spans="60:64">
      <c r="BH2977" s="14"/>
      <c r="BI2977" s="14"/>
      <c r="BJ2977" s="14"/>
      <c r="BK2977" s="14"/>
      <c r="BL2977" s="14"/>
    </row>
    <row r="2978" spans="60:64">
      <c r="BH2978" s="14"/>
      <c r="BI2978" s="14"/>
      <c r="BJ2978" s="14"/>
      <c r="BK2978" s="14"/>
      <c r="BL2978" s="14"/>
    </row>
    <row r="2979" spans="60:64">
      <c r="BH2979" s="14"/>
      <c r="BI2979" s="14"/>
      <c r="BJ2979" s="14"/>
      <c r="BK2979" s="14"/>
      <c r="BL2979" s="14"/>
    </row>
    <row r="2980" spans="60:64">
      <c r="BH2980" s="14"/>
      <c r="BI2980" s="14"/>
      <c r="BJ2980" s="14"/>
      <c r="BK2980" s="14"/>
      <c r="BL2980" s="14"/>
    </row>
    <row r="2981" spans="60:64">
      <c r="BH2981" s="14"/>
      <c r="BI2981" s="14"/>
      <c r="BJ2981" s="14"/>
      <c r="BK2981" s="14"/>
      <c r="BL2981" s="14"/>
    </row>
    <row r="2982" spans="60:64">
      <c r="BH2982" s="14"/>
      <c r="BI2982" s="14"/>
      <c r="BJ2982" s="14"/>
      <c r="BK2982" s="14"/>
      <c r="BL2982" s="14"/>
    </row>
    <row r="2983" spans="60:64">
      <c r="BH2983" s="14"/>
      <c r="BI2983" s="14"/>
      <c r="BJ2983" s="14"/>
      <c r="BK2983" s="14"/>
      <c r="BL2983" s="14"/>
    </row>
    <row r="2984" spans="60:64">
      <c r="BH2984" s="14"/>
      <c r="BI2984" s="14"/>
      <c r="BJ2984" s="14"/>
      <c r="BK2984" s="14"/>
      <c r="BL2984" s="14"/>
    </row>
    <row r="2985" spans="60:64">
      <c r="BH2985" s="14"/>
      <c r="BI2985" s="14"/>
      <c r="BJ2985" s="14"/>
      <c r="BK2985" s="14"/>
      <c r="BL2985" s="14"/>
    </row>
    <row r="2986" spans="60:64">
      <c r="BH2986" s="14"/>
      <c r="BI2986" s="14"/>
      <c r="BJ2986" s="14"/>
      <c r="BK2986" s="14"/>
      <c r="BL2986" s="14"/>
    </row>
    <row r="2987" spans="60:64">
      <c r="BH2987" s="14"/>
      <c r="BI2987" s="14"/>
      <c r="BJ2987" s="14"/>
      <c r="BK2987" s="14"/>
      <c r="BL2987" s="14"/>
    </row>
    <row r="2988" spans="60:64">
      <c r="BH2988" s="14"/>
      <c r="BI2988" s="14"/>
      <c r="BJ2988" s="14"/>
      <c r="BK2988" s="14"/>
      <c r="BL2988" s="14"/>
    </row>
    <row r="2989" spans="60:64">
      <c r="BH2989" s="14"/>
      <c r="BI2989" s="14"/>
      <c r="BJ2989" s="14"/>
      <c r="BK2989" s="14"/>
      <c r="BL2989" s="14"/>
    </row>
    <row r="2990" spans="60:64">
      <c r="BH2990" s="14"/>
      <c r="BI2990" s="14"/>
      <c r="BJ2990" s="14"/>
      <c r="BK2990" s="14"/>
      <c r="BL2990" s="14"/>
    </row>
    <row r="2991" spans="60:64">
      <c r="BH2991" s="14"/>
      <c r="BI2991" s="14"/>
      <c r="BJ2991" s="14"/>
      <c r="BK2991" s="14"/>
      <c r="BL2991" s="14"/>
    </row>
    <row r="2992" spans="60:64">
      <c r="BH2992" s="14"/>
      <c r="BI2992" s="14"/>
      <c r="BJ2992" s="14"/>
      <c r="BK2992" s="14"/>
      <c r="BL2992" s="14"/>
    </row>
    <row r="2993" spans="60:64">
      <c r="BH2993" s="14"/>
      <c r="BI2993" s="14"/>
      <c r="BJ2993" s="14"/>
      <c r="BK2993" s="14"/>
      <c r="BL2993" s="14"/>
    </row>
    <row r="2994" spans="60:64">
      <c r="BH2994" s="14"/>
      <c r="BI2994" s="14"/>
      <c r="BJ2994" s="14"/>
      <c r="BK2994" s="14"/>
      <c r="BL2994" s="14"/>
    </row>
    <row r="2995" spans="60:64">
      <c r="BH2995" s="14"/>
      <c r="BI2995" s="14"/>
      <c r="BJ2995" s="14"/>
      <c r="BK2995" s="14"/>
      <c r="BL2995" s="14"/>
    </row>
    <row r="2996" spans="60:64">
      <c r="BH2996" s="14"/>
      <c r="BI2996" s="14"/>
      <c r="BJ2996" s="14"/>
      <c r="BK2996" s="14"/>
      <c r="BL2996" s="14"/>
    </row>
    <row r="2997" spans="60:64">
      <c r="BH2997" s="14"/>
      <c r="BI2997" s="14"/>
      <c r="BJ2997" s="14"/>
      <c r="BK2997" s="14"/>
      <c r="BL2997" s="14"/>
    </row>
    <row r="2998" spans="60:64">
      <c r="BH2998" s="14"/>
      <c r="BI2998" s="14"/>
      <c r="BJ2998" s="14"/>
      <c r="BK2998" s="14"/>
      <c r="BL2998" s="14"/>
    </row>
    <row r="2999" spans="60:64">
      <c r="BH2999" s="14"/>
      <c r="BI2999" s="14"/>
      <c r="BJ2999" s="14"/>
      <c r="BK2999" s="14"/>
      <c r="BL2999" s="14"/>
    </row>
    <row r="3000" spans="60:64">
      <c r="BH3000" s="14"/>
      <c r="BI3000" s="14"/>
      <c r="BJ3000" s="14"/>
      <c r="BK3000" s="14"/>
      <c r="BL3000" s="14"/>
    </row>
    <row r="3001" spans="60:64">
      <c r="BH3001" s="14"/>
      <c r="BI3001" s="14"/>
      <c r="BJ3001" s="14"/>
      <c r="BK3001" s="14"/>
      <c r="BL3001" s="14"/>
    </row>
    <row r="3002" spans="60:64">
      <c r="BH3002" s="14"/>
      <c r="BI3002" s="14"/>
      <c r="BJ3002" s="14"/>
      <c r="BK3002" s="14"/>
      <c r="BL3002" s="14"/>
    </row>
    <row r="3003" spans="60:64">
      <c r="BH3003" s="14"/>
      <c r="BI3003" s="14"/>
      <c r="BJ3003" s="14"/>
      <c r="BK3003" s="14"/>
      <c r="BL3003" s="14"/>
    </row>
    <row r="3004" spans="60:64">
      <c r="BH3004" s="14"/>
      <c r="BI3004" s="14"/>
      <c r="BJ3004" s="14"/>
      <c r="BK3004" s="14"/>
      <c r="BL3004" s="14"/>
    </row>
    <row r="3005" spans="60:64">
      <c r="BH3005" s="14"/>
      <c r="BI3005" s="14"/>
      <c r="BJ3005" s="14"/>
      <c r="BK3005" s="14"/>
      <c r="BL3005" s="14"/>
    </row>
    <row r="3006" spans="60:64">
      <c r="BH3006" s="14"/>
      <c r="BI3006" s="14"/>
      <c r="BJ3006" s="14"/>
      <c r="BK3006" s="14"/>
      <c r="BL3006" s="14"/>
    </row>
    <row r="3007" spans="60:64">
      <c r="BH3007" s="14"/>
      <c r="BI3007" s="14"/>
      <c r="BJ3007" s="14"/>
      <c r="BK3007" s="14"/>
      <c r="BL3007" s="14"/>
    </row>
    <row r="3008" spans="60:64">
      <c r="BH3008" s="14"/>
      <c r="BI3008" s="14"/>
      <c r="BJ3008" s="14"/>
      <c r="BK3008" s="14"/>
      <c r="BL3008" s="14"/>
    </row>
    <row r="3009" spans="60:64">
      <c r="BH3009" s="14"/>
      <c r="BI3009" s="14"/>
      <c r="BJ3009" s="14"/>
      <c r="BK3009" s="14"/>
      <c r="BL3009" s="14"/>
    </row>
    <row r="3010" spans="60:64">
      <c r="BH3010" s="14"/>
      <c r="BI3010" s="14"/>
      <c r="BJ3010" s="14"/>
      <c r="BK3010" s="14"/>
      <c r="BL3010" s="14"/>
    </row>
    <row r="3011" spans="60:64">
      <c r="BH3011" s="14"/>
      <c r="BI3011" s="14"/>
      <c r="BJ3011" s="14"/>
      <c r="BK3011" s="14"/>
      <c r="BL3011" s="14"/>
    </row>
    <row r="3012" spans="60:64">
      <c r="BH3012" s="14"/>
      <c r="BI3012" s="14"/>
      <c r="BJ3012" s="14"/>
      <c r="BK3012" s="14"/>
      <c r="BL3012" s="14"/>
    </row>
    <row r="3013" spans="60:64">
      <c r="BH3013" s="14"/>
      <c r="BI3013" s="14"/>
      <c r="BJ3013" s="14"/>
      <c r="BK3013" s="14"/>
      <c r="BL3013" s="14"/>
    </row>
    <row r="3014" spans="60:64">
      <c r="BH3014" s="14"/>
      <c r="BI3014" s="14"/>
      <c r="BJ3014" s="14"/>
      <c r="BK3014" s="14"/>
      <c r="BL3014" s="14"/>
    </row>
    <row r="3015" spans="60:64">
      <c r="BH3015" s="14"/>
      <c r="BI3015" s="14"/>
      <c r="BJ3015" s="14"/>
      <c r="BK3015" s="14"/>
      <c r="BL3015" s="14"/>
    </row>
    <row r="3016" spans="60:64">
      <c r="BH3016" s="14"/>
      <c r="BI3016" s="14"/>
      <c r="BJ3016" s="14"/>
      <c r="BK3016" s="14"/>
      <c r="BL3016" s="14"/>
    </row>
    <row r="3017" spans="60:64">
      <c r="BH3017" s="14"/>
      <c r="BI3017" s="14"/>
      <c r="BJ3017" s="14"/>
      <c r="BK3017" s="14"/>
      <c r="BL3017" s="14"/>
    </row>
    <row r="3018" spans="60:64">
      <c r="BH3018" s="14"/>
      <c r="BI3018" s="14"/>
      <c r="BJ3018" s="14"/>
      <c r="BK3018" s="14"/>
      <c r="BL3018" s="14"/>
    </row>
    <row r="3019" spans="60:64">
      <c r="BH3019" s="14"/>
      <c r="BI3019" s="14"/>
      <c r="BJ3019" s="14"/>
      <c r="BK3019" s="14"/>
      <c r="BL3019" s="14"/>
    </row>
    <row r="3020" spans="60:64">
      <c r="BH3020" s="14"/>
      <c r="BI3020" s="14"/>
      <c r="BJ3020" s="14"/>
      <c r="BK3020" s="14"/>
      <c r="BL3020" s="14"/>
    </row>
    <row r="3021" spans="60:64">
      <c r="BH3021" s="14"/>
      <c r="BI3021" s="14"/>
      <c r="BJ3021" s="14"/>
      <c r="BK3021" s="14"/>
      <c r="BL3021" s="14"/>
    </row>
    <row r="3022" spans="60:64">
      <c r="BH3022" s="14"/>
      <c r="BI3022" s="14"/>
      <c r="BJ3022" s="14"/>
      <c r="BK3022" s="14"/>
      <c r="BL3022" s="14"/>
    </row>
    <row r="3023" spans="60:64">
      <c r="BH3023" s="14"/>
      <c r="BI3023" s="14"/>
      <c r="BJ3023" s="14"/>
      <c r="BK3023" s="14"/>
      <c r="BL3023" s="14"/>
    </row>
    <row r="3024" spans="60:64">
      <c r="BH3024" s="14"/>
      <c r="BI3024" s="14"/>
      <c r="BJ3024" s="14"/>
      <c r="BK3024" s="14"/>
      <c r="BL3024" s="14"/>
    </row>
    <row r="3025" spans="60:64">
      <c r="BH3025" s="14"/>
      <c r="BI3025" s="14"/>
      <c r="BJ3025" s="14"/>
      <c r="BK3025" s="14"/>
      <c r="BL3025" s="14"/>
    </row>
    <row r="3026" spans="60:64">
      <c r="BH3026" s="14"/>
      <c r="BI3026" s="14"/>
      <c r="BJ3026" s="14"/>
      <c r="BK3026" s="14"/>
      <c r="BL3026" s="14"/>
    </row>
    <row r="3027" spans="60:64">
      <c r="BH3027" s="14"/>
      <c r="BI3027" s="14"/>
      <c r="BJ3027" s="14"/>
      <c r="BK3027" s="14"/>
      <c r="BL3027" s="14"/>
    </row>
    <row r="3028" spans="60:64">
      <c r="BH3028" s="14"/>
      <c r="BI3028" s="14"/>
      <c r="BJ3028" s="14"/>
      <c r="BK3028" s="14"/>
      <c r="BL3028" s="14"/>
    </row>
    <row r="3029" spans="60:64">
      <c r="BH3029" s="14"/>
      <c r="BI3029" s="14"/>
      <c r="BJ3029" s="14"/>
      <c r="BK3029" s="14"/>
      <c r="BL3029" s="14"/>
    </row>
    <row r="3030" spans="60:64">
      <c r="BH3030" s="14"/>
      <c r="BI3030" s="14"/>
      <c r="BJ3030" s="14"/>
      <c r="BK3030" s="14"/>
      <c r="BL3030" s="14"/>
    </row>
    <row r="3031" spans="60:64">
      <c r="BH3031" s="14"/>
      <c r="BI3031" s="14"/>
      <c r="BJ3031" s="14"/>
      <c r="BK3031" s="14"/>
      <c r="BL3031" s="14"/>
    </row>
    <row r="3032" spans="60:64">
      <c r="BH3032" s="14"/>
      <c r="BI3032" s="14"/>
      <c r="BJ3032" s="14"/>
      <c r="BK3032" s="14"/>
      <c r="BL3032" s="14"/>
    </row>
    <row r="3033" spans="60:64">
      <c r="BH3033" s="14"/>
      <c r="BI3033" s="14"/>
      <c r="BJ3033" s="14"/>
      <c r="BK3033" s="14"/>
      <c r="BL3033" s="14"/>
    </row>
    <row r="3034" spans="60:64">
      <c r="BH3034" s="14"/>
      <c r="BI3034" s="14"/>
      <c r="BJ3034" s="14"/>
      <c r="BK3034" s="14"/>
      <c r="BL3034" s="14"/>
    </row>
    <row r="3035" spans="60:64">
      <c r="BH3035" s="14"/>
      <c r="BI3035" s="14"/>
      <c r="BJ3035" s="14"/>
      <c r="BK3035" s="14"/>
      <c r="BL3035" s="14"/>
    </row>
    <row r="3036" spans="60:64">
      <c r="BH3036" s="14"/>
      <c r="BI3036" s="14"/>
      <c r="BJ3036" s="14"/>
      <c r="BK3036" s="14"/>
      <c r="BL3036" s="14"/>
    </row>
    <row r="3037" spans="60:64">
      <c r="BH3037" s="14"/>
      <c r="BI3037" s="14"/>
      <c r="BJ3037" s="14"/>
      <c r="BK3037" s="14"/>
      <c r="BL3037" s="14"/>
    </row>
    <row r="3038" spans="60:64">
      <c r="BH3038" s="14"/>
      <c r="BI3038" s="14"/>
      <c r="BJ3038" s="14"/>
      <c r="BK3038" s="14"/>
      <c r="BL3038" s="14"/>
    </row>
    <row r="3039" spans="60:64">
      <c r="BH3039" s="14"/>
      <c r="BI3039" s="14"/>
      <c r="BJ3039" s="14"/>
      <c r="BK3039" s="14"/>
      <c r="BL3039" s="14"/>
    </row>
    <row r="3040" spans="60:64">
      <c r="BH3040" s="14"/>
      <c r="BI3040" s="14"/>
      <c r="BJ3040" s="14"/>
      <c r="BK3040" s="14"/>
      <c r="BL3040" s="14"/>
    </row>
    <row r="3041" spans="60:64">
      <c r="BH3041" s="14"/>
      <c r="BI3041" s="14"/>
      <c r="BJ3041" s="14"/>
      <c r="BK3041" s="14"/>
      <c r="BL3041" s="14"/>
    </row>
    <row r="3042" spans="60:64">
      <c r="BH3042" s="14"/>
      <c r="BI3042" s="14"/>
      <c r="BJ3042" s="14"/>
      <c r="BK3042" s="14"/>
      <c r="BL3042" s="14"/>
    </row>
    <row r="3043" spans="60:64">
      <c r="BH3043" s="14"/>
      <c r="BI3043" s="14"/>
      <c r="BJ3043" s="14"/>
      <c r="BK3043" s="14"/>
      <c r="BL3043" s="14"/>
    </row>
    <row r="3044" spans="60:64">
      <c r="BH3044" s="14"/>
      <c r="BI3044" s="14"/>
      <c r="BJ3044" s="14"/>
      <c r="BK3044" s="14"/>
      <c r="BL3044" s="14"/>
    </row>
    <row r="3045" spans="60:64">
      <c r="BH3045" s="14"/>
      <c r="BI3045" s="14"/>
      <c r="BJ3045" s="14"/>
      <c r="BK3045" s="14"/>
      <c r="BL3045" s="14"/>
    </row>
    <row r="3046" spans="60:64">
      <c r="BH3046" s="14"/>
      <c r="BI3046" s="14"/>
      <c r="BJ3046" s="14"/>
      <c r="BK3046" s="14"/>
      <c r="BL3046" s="14"/>
    </row>
    <row r="3047" spans="60:64">
      <c r="BH3047" s="14"/>
      <c r="BI3047" s="14"/>
      <c r="BJ3047" s="14"/>
      <c r="BK3047" s="14"/>
      <c r="BL3047" s="14"/>
    </row>
    <row r="3048" spans="60:64">
      <c r="BH3048" s="14"/>
      <c r="BI3048" s="14"/>
      <c r="BJ3048" s="14"/>
      <c r="BK3048" s="14"/>
      <c r="BL3048" s="14"/>
    </row>
    <row r="3049" spans="60:64">
      <c r="BH3049" s="14"/>
      <c r="BI3049" s="14"/>
      <c r="BJ3049" s="14"/>
      <c r="BK3049" s="14"/>
      <c r="BL3049" s="14"/>
    </row>
    <row r="3050" spans="60:64">
      <c r="BH3050" s="14"/>
      <c r="BI3050" s="14"/>
      <c r="BJ3050" s="14"/>
      <c r="BK3050" s="14"/>
      <c r="BL3050" s="14"/>
    </row>
    <row r="3051" spans="60:64">
      <c r="BH3051" s="14"/>
      <c r="BI3051" s="14"/>
      <c r="BJ3051" s="14"/>
      <c r="BK3051" s="14"/>
      <c r="BL3051" s="14"/>
    </row>
    <row r="3052" spans="60:64">
      <c r="BH3052" s="14"/>
      <c r="BI3052" s="14"/>
      <c r="BJ3052" s="14"/>
      <c r="BK3052" s="14"/>
      <c r="BL3052" s="14"/>
    </row>
    <row r="3053" spans="60:64">
      <c r="BH3053" s="14"/>
      <c r="BI3053" s="14"/>
      <c r="BJ3053" s="14"/>
      <c r="BK3053" s="14"/>
      <c r="BL3053" s="14"/>
    </row>
    <row r="3054" spans="60:64">
      <c r="BH3054" s="14"/>
      <c r="BI3054" s="14"/>
      <c r="BJ3054" s="14"/>
      <c r="BK3054" s="14"/>
      <c r="BL3054" s="14"/>
    </row>
    <row r="3055" spans="60:64">
      <c r="BH3055" s="14"/>
      <c r="BI3055" s="14"/>
      <c r="BJ3055" s="14"/>
      <c r="BK3055" s="14"/>
      <c r="BL3055" s="14"/>
    </row>
    <row r="3056" spans="60:64">
      <c r="BH3056" s="14"/>
      <c r="BI3056" s="14"/>
      <c r="BJ3056" s="14"/>
      <c r="BK3056" s="14"/>
      <c r="BL3056" s="14"/>
    </row>
    <row r="3057" spans="60:64">
      <c r="BH3057" s="14"/>
      <c r="BI3057" s="14"/>
      <c r="BJ3057" s="14"/>
      <c r="BK3057" s="14"/>
      <c r="BL3057" s="14"/>
    </row>
    <row r="3058" spans="60:64">
      <c r="BH3058" s="14"/>
      <c r="BI3058" s="14"/>
      <c r="BJ3058" s="14"/>
      <c r="BK3058" s="14"/>
      <c r="BL3058" s="14"/>
    </row>
    <row r="3059" spans="60:64">
      <c r="BH3059" s="14"/>
      <c r="BI3059" s="14"/>
      <c r="BJ3059" s="14"/>
      <c r="BK3059" s="14"/>
      <c r="BL3059" s="14"/>
    </row>
    <row r="3060" spans="60:64">
      <c r="BH3060" s="14"/>
      <c r="BI3060" s="14"/>
      <c r="BJ3060" s="14"/>
      <c r="BK3060" s="14"/>
      <c r="BL3060" s="14"/>
    </row>
    <row r="3061" spans="60:64">
      <c r="BH3061" s="14"/>
      <c r="BI3061" s="14"/>
      <c r="BJ3061" s="14"/>
      <c r="BK3061" s="14"/>
      <c r="BL3061" s="14"/>
    </row>
    <row r="3062" spans="60:64">
      <c r="BH3062" s="14"/>
      <c r="BI3062" s="14"/>
      <c r="BJ3062" s="14"/>
      <c r="BK3062" s="14"/>
      <c r="BL3062" s="14"/>
    </row>
    <row r="3063" spans="60:64">
      <c r="BH3063" s="14"/>
      <c r="BI3063" s="14"/>
      <c r="BJ3063" s="14"/>
      <c r="BK3063" s="14"/>
      <c r="BL3063" s="14"/>
    </row>
    <row r="3064" spans="60:64">
      <c r="BH3064" s="14"/>
      <c r="BI3064" s="14"/>
      <c r="BJ3064" s="14"/>
      <c r="BK3064" s="14"/>
      <c r="BL3064" s="14"/>
    </row>
    <row r="3065" spans="60:64">
      <c r="BH3065" s="14"/>
      <c r="BI3065" s="14"/>
      <c r="BJ3065" s="14"/>
      <c r="BK3065" s="14"/>
      <c r="BL3065" s="14"/>
    </row>
    <row r="3066" spans="60:64">
      <c r="BH3066" s="14"/>
      <c r="BI3066" s="14"/>
      <c r="BJ3066" s="14"/>
      <c r="BK3066" s="14"/>
      <c r="BL3066" s="14"/>
    </row>
    <row r="3067" spans="60:64">
      <c r="BH3067" s="14"/>
      <c r="BI3067" s="14"/>
      <c r="BJ3067" s="14"/>
      <c r="BK3067" s="14"/>
      <c r="BL3067" s="14"/>
    </row>
    <row r="3068" spans="60:64">
      <c r="BH3068" s="14"/>
      <c r="BI3068" s="14"/>
      <c r="BJ3068" s="14"/>
      <c r="BK3068" s="14"/>
      <c r="BL3068" s="14"/>
    </row>
    <row r="3069" spans="60:64">
      <c r="BH3069" s="14"/>
      <c r="BI3069" s="14"/>
      <c r="BJ3069" s="14"/>
      <c r="BK3069" s="14"/>
      <c r="BL3069" s="14"/>
    </row>
    <row r="3070" spans="60:64">
      <c r="BH3070" s="14"/>
      <c r="BI3070" s="14"/>
      <c r="BJ3070" s="14"/>
      <c r="BK3070" s="14"/>
      <c r="BL3070" s="14"/>
    </row>
    <row r="3071" spans="60:64">
      <c r="BH3071" s="14"/>
      <c r="BI3071" s="14"/>
      <c r="BJ3071" s="14"/>
      <c r="BK3071" s="14"/>
      <c r="BL3071" s="14"/>
    </row>
    <row r="3072" spans="60:64">
      <c r="BH3072" s="14"/>
      <c r="BI3072" s="14"/>
      <c r="BJ3072" s="14"/>
      <c r="BK3072" s="14"/>
      <c r="BL3072" s="14"/>
    </row>
    <row r="3073" spans="60:64">
      <c r="BH3073" s="14"/>
      <c r="BI3073" s="14"/>
      <c r="BJ3073" s="14"/>
      <c r="BK3073" s="14"/>
      <c r="BL3073" s="14"/>
    </row>
    <row r="3074" spans="60:64">
      <c r="BH3074" s="14"/>
      <c r="BI3074" s="14"/>
      <c r="BJ3074" s="14"/>
      <c r="BK3074" s="14"/>
      <c r="BL3074" s="14"/>
    </row>
    <row r="3075" spans="60:64">
      <c r="BH3075" s="14"/>
      <c r="BI3075" s="14"/>
      <c r="BJ3075" s="14"/>
      <c r="BK3075" s="14"/>
      <c r="BL3075" s="14"/>
    </row>
    <row r="3076" spans="60:64">
      <c r="BH3076" s="14"/>
      <c r="BI3076" s="14"/>
      <c r="BJ3076" s="14"/>
      <c r="BK3076" s="14"/>
      <c r="BL3076" s="14"/>
    </row>
    <row r="3077" spans="60:64">
      <c r="BH3077" s="14"/>
      <c r="BI3077" s="14"/>
      <c r="BJ3077" s="14"/>
      <c r="BK3077" s="14"/>
      <c r="BL3077" s="14"/>
    </row>
    <row r="3078" spans="60:64">
      <c r="BH3078" s="14"/>
      <c r="BI3078" s="14"/>
      <c r="BJ3078" s="14"/>
      <c r="BK3078" s="14"/>
      <c r="BL3078" s="14"/>
    </row>
    <row r="3079" spans="60:64">
      <c r="BH3079" s="14"/>
      <c r="BI3079" s="14"/>
      <c r="BJ3079" s="14"/>
      <c r="BK3079" s="14"/>
      <c r="BL3079" s="14"/>
    </row>
    <row r="3080" spans="60:64">
      <c r="BH3080" s="14"/>
      <c r="BI3080" s="14"/>
      <c r="BJ3080" s="14"/>
      <c r="BK3080" s="14"/>
      <c r="BL3080" s="14"/>
    </row>
    <row r="3081" spans="60:64">
      <c r="BH3081" s="14"/>
      <c r="BI3081" s="14"/>
      <c r="BJ3081" s="14"/>
      <c r="BK3081" s="14"/>
      <c r="BL3081" s="14"/>
    </row>
    <row r="3082" spans="60:64">
      <c r="BH3082" s="14"/>
      <c r="BI3082" s="14"/>
      <c r="BJ3082" s="14"/>
      <c r="BK3082" s="14"/>
      <c r="BL3082" s="14"/>
    </row>
    <row r="3083" spans="60:64">
      <c r="BH3083" s="14"/>
      <c r="BI3083" s="14"/>
      <c r="BJ3083" s="14"/>
      <c r="BK3083" s="14"/>
      <c r="BL3083" s="14"/>
    </row>
    <row r="3084" spans="60:64">
      <c r="BH3084" s="14"/>
      <c r="BI3084" s="14"/>
      <c r="BJ3084" s="14"/>
      <c r="BK3084" s="14"/>
      <c r="BL3084" s="14"/>
    </row>
    <row r="3085" spans="60:64">
      <c r="BH3085" s="14"/>
      <c r="BI3085" s="14"/>
      <c r="BJ3085" s="14"/>
      <c r="BK3085" s="14"/>
      <c r="BL3085" s="14"/>
    </row>
    <row r="3086" spans="60:64">
      <c r="BH3086" s="14"/>
      <c r="BI3086" s="14"/>
      <c r="BJ3086" s="14"/>
      <c r="BK3086" s="14"/>
      <c r="BL3086" s="14"/>
    </row>
    <row r="3087" spans="60:64">
      <c r="BH3087" s="14"/>
      <c r="BI3087" s="14"/>
      <c r="BJ3087" s="14"/>
      <c r="BK3087" s="14"/>
      <c r="BL3087" s="14"/>
    </row>
    <row r="3088" spans="60:64">
      <c r="BH3088" s="14"/>
      <c r="BI3088" s="14"/>
      <c r="BJ3088" s="14"/>
      <c r="BK3088" s="14"/>
      <c r="BL3088" s="14"/>
    </row>
    <row r="3089" spans="60:64">
      <c r="BH3089" s="14"/>
      <c r="BI3089" s="14"/>
      <c r="BJ3089" s="14"/>
      <c r="BK3089" s="14"/>
      <c r="BL3089" s="14"/>
    </row>
    <row r="3090" spans="60:64">
      <c r="BH3090" s="14"/>
      <c r="BI3090" s="14"/>
      <c r="BJ3090" s="14"/>
      <c r="BK3090" s="14"/>
      <c r="BL3090" s="14"/>
    </row>
    <row r="3091" spans="60:64">
      <c r="BH3091" s="14"/>
      <c r="BI3091" s="14"/>
      <c r="BJ3091" s="14"/>
      <c r="BK3091" s="14"/>
      <c r="BL3091" s="14"/>
    </row>
    <row r="3092" spans="60:64">
      <c r="BH3092" s="14"/>
      <c r="BI3092" s="14"/>
      <c r="BJ3092" s="14"/>
      <c r="BK3092" s="14"/>
      <c r="BL3092" s="14"/>
    </row>
    <row r="3093" spans="60:64">
      <c r="BH3093" s="14"/>
      <c r="BI3093" s="14"/>
      <c r="BJ3093" s="14"/>
      <c r="BK3093" s="14"/>
      <c r="BL3093" s="14"/>
    </row>
    <row r="3094" spans="60:64">
      <c r="BH3094" s="14"/>
      <c r="BI3094" s="14"/>
      <c r="BJ3094" s="14"/>
      <c r="BK3094" s="14"/>
      <c r="BL3094" s="14"/>
    </row>
    <row r="3095" spans="60:64">
      <c r="BH3095" s="14"/>
      <c r="BI3095" s="14"/>
      <c r="BJ3095" s="14"/>
      <c r="BK3095" s="14"/>
      <c r="BL3095" s="14"/>
    </row>
    <row r="3096" spans="60:64">
      <c r="BH3096" s="14"/>
      <c r="BI3096" s="14"/>
      <c r="BJ3096" s="14"/>
      <c r="BK3096" s="14"/>
      <c r="BL3096" s="14"/>
    </row>
    <row r="3097" spans="60:64">
      <c r="BH3097" s="14"/>
      <c r="BI3097" s="14"/>
      <c r="BJ3097" s="14"/>
      <c r="BK3097" s="14"/>
      <c r="BL3097" s="14"/>
    </row>
    <row r="3098" spans="60:64">
      <c r="BH3098" s="14"/>
      <c r="BI3098" s="14"/>
      <c r="BJ3098" s="14"/>
      <c r="BK3098" s="14"/>
      <c r="BL3098" s="14"/>
    </row>
    <row r="3099" spans="60:64">
      <c r="BH3099" s="14"/>
      <c r="BI3099" s="14"/>
      <c r="BJ3099" s="14"/>
      <c r="BK3099" s="14"/>
      <c r="BL3099" s="14"/>
    </row>
    <row r="3100" spans="60:64">
      <c r="BH3100" s="14"/>
      <c r="BI3100" s="14"/>
      <c r="BJ3100" s="14"/>
      <c r="BK3100" s="14"/>
      <c r="BL3100" s="14"/>
    </row>
    <row r="3101" spans="60:64">
      <c r="BH3101" s="14"/>
      <c r="BI3101" s="14"/>
      <c r="BJ3101" s="14"/>
      <c r="BK3101" s="14"/>
      <c r="BL3101" s="14"/>
    </row>
    <row r="3102" spans="60:64">
      <c r="BH3102" s="14"/>
      <c r="BI3102" s="14"/>
      <c r="BJ3102" s="14"/>
      <c r="BK3102" s="14"/>
      <c r="BL3102" s="14"/>
    </row>
    <row r="3103" spans="60:64">
      <c r="BH3103" s="14"/>
      <c r="BI3103" s="14"/>
      <c r="BJ3103" s="14"/>
      <c r="BK3103" s="14"/>
      <c r="BL3103" s="14"/>
    </row>
    <row r="3104" spans="60:64">
      <c r="BH3104" s="14"/>
      <c r="BI3104" s="14"/>
      <c r="BJ3104" s="14"/>
      <c r="BK3104" s="14"/>
      <c r="BL3104" s="14"/>
    </row>
    <row r="3105" spans="60:64">
      <c r="BH3105" s="14"/>
      <c r="BI3105" s="14"/>
      <c r="BJ3105" s="14"/>
      <c r="BK3105" s="14"/>
      <c r="BL3105" s="14"/>
    </row>
    <row r="3106" spans="60:64">
      <c r="BH3106" s="14"/>
      <c r="BI3106" s="14"/>
      <c r="BJ3106" s="14"/>
      <c r="BK3106" s="14"/>
      <c r="BL3106" s="14"/>
    </row>
    <row r="3107" spans="60:64">
      <c r="BH3107" s="14"/>
      <c r="BI3107" s="14"/>
      <c r="BJ3107" s="14"/>
      <c r="BK3107" s="14"/>
      <c r="BL3107" s="14"/>
    </row>
    <row r="3108" spans="60:64">
      <c r="BH3108" s="14"/>
      <c r="BI3108" s="14"/>
      <c r="BJ3108" s="14"/>
      <c r="BK3108" s="14"/>
      <c r="BL3108" s="14"/>
    </row>
    <row r="3109" spans="60:64">
      <c r="BH3109" s="14"/>
      <c r="BI3109" s="14"/>
      <c r="BJ3109" s="14"/>
      <c r="BK3109" s="14"/>
      <c r="BL3109" s="14"/>
    </row>
    <row r="3110" spans="60:64">
      <c r="BH3110" s="14"/>
      <c r="BI3110" s="14"/>
      <c r="BJ3110" s="14"/>
      <c r="BK3110" s="14"/>
      <c r="BL3110" s="14"/>
    </row>
    <row r="3111" spans="60:64">
      <c r="BH3111" s="14"/>
      <c r="BI3111" s="14"/>
      <c r="BJ3111" s="14"/>
      <c r="BK3111" s="14"/>
      <c r="BL3111" s="14"/>
    </row>
    <row r="3112" spans="60:64">
      <c r="BH3112" s="14"/>
      <c r="BI3112" s="14"/>
      <c r="BJ3112" s="14"/>
      <c r="BK3112" s="14"/>
      <c r="BL3112" s="14"/>
    </row>
    <row r="3113" spans="60:64">
      <c r="BH3113" s="14"/>
      <c r="BI3113" s="14"/>
      <c r="BJ3113" s="14"/>
      <c r="BK3113" s="14"/>
      <c r="BL3113" s="14"/>
    </row>
    <row r="3114" spans="60:64">
      <c r="BH3114" s="14"/>
      <c r="BI3114" s="14"/>
      <c r="BJ3114" s="14"/>
      <c r="BK3114" s="14"/>
      <c r="BL3114" s="14"/>
    </row>
    <row r="3115" spans="60:64">
      <c r="BH3115" s="14"/>
      <c r="BI3115" s="14"/>
      <c r="BJ3115" s="14"/>
      <c r="BK3115" s="14"/>
      <c r="BL3115" s="14"/>
    </row>
    <row r="3116" spans="60:64">
      <c r="BH3116" s="14"/>
      <c r="BI3116" s="14"/>
      <c r="BJ3116" s="14"/>
      <c r="BK3116" s="14"/>
      <c r="BL3116" s="14"/>
    </row>
    <row r="3117" spans="60:64">
      <c r="BH3117" s="14"/>
      <c r="BI3117" s="14"/>
      <c r="BJ3117" s="14"/>
      <c r="BK3117" s="14"/>
      <c r="BL3117" s="14"/>
    </row>
    <row r="3118" spans="60:64">
      <c r="BH3118" s="14"/>
      <c r="BI3118" s="14"/>
      <c r="BJ3118" s="14"/>
      <c r="BK3118" s="14"/>
      <c r="BL3118" s="14"/>
    </row>
    <row r="3119" spans="60:64">
      <c r="BH3119" s="14"/>
      <c r="BI3119" s="14"/>
      <c r="BJ3119" s="14"/>
      <c r="BK3119" s="14"/>
      <c r="BL3119" s="14"/>
    </row>
    <row r="3120" spans="60:64">
      <c r="BH3120" s="14"/>
      <c r="BI3120" s="14"/>
      <c r="BJ3120" s="14"/>
      <c r="BK3120" s="14"/>
      <c r="BL3120" s="14"/>
    </row>
    <row r="3121" spans="60:64">
      <c r="BH3121" s="14"/>
      <c r="BI3121" s="14"/>
      <c r="BJ3121" s="14"/>
      <c r="BK3121" s="14"/>
      <c r="BL3121" s="14"/>
    </row>
    <row r="3122" spans="60:64">
      <c r="BH3122" s="14"/>
      <c r="BI3122" s="14"/>
      <c r="BJ3122" s="14"/>
      <c r="BK3122" s="14"/>
      <c r="BL3122" s="14"/>
    </row>
    <row r="3123" spans="60:64">
      <c r="BH3123" s="14"/>
      <c r="BI3123" s="14"/>
      <c r="BJ3123" s="14"/>
      <c r="BK3123" s="14"/>
      <c r="BL3123" s="14"/>
    </row>
    <row r="3124" spans="60:64">
      <c r="BH3124" s="14"/>
      <c r="BI3124" s="14"/>
      <c r="BJ3124" s="14"/>
      <c r="BK3124" s="14"/>
      <c r="BL3124" s="14"/>
    </row>
    <row r="3125" spans="60:64">
      <c r="BH3125" s="14"/>
      <c r="BI3125" s="14"/>
      <c r="BJ3125" s="14"/>
      <c r="BK3125" s="14"/>
      <c r="BL3125" s="14"/>
    </row>
    <row r="3126" spans="60:64">
      <c r="BH3126" s="14"/>
      <c r="BI3126" s="14"/>
      <c r="BJ3126" s="14"/>
      <c r="BK3126" s="14"/>
      <c r="BL3126" s="14"/>
    </row>
    <row r="3127" spans="60:64">
      <c r="BH3127" s="14"/>
      <c r="BI3127" s="14"/>
      <c r="BJ3127" s="14"/>
      <c r="BK3127" s="14"/>
      <c r="BL3127" s="14"/>
    </row>
    <row r="3128" spans="60:64">
      <c r="BH3128" s="14"/>
      <c r="BI3128" s="14"/>
      <c r="BJ3128" s="14"/>
      <c r="BK3128" s="14"/>
      <c r="BL3128" s="14"/>
    </row>
    <row r="3129" spans="60:64">
      <c r="BH3129" s="14"/>
      <c r="BI3129" s="14"/>
      <c r="BJ3129" s="14"/>
      <c r="BK3129" s="14"/>
      <c r="BL3129" s="14"/>
    </row>
    <row r="3130" spans="60:64">
      <c r="BH3130" s="14"/>
      <c r="BI3130" s="14"/>
      <c r="BJ3130" s="14"/>
      <c r="BK3130" s="14"/>
      <c r="BL3130" s="14"/>
    </row>
    <row r="3131" spans="60:64">
      <c r="BH3131" s="14"/>
      <c r="BI3131" s="14"/>
      <c r="BJ3131" s="14"/>
      <c r="BK3131" s="14"/>
      <c r="BL3131" s="14"/>
    </row>
    <row r="3132" spans="60:64">
      <c r="BH3132" s="14"/>
      <c r="BI3132" s="14"/>
      <c r="BJ3132" s="14"/>
      <c r="BK3132" s="14"/>
      <c r="BL3132" s="14"/>
    </row>
    <row r="3133" spans="60:64">
      <c r="BH3133" s="14"/>
      <c r="BI3133" s="14"/>
      <c r="BJ3133" s="14"/>
      <c r="BK3133" s="14"/>
      <c r="BL3133" s="14"/>
    </row>
    <row r="3134" spans="60:64">
      <c r="BH3134" s="14"/>
      <c r="BI3134" s="14"/>
      <c r="BJ3134" s="14"/>
      <c r="BK3134" s="14"/>
      <c r="BL3134" s="14"/>
    </row>
    <row r="3135" spans="60:64">
      <c r="BH3135" s="14"/>
      <c r="BI3135" s="14"/>
      <c r="BJ3135" s="14"/>
      <c r="BK3135" s="14"/>
      <c r="BL3135" s="14"/>
    </row>
    <row r="3136" spans="60:64">
      <c r="BH3136" s="14"/>
      <c r="BI3136" s="14"/>
      <c r="BJ3136" s="14"/>
      <c r="BK3136" s="14"/>
      <c r="BL3136" s="14"/>
    </row>
    <row r="3137" spans="60:64">
      <c r="BH3137" s="14"/>
      <c r="BI3137" s="14"/>
      <c r="BJ3137" s="14"/>
      <c r="BK3137" s="14"/>
      <c r="BL3137" s="14"/>
    </row>
    <row r="3138" spans="60:64">
      <c r="BH3138" s="14"/>
      <c r="BI3138" s="14"/>
      <c r="BJ3138" s="14"/>
      <c r="BK3138" s="14"/>
      <c r="BL3138" s="14"/>
    </row>
    <row r="3139" spans="60:64">
      <c r="BH3139" s="14"/>
      <c r="BI3139" s="14"/>
      <c r="BJ3139" s="14"/>
      <c r="BK3139" s="14"/>
      <c r="BL3139" s="14"/>
    </row>
    <row r="3140" spans="60:64">
      <c r="BH3140" s="14"/>
      <c r="BI3140" s="14"/>
      <c r="BJ3140" s="14"/>
      <c r="BK3140" s="14"/>
      <c r="BL3140" s="14"/>
    </row>
    <row r="3141" spans="60:64">
      <c r="BH3141" s="14"/>
      <c r="BI3141" s="14"/>
      <c r="BJ3141" s="14"/>
      <c r="BK3141" s="14"/>
      <c r="BL3141" s="14"/>
    </row>
    <row r="3142" spans="60:64">
      <c r="BH3142" s="14"/>
      <c r="BI3142" s="14"/>
      <c r="BJ3142" s="14"/>
      <c r="BK3142" s="14"/>
      <c r="BL3142" s="14"/>
    </row>
    <row r="3143" spans="60:64">
      <c r="BH3143" s="14"/>
      <c r="BI3143" s="14"/>
      <c r="BJ3143" s="14"/>
      <c r="BK3143" s="14"/>
      <c r="BL3143" s="14"/>
    </row>
    <row r="3144" spans="60:64">
      <c r="BH3144" s="14"/>
      <c r="BI3144" s="14"/>
      <c r="BJ3144" s="14"/>
      <c r="BK3144" s="14"/>
      <c r="BL3144" s="14"/>
    </row>
    <row r="3145" spans="60:64">
      <c r="BH3145" s="14"/>
      <c r="BI3145" s="14"/>
      <c r="BJ3145" s="14"/>
      <c r="BK3145" s="14"/>
      <c r="BL3145" s="14"/>
    </row>
    <row r="3146" spans="60:64">
      <c r="BH3146" s="14"/>
      <c r="BI3146" s="14"/>
      <c r="BJ3146" s="14"/>
      <c r="BK3146" s="14"/>
      <c r="BL3146" s="14"/>
    </row>
    <row r="3147" spans="60:64">
      <c r="BH3147" s="14"/>
      <c r="BI3147" s="14"/>
      <c r="BJ3147" s="14"/>
      <c r="BK3147" s="14"/>
      <c r="BL3147" s="14"/>
    </row>
    <row r="3148" spans="60:64">
      <c r="BH3148" s="14"/>
      <c r="BI3148" s="14"/>
      <c r="BJ3148" s="14"/>
      <c r="BK3148" s="14"/>
      <c r="BL3148" s="14"/>
    </row>
    <row r="3149" spans="60:64">
      <c r="BH3149" s="14"/>
      <c r="BI3149" s="14"/>
      <c r="BJ3149" s="14"/>
      <c r="BK3149" s="14"/>
      <c r="BL3149" s="14"/>
    </row>
    <row r="3150" spans="60:64">
      <c r="BH3150" s="14"/>
      <c r="BI3150" s="14"/>
      <c r="BJ3150" s="14"/>
      <c r="BK3150" s="14"/>
      <c r="BL3150" s="14"/>
    </row>
    <row r="3151" spans="60:64">
      <c r="BH3151" s="14"/>
      <c r="BI3151" s="14"/>
      <c r="BJ3151" s="14"/>
      <c r="BK3151" s="14"/>
      <c r="BL3151" s="14"/>
    </row>
    <row r="3152" spans="60:64">
      <c r="BH3152" s="14"/>
      <c r="BI3152" s="14"/>
      <c r="BJ3152" s="14"/>
      <c r="BK3152" s="14"/>
      <c r="BL3152" s="14"/>
    </row>
    <row r="3153" spans="60:64">
      <c r="BH3153" s="14"/>
      <c r="BI3153" s="14"/>
      <c r="BJ3153" s="14"/>
      <c r="BK3153" s="14"/>
      <c r="BL3153" s="14"/>
    </row>
    <row r="3154" spans="60:64">
      <c r="BH3154" s="14"/>
      <c r="BI3154" s="14"/>
      <c r="BJ3154" s="14"/>
      <c r="BK3154" s="14"/>
      <c r="BL3154" s="14"/>
    </row>
    <row r="3155" spans="60:64">
      <c r="BH3155" s="14"/>
      <c r="BI3155" s="14"/>
      <c r="BJ3155" s="14"/>
      <c r="BK3155" s="14"/>
      <c r="BL3155" s="14"/>
    </row>
    <row r="3156" spans="60:64">
      <c r="BH3156" s="14"/>
      <c r="BI3156" s="14"/>
      <c r="BJ3156" s="14"/>
      <c r="BK3156" s="14"/>
      <c r="BL3156" s="14"/>
    </row>
    <row r="3157" spans="60:64">
      <c r="BH3157" s="14"/>
      <c r="BI3157" s="14"/>
      <c r="BJ3157" s="14"/>
      <c r="BK3157" s="14"/>
      <c r="BL3157" s="14"/>
    </row>
    <row r="3158" spans="60:64">
      <c r="BH3158" s="14"/>
      <c r="BI3158" s="14"/>
      <c r="BJ3158" s="14"/>
      <c r="BK3158" s="14"/>
      <c r="BL3158" s="14"/>
    </row>
    <row r="3159" spans="60:64">
      <c r="BH3159" s="14"/>
      <c r="BI3159" s="14"/>
      <c r="BJ3159" s="14"/>
      <c r="BK3159" s="14"/>
      <c r="BL3159" s="14"/>
    </row>
    <row r="3160" spans="60:64">
      <c r="BH3160" s="14"/>
      <c r="BI3160" s="14"/>
      <c r="BJ3160" s="14"/>
      <c r="BK3160" s="14"/>
      <c r="BL3160" s="14"/>
    </row>
    <row r="3161" spans="60:64">
      <c r="BH3161" s="14"/>
      <c r="BI3161" s="14"/>
      <c r="BJ3161" s="14"/>
      <c r="BK3161" s="14"/>
      <c r="BL3161" s="14"/>
    </row>
    <row r="3162" spans="60:64">
      <c r="BH3162" s="14"/>
      <c r="BI3162" s="14"/>
      <c r="BJ3162" s="14"/>
      <c r="BK3162" s="14"/>
      <c r="BL3162" s="14"/>
    </row>
    <row r="3163" spans="60:64">
      <c r="BH3163" s="14"/>
      <c r="BI3163" s="14"/>
      <c r="BJ3163" s="14"/>
      <c r="BK3163" s="14"/>
      <c r="BL3163" s="14"/>
    </row>
    <row r="3164" spans="60:64">
      <c r="BH3164" s="14"/>
      <c r="BI3164" s="14"/>
      <c r="BJ3164" s="14"/>
      <c r="BK3164" s="14"/>
      <c r="BL3164" s="14"/>
    </row>
    <row r="3165" spans="60:64">
      <c r="BH3165" s="14"/>
      <c r="BI3165" s="14"/>
      <c r="BJ3165" s="14"/>
      <c r="BK3165" s="14"/>
      <c r="BL3165" s="14"/>
    </row>
    <row r="3166" spans="60:64">
      <c r="BH3166" s="14"/>
      <c r="BI3166" s="14"/>
      <c r="BJ3166" s="14"/>
      <c r="BK3166" s="14"/>
      <c r="BL3166" s="14"/>
    </row>
    <row r="3167" spans="60:64">
      <c r="BH3167" s="14"/>
      <c r="BI3167" s="14"/>
      <c r="BJ3167" s="14"/>
      <c r="BK3167" s="14"/>
      <c r="BL3167" s="14"/>
    </row>
    <row r="3168" spans="60:64">
      <c r="BH3168" s="14"/>
      <c r="BI3168" s="14"/>
      <c r="BJ3168" s="14"/>
      <c r="BK3168" s="14"/>
      <c r="BL3168" s="14"/>
    </row>
    <row r="3169" spans="60:64">
      <c r="BH3169" s="14"/>
      <c r="BI3169" s="14"/>
      <c r="BJ3169" s="14"/>
      <c r="BK3169" s="14"/>
      <c r="BL3169" s="14"/>
    </row>
    <row r="3170" spans="60:64">
      <c r="BH3170" s="14"/>
      <c r="BI3170" s="14"/>
      <c r="BJ3170" s="14"/>
      <c r="BK3170" s="14"/>
      <c r="BL3170" s="14"/>
    </row>
    <row r="3171" spans="60:64">
      <c r="BH3171" s="14"/>
      <c r="BI3171" s="14"/>
      <c r="BJ3171" s="14"/>
      <c r="BK3171" s="14"/>
      <c r="BL3171" s="14"/>
    </row>
    <row r="3172" spans="60:64">
      <c r="BH3172" s="14"/>
      <c r="BI3172" s="14"/>
      <c r="BJ3172" s="14"/>
      <c r="BK3172" s="14"/>
      <c r="BL3172" s="14"/>
    </row>
    <row r="3173" spans="60:64">
      <c r="BH3173" s="14"/>
      <c r="BI3173" s="14"/>
      <c r="BJ3173" s="14"/>
      <c r="BK3173" s="14"/>
      <c r="BL3173" s="14"/>
    </row>
    <row r="3174" spans="60:64">
      <c r="BH3174" s="14"/>
      <c r="BI3174" s="14"/>
      <c r="BJ3174" s="14"/>
      <c r="BK3174" s="14"/>
      <c r="BL3174" s="14"/>
    </row>
    <row r="3175" spans="60:64">
      <c r="BH3175" s="14"/>
      <c r="BI3175" s="14"/>
      <c r="BJ3175" s="14"/>
      <c r="BK3175" s="14"/>
      <c r="BL3175" s="14"/>
    </row>
    <row r="3176" spans="60:64">
      <c r="BH3176" s="14"/>
      <c r="BI3176" s="14"/>
      <c r="BJ3176" s="14"/>
      <c r="BK3176" s="14"/>
      <c r="BL3176" s="14"/>
    </row>
    <row r="3177" spans="60:64">
      <c r="BH3177" s="14"/>
      <c r="BI3177" s="14"/>
      <c r="BJ3177" s="14"/>
      <c r="BK3177" s="14"/>
      <c r="BL3177" s="14"/>
    </row>
    <row r="3178" spans="60:64">
      <c r="BH3178" s="14"/>
      <c r="BI3178" s="14"/>
      <c r="BJ3178" s="14"/>
      <c r="BK3178" s="14"/>
      <c r="BL3178" s="14"/>
    </row>
    <row r="3179" spans="60:64">
      <c r="BH3179" s="14"/>
      <c r="BI3179" s="14"/>
      <c r="BJ3179" s="14"/>
      <c r="BK3179" s="14"/>
      <c r="BL3179" s="14"/>
    </row>
    <row r="3180" spans="60:64">
      <c r="BH3180" s="14"/>
      <c r="BI3180" s="14"/>
      <c r="BJ3180" s="14"/>
      <c r="BK3180" s="14"/>
      <c r="BL3180" s="14"/>
    </row>
    <row r="3181" spans="60:64">
      <c r="BH3181" s="14"/>
      <c r="BI3181" s="14"/>
      <c r="BJ3181" s="14"/>
      <c r="BK3181" s="14"/>
      <c r="BL3181" s="14"/>
    </row>
    <row r="3182" spans="60:64">
      <c r="BH3182" s="14"/>
      <c r="BI3182" s="14"/>
      <c r="BJ3182" s="14"/>
      <c r="BK3182" s="14"/>
      <c r="BL3182" s="14"/>
    </row>
    <row r="3183" spans="60:64">
      <c r="BH3183" s="14"/>
      <c r="BI3183" s="14"/>
      <c r="BJ3183" s="14"/>
      <c r="BK3183" s="14"/>
      <c r="BL3183" s="14"/>
    </row>
    <row r="3184" spans="60:64">
      <c r="BH3184" s="14"/>
      <c r="BI3184" s="14"/>
      <c r="BJ3184" s="14"/>
      <c r="BK3184" s="14"/>
      <c r="BL3184" s="14"/>
    </row>
    <row r="3185" spans="60:64">
      <c r="BH3185" s="14"/>
      <c r="BI3185" s="14"/>
      <c r="BJ3185" s="14"/>
      <c r="BK3185" s="14"/>
      <c r="BL3185" s="14"/>
    </row>
    <row r="3186" spans="60:64">
      <c r="BH3186" s="14"/>
      <c r="BI3186" s="14"/>
      <c r="BJ3186" s="14"/>
      <c r="BK3186" s="14"/>
      <c r="BL3186" s="14"/>
    </row>
    <row r="3187" spans="60:64">
      <c r="BH3187" s="14"/>
      <c r="BI3187" s="14"/>
      <c r="BJ3187" s="14"/>
      <c r="BK3187" s="14"/>
      <c r="BL3187" s="14"/>
    </row>
    <row r="3188" spans="60:64">
      <c r="BH3188" s="14"/>
      <c r="BI3188" s="14"/>
      <c r="BJ3188" s="14"/>
      <c r="BK3188" s="14"/>
      <c r="BL3188" s="14"/>
    </row>
    <row r="3189" spans="60:64">
      <c r="BH3189" s="14"/>
      <c r="BI3189" s="14"/>
      <c r="BJ3189" s="14"/>
      <c r="BK3189" s="14"/>
      <c r="BL3189" s="14"/>
    </row>
    <row r="3190" spans="60:64">
      <c r="BH3190" s="14"/>
      <c r="BI3190" s="14"/>
      <c r="BJ3190" s="14"/>
      <c r="BK3190" s="14"/>
      <c r="BL3190" s="14"/>
    </row>
    <row r="3191" spans="60:64">
      <c r="BH3191" s="14"/>
      <c r="BI3191" s="14"/>
      <c r="BJ3191" s="14"/>
      <c r="BK3191" s="14"/>
      <c r="BL3191" s="14"/>
    </row>
    <row r="3192" spans="60:64">
      <c r="BH3192" s="14"/>
      <c r="BI3192" s="14"/>
      <c r="BJ3192" s="14"/>
      <c r="BK3192" s="14"/>
      <c r="BL3192" s="14"/>
    </row>
    <row r="3193" spans="60:64">
      <c r="BH3193" s="14"/>
      <c r="BI3193" s="14"/>
      <c r="BJ3193" s="14"/>
      <c r="BK3193" s="14"/>
      <c r="BL3193" s="14"/>
    </row>
    <row r="3194" spans="60:64">
      <c r="BH3194" s="14"/>
      <c r="BI3194" s="14"/>
      <c r="BJ3194" s="14"/>
      <c r="BK3194" s="14"/>
      <c r="BL3194" s="14"/>
    </row>
    <row r="3195" spans="60:64">
      <c r="BH3195" s="14"/>
      <c r="BI3195" s="14"/>
      <c r="BJ3195" s="14"/>
      <c r="BK3195" s="14"/>
      <c r="BL3195" s="14"/>
    </row>
    <row r="3196" spans="60:64">
      <c r="BH3196" s="14"/>
      <c r="BI3196" s="14"/>
      <c r="BJ3196" s="14"/>
      <c r="BK3196" s="14"/>
      <c r="BL3196" s="14"/>
    </row>
    <row r="3197" spans="60:64">
      <c r="BH3197" s="14"/>
      <c r="BI3197" s="14"/>
      <c r="BJ3197" s="14"/>
      <c r="BK3197" s="14"/>
      <c r="BL3197" s="14"/>
    </row>
    <row r="3198" spans="60:64">
      <c r="BH3198" s="14"/>
      <c r="BI3198" s="14"/>
      <c r="BJ3198" s="14"/>
      <c r="BK3198" s="14"/>
      <c r="BL3198" s="14"/>
    </row>
    <row r="3199" spans="60:64">
      <c r="BH3199" s="14"/>
      <c r="BI3199" s="14"/>
      <c r="BJ3199" s="14"/>
      <c r="BK3199" s="14"/>
      <c r="BL3199" s="14"/>
    </row>
    <row r="3200" spans="60:64">
      <c r="BH3200" s="14"/>
      <c r="BI3200" s="14"/>
      <c r="BJ3200" s="14"/>
      <c r="BK3200" s="14"/>
      <c r="BL3200" s="14"/>
    </row>
    <row r="3201" spans="60:64">
      <c r="BH3201" s="14"/>
      <c r="BI3201" s="14"/>
      <c r="BJ3201" s="14"/>
      <c r="BK3201" s="14"/>
      <c r="BL3201" s="14"/>
    </row>
    <row r="3202" spans="60:64">
      <c r="BH3202" s="14"/>
      <c r="BI3202" s="14"/>
      <c r="BJ3202" s="14"/>
      <c r="BK3202" s="14"/>
      <c r="BL3202" s="14"/>
    </row>
    <row r="3203" spans="60:64">
      <c r="BH3203" s="14"/>
      <c r="BI3203" s="14"/>
      <c r="BJ3203" s="14"/>
      <c r="BK3203" s="14"/>
      <c r="BL3203" s="14"/>
    </row>
    <row r="3204" spans="60:64">
      <c r="BH3204" s="14"/>
      <c r="BI3204" s="14"/>
      <c r="BJ3204" s="14"/>
      <c r="BK3204" s="14"/>
      <c r="BL3204" s="14"/>
    </row>
    <row r="3205" spans="60:64">
      <c r="BH3205" s="14"/>
      <c r="BI3205" s="14"/>
      <c r="BJ3205" s="14"/>
      <c r="BK3205" s="14"/>
      <c r="BL3205" s="14"/>
    </row>
    <row r="3206" spans="60:64">
      <c r="BH3206" s="14"/>
      <c r="BI3206" s="14"/>
      <c r="BJ3206" s="14"/>
      <c r="BK3206" s="14"/>
      <c r="BL3206" s="14"/>
    </row>
    <row r="3207" spans="60:64">
      <c r="BH3207" s="14"/>
      <c r="BI3207" s="14"/>
      <c r="BJ3207" s="14"/>
      <c r="BK3207" s="14"/>
      <c r="BL3207" s="14"/>
    </row>
    <row r="3208" spans="60:64">
      <c r="BH3208" s="14"/>
      <c r="BI3208" s="14"/>
      <c r="BJ3208" s="14"/>
      <c r="BK3208" s="14"/>
      <c r="BL3208" s="14"/>
    </row>
    <row r="3209" spans="60:64">
      <c r="BH3209" s="14"/>
      <c r="BI3209" s="14"/>
      <c r="BJ3209" s="14"/>
      <c r="BK3209" s="14"/>
      <c r="BL3209" s="14"/>
    </row>
    <row r="3210" spans="60:64">
      <c r="BH3210" s="14"/>
      <c r="BI3210" s="14"/>
      <c r="BJ3210" s="14"/>
      <c r="BK3210" s="14"/>
      <c r="BL3210" s="14"/>
    </row>
    <row r="3211" spans="60:64">
      <c r="BH3211" s="14"/>
      <c r="BI3211" s="14"/>
      <c r="BJ3211" s="14"/>
      <c r="BK3211" s="14"/>
      <c r="BL3211" s="14"/>
    </row>
    <row r="3212" spans="60:64">
      <c r="BH3212" s="14"/>
      <c r="BI3212" s="14"/>
      <c r="BJ3212" s="14"/>
      <c r="BK3212" s="14"/>
      <c r="BL3212" s="14"/>
    </row>
    <row r="3213" spans="60:64">
      <c r="BH3213" s="14"/>
      <c r="BI3213" s="14"/>
      <c r="BJ3213" s="14"/>
      <c r="BK3213" s="14"/>
      <c r="BL3213" s="14"/>
    </row>
    <row r="3214" spans="60:64">
      <c r="BH3214" s="14"/>
      <c r="BI3214" s="14"/>
      <c r="BJ3214" s="14"/>
      <c r="BK3214" s="14"/>
      <c r="BL3214" s="14"/>
    </row>
    <row r="3215" spans="60:64">
      <c r="BH3215" s="14"/>
      <c r="BI3215" s="14"/>
      <c r="BJ3215" s="14"/>
      <c r="BK3215" s="14"/>
      <c r="BL3215" s="14"/>
    </row>
    <row r="3216" spans="60:64">
      <c r="BH3216" s="14"/>
      <c r="BI3216" s="14"/>
      <c r="BJ3216" s="14"/>
      <c r="BK3216" s="14"/>
      <c r="BL3216" s="14"/>
    </row>
    <row r="3217" spans="60:64">
      <c r="BH3217" s="14"/>
      <c r="BI3217" s="14"/>
      <c r="BJ3217" s="14"/>
      <c r="BK3217" s="14"/>
      <c r="BL3217" s="14"/>
    </row>
    <row r="3218" spans="60:64">
      <c r="BH3218" s="14"/>
      <c r="BI3218" s="14"/>
      <c r="BJ3218" s="14"/>
      <c r="BK3218" s="14"/>
      <c r="BL3218" s="14"/>
    </row>
    <row r="3219" spans="60:64">
      <c r="BH3219" s="14"/>
      <c r="BI3219" s="14"/>
      <c r="BJ3219" s="14"/>
      <c r="BK3219" s="14"/>
      <c r="BL3219" s="14"/>
    </row>
    <row r="3220" spans="60:64">
      <c r="BH3220" s="14"/>
      <c r="BI3220" s="14"/>
      <c r="BJ3220" s="14"/>
      <c r="BK3220" s="14"/>
      <c r="BL3220" s="14"/>
    </row>
    <row r="3221" spans="60:64">
      <c r="BH3221" s="14"/>
      <c r="BI3221" s="14"/>
      <c r="BJ3221" s="14"/>
      <c r="BK3221" s="14"/>
      <c r="BL3221" s="14"/>
    </row>
    <row r="3222" spans="60:64">
      <c r="BH3222" s="14"/>
      <c r="BI3222" s="14"/>
      <c r="BJ3222" s="14"/>
      <c r="BK3222" s="14"/>
      <c r="BL3222" s="14"/>
    </row>
    <row r="3223" spans="60:64">
      <c r="BH3223" s="14"/>
      <c r="BI3223" s="14"/>
      <c r="BJ3223" s="14"/>
      <c r="BK3223" s="14"/>
      <c r="BL3223" s="14"/>
    </row>
    <row r="3224" spans="60:64">
      <c r="BH3224" s="14"/>
      <c r="BI3224" s="14"/>
      <c r="BJ3224" s="14"/>
      <c r="BK3224" s="14"/>
      <c r="BL3224" s="14"/>
    </row>
    <row r="3225" spans="60:64">
      <c r="BH3225" s="14"/>
      <c r="BI3225" s="14"/>
      <c r="BJ3225" s="14"/>
      <c r="BK3225" s="14"/>
      <c r="BL3225" s="14"/>
    </row>
    <row r="3226" spans="60:64">
      <c r="BH3226" s="14"/>
      <c r="BI3226" s="14"/>
      <c r="BJ3226" s="14"/>
      <c r="BK3226" s="14"/>
      <c r="BL3226" s="14"/>
    </row>
    <row r="3227" spans="60:64">
      <c r="BH3227" s="14"/>
      <c r="BI3227" s="14"/>
      <c r="BJ3227" s="14"/>
      <c r="BK3227" s="14"/>
      <c r="BL3227" s="14"/>
    </row>
    <row r="3228" spans="60:64">
      <c r="BH3228" s="14"/>
      <c r="BI3228" s="14"/>
      <c r="BJ3228" s="14"/>
      <c r="BK3228" s="14"/>
      <c r="BL3228" s="14"/>
    </row>
    <row r="3229" spans="60:64">
      <c r="BH3229" s="14"/>
      <c r="BI3229" s="14"/>
      <c r="BJ3229" s="14"/>
      <c r="BK3229" s="14"/>
      <c r="BL3229" s="14"/>
    </row>
    <row r="3230" spans="60:64">
      <c r="BH3230" s="14"/>
      <c r="BI3230" s="14"/>
      <c r="BJ3230" s="14"/>
      <c r="BK3230" s="14"/>
      <c r="BL3230" s="14"/>
    </row>
    <row r="3231" spans="60:64">
      <c r="BH3231" s="14"/>
      <c r="BI3231" s="14"/>
      <c r="BJ3231" s="14"/>
      <c r="BK3231" s="14"/>
      <c r="BL3231" s="14"/>
    </row>
    <row r="3232" spans="60:64">
      <c r="BH3232" s="14"/>
      <c r="BI3232" s="14"/>
      <c r="BJ3232" s="14"/>
      <c r="BK3232" s="14"/>
      <c r="BL3232" s="14"/>
    </row>
    <row r="3233" spans="60:64">
      <c r="BH3233" s="14"/>
      <c r="BI3233" s="14"/>
      <c r="BJ3233" s="14"/>
      <c r="BK3233" s="14"/>
      <c r="BL3233" s="14"/>
    </row>
    <row r="3234" spans="60:64">
      <c r="BH3234" s="14"/>
      <c r="BI3234" s="14"/>
      <c r="BJ3234" s="14"/>
      <c r="BK3234" s="14"/>
      <c r="BL3234" s="14"/>
    </row>
    <row r="3235" spans="60:64">
      <c r="BH3235" s="14"/>
      <c r="BI3235" s="14"/>
      <c r="BJ3235" s="14"/>
      <c r="BK3235" s="14"/>
      <c r="BL3235" s="14"/>
    </row>
    <row r="3236" spans="60:64">
      <c r="BH3236" s="14"/>
      <c r="BI3236" s="14"/>
      <c r="BJ3236" s="14"/>
      <c r="BK3236" s="14"/>
      <c r="BL3236" s="14"/>
    </row>
    <row r="3237" spans="60:64">
      <c r="BH3237" s="14"/>
      <c r="BI3237" s="14"/>
      <c r="BJ3237" s="14"/>
      <c r="BK3237" s="14"/>
      <c r="BL3237" s="14"/>
    </row>
    <row r="3238" spans="60:64">
      <c r="BH3238" s="14"/>
      <c r="BI3238" s="14"/>
      <c r="BJ3238" s="14"/>
      <c r="BK3238" s="14"/>
      <c r="BL3238" s="14"/>
    </row>
    <row r="3239" spans="60:64">
      <c r="BH3239" s="14"/>
      <c r="BI3239" s="14"/>
      <c r="BJ3239" s="14"/>
      <c r="BK3239" s="14"/>
      <c r="BL3239" s="14"/>
    </row>
    <row r="3240" spans="60:64">
      <c r="BH3240" s="14"/>
      <c r="BI3240" s="14"/>
      <c r="BJ3240" s="14"/>
      <c r="BK3240" s="14"/>
      <c r="BL3240" s="14"/>
    </row>
    <row r="3241" spans="60:64">
      <c r="BH3241" s="14"/>
      <c r="BI3241" s="14"/>
      <c r="BJ3241" s="14"/>
      <c r="BK3241" s="14"/>
      <c r="BL3241" s="14"/>
    </row>
    <row r="3242" spans="60:64">
      <c r="BH3242" s="14"/>
      <c r="BI3242" s="14"/>
      <c r="BJ3242" s="14"/>
      <c r="BK3242" s="14"/>
      <c r="BL3242" s="14"/>
    </row>
    <row r="3243" spans="60:64">
      <c r="BH3243" s="14"/>
      <c r="BI3243" s="14"/>
      <c r="BJ3243" s="14"/>
      <c r="BK3243" s="14"/>
      <c r="BL3243" s="14"/>
    </row>
    <row r="3244" spans="60:64">
      <c r="BH3244" s="14"/>
      <c r="BI3244" s="14"/>
      <c r="BJ3244" s="14"/>
      <c r="BK3244" s="14"/>
      <c r="BL3244" s="14"/>
    </row>
    <row r="3245" spans="60:64">
      <c r="BH3245" s="14"/>
      <c r="BI3245" s="14"/>
      <c r="BJ3245" s="14"/>
      <c r="BK3245" s="14"/>
      <c r="BL3245" s="14"/>
    </row>
    <row r="3246" spans="60:64">
      <c r="BH3246" s="14"/>
      <c r="BI3246" s="14"/>
      <c r="BJ3246" s="14"/>
      <c r="BK3246" s="14"/>
      <c r="BL3246" s="14"/>
    </row>
    <row r="3247" spans="60:64">
      <c r="BH3247" s="14"/>
      <c r="BI3247" s="14"/>
      <c r="BJ3247" s="14"/>
      <c r="BK3247" s="14"/>
      <c r="BL3247" s="14"/>
    </row>
    <row r="3248" spans="60:64">
      <c r="BH3248" s="14"/>
      <c r="BI3248" s="14"/>
      <c r="BJ3248" s="14"/>
      <c r="BK3248" s="14"/>
      <c r="BL3248" s="14"/>
    </row>
    <row r="3249" spans="60:64">
      <c r="BH3249" s="14"/>
      <c r="BI3249" s="14"/>
      <c r="BJ3249" s="14"/>
      <c r="BK3249" s="14"/>
      <c r="BL3249" s="14"/>
    </row>
    <row r="3250" spans="60:64">
      <c r="BH3250" s="14"/>
      <c r="BI3250" s="14"/>
      <c r="BJ3250" s="14"/>
      <c r="BK3250" s="14"/>
      <c r="BL3250" s="14"/>
    </row>
    <row r="3251" spans="60:64">
      <c r="BH3251" s="14"/>
      <c r="BI3251" s="14"/>
      <c r="BJ3251" s="14"/>
      <c r="BK3251" s="14"/>
      <c r="BL3251" s="14"/>
    </row>
    <row r="3252" spans="60:64">
      <c r="BH3252" s="14"/>
      <c r="BI3252" s="14"/>
      <c r="BJ3252" s="14"/>
      <c r="BK3252" s="14"/>
      <c r="BL3252" s="14"/>
    </row>
    <row r="3253" spans="60:64">
      <c r="BH3253" s="14"/>
      <c r="BI3253" s="14"/>
      <c r="BJ3253" s="14"/>
      <c r="BK3253" s="14"/>
      <c r="BL3253" s="14"/>
    </row>
    <row r="3254" spans="60:64">
      <c r="BH3254" s="14"/>
      <c r="BI3254" s="14"/>
      <c r="BJ3254" s="14"/>
      <c r="BK3254" s="14"/>
      <c r="BL3254" s="14"/>
    </row>
    <row r="3255" spans="60:64">
      <c r="BH3255" s="14"/>
      <c r="BI3255" s="14"/>
      <c r="BJ3255" s="14"/>
      <c r="BK3255" s="14"/>
      <c r="BL3255" s="14"/>
    </row>
    <row r="3256" spans="60:64">
      <c r="BH3256" s="14"/>
      <c r="BI3256" s="14"/>
      <c r="BJ3256" s="14"/>
      <c r="BK3256" s="14"/>
      <c r="BL3256" s="14"/>
    </row>
    <row r="3257" spans="60:64">
      <c r="BH3257" s="14"/>
      <c r="BI3257" s="14"/>
      <c r="BJ3257" s="14"/>
      <c r="BK3257" s="14"/>
      <c r="BL3257" s="14"/>
    </row>
    <row r="3258" spans="60:64">
      <c r="BH3258" s="14"/>
      <c r="BI3258" s="14"/>
      <c r="BJ3258" s="14"/>
      <c r="BK3258" s="14"/>
      <c r="BL3258" s="14"/>
    </row>
    <row r="3259" spans="60:64">
      <c r="BH3259" s="14"/>
      <c r="BI3259" s="14"/>
      <c r="BJ3259" s="14"/>
      <c r="BK3259" s="14"/>
      <c r="BL3259" s="14"/>
    </row>
    <row r="3260" spans="60:64">
      <c r="BH3260" s="14"/>
      <c r="BI3260" s="14"/>
      <c r="BJ3260" s="14"/>
      <c r="BK3260" s="14"/>
      <c r="BL3260" s="14"/>
    </row>
    <row r="3261" spans="60:64">
      <c r="BH3261" s="14"/>
      <c r="BI3261" s="14"/>
      <c r="BJ3261" s="14"/>
      <c r="BK3261" s="14"/>
      <c r="BL3261" s="14"/>
    </row>
    <row r="3262" spans="60:64">
      <c r="BH3262" s="14"/>
      <c r="BI3262" s="14"/>
      <c r="BJ3262" s="14"/>
      <c r="BK3262" s="14"/>
      <c r="BL3262" s="14"/>
    </row>
    <row r="3263" spans="60:64">
      <c r="BH3263" s="14"/>
      <c r="BI3263" s="14"/>
      <c r="BJ3263" s="14"/>
      <c r="BK3263" s="14"/>
      <c r="BL3263" s="14"/>
    </row>
    <row r="3264" spans="60:64">
      <c r="BH3264" s="14"/>
      <c r="BI3264" s="14"/>
      <c r="BJ3264" s="14"/>
      <c r="BK3264" s="14"/>
      <c r="BL3264" s="14"/>
    </row>
    <row r="3265" spans="60:64">
      <c r="BH3265" s="14"/>
      <c r="BI3265" s="14"/>
      <c r="BJ3265" s="14"/>
      <c r="BK3265" s="14"/>
      <c r="BL3265" s="14"/>
    </row>
    <row r="3266" spans="60:64">
      <c r="BH3266" s="14"/>
      <c r="BI3266" s="14"/>
      <c r="BJ3266" s="14"/>
      <c r="BK3266" s="14"/>
      <c r="BL3266" s="14"/>
    </row>
    <row r="3267" spans="60:64">
      <c r="BH3267" s="14"/>
      <c r="BI3267" s="14"/>
      <c r="BJ3267" s="14"/>
      <c r="BK3267" s="14"/>
      <c r="BL3267" s="14"/>
    </row>
    <row r="3268" spans="60:64">
      <c r="BH3268" s="14"/>
      <c r="BI3268" s="14"/>
      <c r="BJ3268" s="14"/>
      <c r="BK3268" s="14"/>
      <c r="BL3268" s="14"/>
    </row>
    <row r="3269" spans="60:64">
      <c r="BH3269" s="14"/>
      <c r="BI3269" s="14"/>
      <c r="BJ3269" s="14"/>
      <c r="BK3269" s="14"/>
      <c r="BL3269" s="14"/>
    </row>
    <row r="3270" spans="60:64">
      <c r="BH3270" s="14"/>
      <c r="BI3270" s="14"/>
      <c r="BJ3270" s="14"/>
      <c r="BK3270" s="14"/>
      <c r="BL3270" s="14"/>
    </row>
    <row r="3271" spans="60:64">
      <c r="BH3271" s="14"/>
      <c r="BI3271" s="14"/>
      <c r="BJ3271" s="14"/>
      <c r="BK3271" s="14"/>
      <c r="BL3271" s="14"/>
    </row>
    <row r="3272" spans="60:64">
      <c r="BH3272" s="14"/>
      <c r="BI3272" s="14"/>
      <c r="BJ3272" s="14"/>
      <c r="BK3272" s="14"/>
      <c r="BL3272" s="14"/>
    </row>
    <row r="3273" spans="60:64">
      <c r="BH3273" s="14"/>
      <c r="BI3273" s="14"/>
      <c r="BJ3273" s="14"/>
      <c r="BK3273" s="14"/>
      <c r="BL3273" s="14"/>
    </row>
    <row r="3274" spans="60:64">
      <c r="BH3274" s="14"/>
      <c r="BI3274" s="14"/>
      <c r="BJ3274" s="14"/>
      <c r="BK3274" s="14"/>
      <c r="BL3274" s="14"/>
    </row>
    <row r="3275" spans="60:64">
      <c r="BH3275" s="14"/>
      <c r="BI3275" s="14"/>
      <c r="BJ3275" s="14"/>
      <c r="BK3275" s="14"/>
      <c r="BL3275" s="14"/>
    </row>
    <row r="3276" spans="60:64">
      <c r="BH3276" s="14"/>
      <c r="BI3276" s="14"/>
      <c r="BJ3276" s="14"/>
      <c r="BK3276" s="14"/>
      <c r="BL3276" s="14"/>
    </row>
    <row r="3277" spans="60:64">
      <c r="BH3277" s="14"/>
      <c r="BI3277" s="14"/>
      <c r="BJ3277" s="14"/>
      <c r="BK3277" s="14"/>
      <c r="BL3277" s="14"/>
    </row>
    <row r="3278" spans="60:64">
      <c r="BH3278" s="14"/>
      <c r="BI3278" s="14"/>
      <c r="BJ3278" s="14"/>
      <c r="BK3278" s="14"/>
      <c r="BL3278" s="14"/>
    </row>
    <row r="3279" spans="60:64">
      <c r="BH3279" s="14"/>
      <c r="BI3279" s="14"/>
      <c r="BJ3279" s="14"/>
      <c r="BK3279" s="14"/>
      <c r="BL3279" s="14"/>
    </row>
    <row r="3280" spans="60:64">
      <c r="BH3280" s="14"/>
      <c r="BI3280" s="14"/>
      <c r="BJ3280" s="14"/>
      <c r="BK3280" s="14"/>
      <c r="BL3280" s="14"/>
    </row>
    <row r="3281" spans="60:64">
      <c r="BH3281" s="14"/>
      <c r="BI3281" s="14"/>
      <c r="BJ3281" s="14"/>
      <c r="BK3281" s="14"/>
      <c r="BL3281" s="14"/>
    </row>
    <row r="3282" spans="60:64">
      <c r="BH3282" s="14"/>
      <c r="BI3282" s="14"/>
      <c r="BJ3282" s="14"/>
      <c r="BK3282" s="14"/>
      <c r="BL3282" s="14"/>
    </row>
    <row r="3283" spans="60:64">
      <c r="BH3283" s="14"/>
      <c r="BI3283" s="14"/>
      <c r="BJ3283" s="14"/>
      <c r="BK3283" s="14"/>
      <c r="BL3283" s="14"/>
    </row>
    <row r="3284" spans="60:64">
      <c r="BH3284" s="14"/>
      <c r="BI3284" s="14"/>
      <c r="BJ3284" s="14"/>
      <c r="BK3284" s="14"/>
      <c r="BL3284" s="14"/>
    </row>
    <row r="3285" spans="60:64">
      <c r="BH3285" s="14"/>
      <c r="BI3285" s="14"/>
      <c r="BJ3285" s="14"/>
      <c r="BK3285" s="14"/>
      <c r="BL3285" s="14"/>
    </row>
    <row r="3286" spans="60:64">
      <c r="BH3286" s="14"/>
      <c r="BI3286" s="14"/>
      <c r="BJ3286" s="14"/>
      <c r="BK3286" s="14"/>
      <c r="BL3286" s="14"/>
    </row>
    <row r="3287" spans="60:64">
      <c r="BH3287" s="14"/>
      <c r="BI3287" s="14"/>
      <c r="BJ3287" s="14"/>
      <c r="BK3287" s="14"/>
      <c r="BL3287" s="14"/>
    </row>
    <row r="3288" spans="60:64">
      <c r="BH3288" s="14"/>
      <c r="BI3288" s="14"/>
      <c r="BJ3288" s="14"/>
      <c r="BK3288" s="14"/>
      <c r="BL3288" s="14"/>
    </row>
    <row r="3289" spans="60:64">
      <c r="BH3289" s="14"/>
      <c r="BI3289" s="14"/>
      <c r="BJ3289" s="14"/>
      <c r="BK3289" s="14"/>
      <c r="BL3289" s="14"/>
    </row>
    <row r="3290" spans="60:64">
      <c r="BH3290" s="14"/>
      <c r="BI3290" s="14"/>
      <c r="BJ3290" s="14"/>
      <c r="BK3290" s="14"/>
      <c r="BL3290" s="14"/>
    </row>
    <row r="3291" spans="60:64">
      <c r="BH3291" s="14"/>
      <c r="BI3291" s="14"/>
      <c r="BJ3291" s="14"/>
      <c r="BK3291" s="14"/>
      <c r="BL3291" s="14"/>
    </row>
    <row r="3292" spans="60:64">
      <c r="BH3292" s="14"/>
      <c r="BI3292" s="14"/>
      <c r="BJ3292" s="14"/>
      <c r="BK3292" s="14"/>
      <c r="BL3292" s="14"/>
    </row>
    <row r="3293" spans="60:64">
      <c r="BH3293" s="14"/>
      <c r="BI3293" s="14"/>
      <c r="BJ3293" s="14"/>
      <c r="BK3293" s="14"/>
      <c r="BL3293" s="14"/>
    </row>
    <row r="3294" spans="60:64">
      <c r="BH3294" s="14"/>
      <c r="BI3294" s="14"/>
      <c r="BJ3294" s="14"/>
      <c r="BK3294" s="14"/>
      <c r="BL3294" s="14"/>
    </row>
    <row r="3295" spans="60:64">
      <c r="BH3295" s="14"/>
      <c r="BI3295" s="14"/>
      <c r="BJ3295" s="14"/>
      <c r="BK3295" s="14"/>
      <c r="BL3295" s="14"/>
    </row>
    <row r="3296" spans="60:64">
      <c r="BH3296" s="14"/>
      <c r="BI3296" s="14"/>
      <c r="BJ3296" s="14"/>
      <c r="BK3296" s="14"/>
      <c r="BL3296" s="14"/>
    </row>
    <row r="3297" spans="60:64">
      <c r="BH3297" s="14"/>
      <c r="BI3297" s="14"/>
      <c r="BJ3297" s="14"/>
      <c r="BK3297" s="14"/>
      <c r="BL3297" s="14"/>
    </row>
    <row r="3298" spans="60:64">
      <c r="BH3298" s="14"/>
      <c r="BI3298" s="14"/>
      <c r="BJ3298" s="14"/>
      <c r="BK3298" s="14"/>
      <c r="BL3298" s="14"/>
    </row>
    <row r="3299" spans="60:64">
      <c r="BH3299" s="14"/>
      <c r="BI3299" s="14"/>
      <c r="BJ3299" s="14"/>
      <c r="BK3299" s="14"/>
      <c r="BL3299" s="14"/>
    </row>
    <row r="3300" spans="60:64">
      <c r="BH3300" s="14"/>
      <c r="BI3300" s="14"/>
      <c r="BJ3300" s="14"/>
      <c r="BK3300" s="14"/>
      <c r="BL3300" s="14"/>
    </row>
    <row r="3301" spans="60:64">
      <c r="BH3301" s="14"/>
      <c r="BI3301" s="14"/>
      <c r="BJ3301" s="14"/>
      <c r="BK3301" s="14"/>
      <c r="BL3301" s="14"/>
    </row>
    <row r="3302" spans="60:64">
      <c r="BH3302" s="14"/>
      <c r="BI3302" s="14"/>
      <c r="BJ3302" s="14"/>
      <c r="BK3302" s="14"/>
      <c r="BL3302" s="14"/>
    </row>
    <row r="3303" spans="60:64">
      <c r="BH3303" s="14"/>
      <c r="BI3303" s="14"/>
      <c r="BJ3303" s="14"/>
      <c r="BK3303" s="14"/>
      <c r="BL3303" s="14"/>
    </row>
    <row r="3304" spans="60:64">
      <c r="BH3304" s="14"/>
      <c r="BI3304" s="14"/>
      <c r="BJ3304" s="14"/>
      <c r="BK3304" s="14"/>
      <c r="BL3304" s="14"/>
    </row>
    <row r="3305" spans="60:64">
      <c r="BH3305" s="14"/>
      <c r="BI3305" s="14"/>
      <c r="BJ3305" s="14"/>
      <c r="BK3305" s="14"/>
      <c r="BL3305" s="14"/>
    </row>
    <row r="3306" spans="60:64">
      <c r="BH3306" s="14"/>
      <c r="BI3306" s="14"/>
      <c r="BJ3306" s="14"/>
      <c r="BK3306" s="14"/>
      <c r="BL3306" s="14"/>
    </row>
    <row r="3307" spans="60:64">
      <c r="BH3307" s="14"/>
      <c r="BI3307" s="14"/>
      <c r="BJ3307" s="14"/>
      <c r="BK3307" s="14"/>
      <c r="BL3307" s="14"/>
    </row>
    <row r="3308" spans="60:64">
      <c r="BH3308" s="14"/>
      <c r="BI3308" s="14"/>
      <c r="BJ3308" s="14"/>
      <c r="BK3308" s="14"/>
      <c r="BL3308" s="14"/>
    </row>
    <row r="3309" spans="60:64">
      <c r="BH3309" s="14"/>
      <c r="BI3309" s="14"/>
      <c r="BJ3309" s="14"/>
      <c r="BK3309" s="14"/>
      <c r="BL3309" s="14"/>
    </row>
    <row r="3310" spans="60:64">
      <c r="BH3310" s="14"/>
      <c r="BI3310" s="14"/>
      <c r="BJ3310" s="14"/>
      <c r="BK3310" s="14"/>
      <c r="BL3310" s="14"/>
    </row>
    <row r="3311" spans="60:64">
      <c r="BH3311" s="14"/>
      <c r="BI3311" s="14"/>
      <c r="BJ3311" s="14"/>
      <c r="BK3311" s="14"/>
      <c r="BL3311" s="14"/>
    </row>
    <row r="3312" spans="60:64">
      <c r="BH3312" s="14"/>
      <c r="BI3312" s="14"/>
      <c r="BJ3312" s="14"/>
      <c r="BK3312" s="14"/>
      <c r="BL3312" s="14"/>
    </row>
    <row r="3313" spans="60:64">
      <c r="BH3313" s="14"/>
      <c r="BI3313" s="14"/>
      <c r="BJ3313" s="14"/>
      <c r="BK3313" s="14"/>
      <c r="BL3313" s="14"/>
    </row>
    <row r="3314" spans="60:64">
      <c r="BH3314" s="14"/>
      <c r="BI3314" s="14"/>
      <c r="BJ3314" s="14"/>
      <c r="BK3314" s="14"/>
      <c r="BL3314" s="14"/>
    </row>
    <row r="3315" spans="60:64">
      <c r="BH3315" s="14"/>
      <c r="BI3315" s="14"/>
      <c r="BJ3315" s="14"/>
      <c r="BK3315" s="14"/>
      <c r="BL3315" s="14"/>
    </row>
    <row r="3316" spans="60:64">
      <c r="BH3316" s="14"/>
      <c r="BI3316" s="14"/>
      <c r="BJ3316" s="14"/>
      <c r="BK3316" s="14"/>
      <c r="BL3316" s="14"/>
    </row>
    <row r="3317" spans="60:64">
      <c r="BH3317" s="14"/>
      <c r="BI3317" s="14"/>
      <c r="BJ3317" s="14"/>
      <c r="BK3317" s="14"/>
      <c r="BL3317" s="14"/>
    </row>
    <row r="3318" spans="60:64">
      <c r="BH3318" s="14"/>
      <c r="BI3318" s="14"/>
      <c r="BJ3318" s="14"/>
      <c r="BK3318" s="14"/>
      <c r="BL3318" s="14"/>
    </row>
    <row r="3319" spans="60:64">
      <c r="BH3319" s="14"/>
      <c r="BI3319" s="14"/>
      <c r="BJ3319" s="14"/>
      <c r="BK3319" s="14"/>
      <c r="BL3319" s="14"/>
    </row>
    <row r="3320" spans="60:64">
      <c r="BH3320" s="14"/>
      <c r="BI3320" s="14"/>
      <c r="BJ3320" s="14"/>
      <c r="BK3320" s="14"/>
      <c r="BL3320" s="14"/>
    </row>
    <row r="3321" spans="60:64">
      <c r="BH3321" s="14"/>
      <c r="BI3321" s="14"/>
      <c r="BJ3321" s="14"/>
      <c r="BK3321" s="14"/>
      <c r="BL3321" s="14"/>
    </row>
    <row r="3322" spans="60:64">
      <c r="BH3322" s="14"/>
      <c r="BI3322" s="14"/>
      <c r="BJ3322" s="14"/>
      <c r="BK3322" s="14"/>
      <c r="BL3322" s="14"/>
    </row>
    <row r="3323" spans="60:64">
      <c r="BH3323" s="14"/>
      <c r="BI3323" s="14"/>
      <c r="BJ3323" s="14"/>
      <c r="BK3323" s="14"/>
      <c r="BL3323" s="14"/>
    </row>
    <row r="3324" spans="60:64">
      <c r="BH3324" s="14"/>
      <c r="BI3324" s="14"/>
      <c r="BJ3324" s="14"/>
      <c r="BK3324" s="14"/>
      <c r="BL3324" s="14"/>
    </row>
    <row r="3325" spans="60:64">
      <c r="BH3325" s="14"/>
      <c r="BI3325" s="14"/>
      <c r="BJ3325" s="14"/>
      <c r="BK3325" s="14"/>
      <c r="BL3325" s="14"/>
    </row>
    <row r="3326" spans="60:64">
      <c r="BH3326" s="14"/>
      <c r="BI3326" s="14"/>
      <c r="BJ3326" s="14"/>
      <c r="BK3326" s="14"/>
      <c r="BL3326" s="14"/>
    </row>
    <row r="3327" spans="60:64">
      <c r="BH3327" s="14"/>
      <c r="BI3327" s="14"/>
      <c r="BJ3327" s="14"/>
      <c r="BK3327" s="14"/>
      <c r="BL3327" s="14"/>
    </row>
    <row r="3328" spans="60:64">
      <c r="BH3328" s="14"/>
      <c r="BI3328" s="14"/>
      <c r="BJ3328" s="14"/>
      <c r="BK3328" s="14"/>
      <c r="BL3328" s="14"/>
    </row>
    <row r="3329" spans="60:64">
      <c r="BH3329" s="14"/>
      <c r="BI3329" s="14"/>
      <c r="BJ3329" s="14"/>
      <c r="BK3329" s="14"/>
      <c r="BL3329" s="14"/>
    </row>
    <row r="3330" spans="60:64">
      <c r="BH3330" s="14"/>
      <c r="BI3330" s="14"/>
      <c r="BJ3330" s="14"/>
      <c r="BK3330" s="14"/>
      <c r="BL3330" s="14"/>
    </row>
    <row r="3331" spans="60:64">
      <c r="BH3331" s="14"/>
      <c r="BI3331" s="14"/>
      <c r="BJ3331" s="14"/>
      <c r="BK3331" s="14"/>
      <c r="BL3331" s="14"/>
    </row>
    <row r="3332" spans="60:64">
      <c r="BH3332" s="14"/>
      <c r="BI3332" s="14"/>
      <c r="BJ3332" s="14"/>
      <c r="BK3332" s="14"/>
      <c r="BL3332" s="14"/>
    </row>
    <row r="3333" spans="60:64">
      <c r="BH3333" s="14"/>
      <c r="BI3333" s="14"/>
      <c r="BJ3333" s="14"/>
      <c r="BK3333" s="14"/>
      <c r="BL3333" s="14"/>
    </row>
    <row r="3334" spans="60:64">
      <c r="BH3334" s="14"/>
      <c r="BI3334" s="14"/>
      <c r="BJ3334" s="14"/>
      <c r="BK3334" s="14"/>
      <c r="BL3334" s="14"/>
    </row>
    <row r="3335" spans="60:64">
      <c r="BH3335" s="14"/>
      <c r="BI3335" s="14"/>
      <c r="BJ3335" s="14"/>
      <c r="BK3335" s="14"/>
      <c r="BL3335" s="14"/>
    </row>
    <row r="3336" spans="60:64">
      <c r="BH3336" s="14"/>
      <c r="BI3336" s="14"/>
      <c r="BJ3336" s="14"/>
      <c r="BK3336" s="14"/>
      <c r="BL3336" s="14"/>
    </row>
    <row r="3337" spans="60:64">
      <c r="BH3337" s="14"/>
      <c r="BI3337" s="14"/>
      <c r="BJ3337" s="14"/>
      <c r="BK3337" s="14"/>
      <c r="BL3337" s="14"/>
    </row>
    <row r="3338" spans="60:64">
      <c r="BH3338" s="14"/>
      <c r="BI3338" s="14"/>
      <c r="BJ3338" s="14"/>
      <c r="BK3338" s="14"/>
      <c r="BL3338" s="14"/>
    </row>
    <row r="3339" spans="60:64">
      <c r="BH3339" s="14"/>
      <c r="BI3339" s="14"/>
      <c r="BJ3339" s="14"/>
      <c r="BK3339" s="14"/>
      <c r="BL3339" s="14"/>
    </row>
    <row r="3340" spans="60:64">
      <c r="BH3340" s="14"/>
      <c r="BI3340" s="14"/>
      <c r="BJ3340" s="14"/>
      <c r="BK3340" s="14"/>
      <c r="BL3340" s="14"/>
    </row>
    <row r="3341" spans="60:64">
      <c r="BH3341" s="14"/>
      <c r="BI3341" s="14"/>
      <c r="BJ3341" s="14"/>
      <c r="BK3341" s="14"/>
      <c r="BL3341" s="14"/>
    </row>
    <row r="3342" spans="60:64">
      <c r="BH3342" s="14"/>
      <c r="BI3342" s="14"/>
      <c r="BJ3342" s="14"/>
      <c r="BK3342" s="14"/>
      <c r="BL3342" s="14"/>
    </row>
    <row r="3343" spans="60:64">
      <c r="BH3343" s="14"/>
      <c r="BI3343" s="14"/>
      <c r="BJ3343" s="14"/>
      <c r="BK3343" s="14"/>
      <c r="BL3343" s="14"/>
    </row>
    <row r="3344" spans="60:64">
      <c r="BH3344" s="14"/>
      <c r="BI3344" s="14"/>
      <c r="BJ3344" s="14"/>
      <c r="BK3344" s="14"/>
      <c r="BL3344" s="14"/>
    </row>
    <row r="3345" spans="60:64">
      <c r="BH3345" s="14"/>
      <c r="BI3345" s="14"/>
      <c r="BJ3345" s="14"/>
      <c r="BK3345" s="14"/>
      <c r="BL3345" s="14"/>
    </row>
    <row r="3346" spans="60:64">
      <c r="BH3346" s="14"/>
      <c r="BI3346" s="14"/>
      <c r="BJ3346" s="14"/>
      <c r="BK3346" s="14"/>
      <c r="BL3346" s="14"/>
    </row>
    <row r="3347" spans="60:64">
      <c r="BH3347" s="14"/>
      <c r="BI3347" s="14"/>
      <c r="BJ3347" s="14"/>
      <c r="BK3347" s="14"/>
      <c r="BL3347" s="14"/>
    </row>
    <row r="3348" spans="60:64">
      <c r="BH3348" s="14"/>
      <c r="BI3348" s="14"/>
      <c r="BJ3348" s="14"/>
      <c r="BK3348" s="14"/>
      <c r="BL3348" s="14"/>
    </row>
    <row r="3349" spans="60:64">
      <c r="BH3349" s="14"/>
      <c r="BI3349" s="14"/>
      <c r="BJ3349" s="14"/>
      <c r="BK3349" s="14"/>
      <c r="BL3349" s="14"/>
    </row>
    <row r="3350" spans="60:64">
      <c r="BH3350" s="14"/>
      <c r="BI3350" s="14"/>
      <c r="BJ3350" s="14"/>
      <c r="BK3350" s="14"/>
      <c r="BL3350" s="14"/>
    </row>
    <row r="3351" spans="60:64">
      <c r="BH3351" s="14"/>
      <c r="BI3351" s="14"/>
      <c r="BJ3351" s="14"/>
      <c r="BK3351" s="14"/>
      <c r="BL3351" s="14"/>
    </row>
    <row r="3352" spans="60:64">
      <c r="BH3352" s="14"/>
      <c r="BI3352" s="14"/>
      <c r="BJ3352" s="14"/>
      <c r="BK3352" s="14"/>
      <c r="BL3352" s="14"/>
    </row>
    <row r="3353" spans="60:64">
      <c r="BH3353" s="14"/>
      <c r="BI3353" s="14"/>
      <c r="BJ3353" s="14"/>
      <c r="BK3353" s="14"/>
      <c r="BL3353" s="14"/>
    </row>
    <row r="3354" spans="60:64">
      <c r="BH3354" s="14"/>
      <c r="BI3354" s="14"/>
      <c r="BJ3354" s="14"/>
      <c r="BK3354" s="14"/>
      <c r="BL3354" s="14"/>
    </row>
    <row r="3355" spans="60:64">
      <c r="BH3355" s="14"/>
      <c r="BI3355" s="14"/>
      <c r="BJ3355" s="14"/>
      <c r="BK3355" s="14"/>
      <c r="BL3355" s="14"/>
    </row>
    <row r="3356" spans="60:64">
      <c r="BH3356" s="14"/>
      <c r="BI3356" s="14"/>
      <c r="BJ3356" s="14"/>
      <c r="BK3356" s="14"/>
      <c r="BL3356" s="14"/>
    </row>
    <row r="3357" spans="60:64">
      <c r="BH3357" s="14"/>
      <c r="BI3357" s="14"/>
      <c r="BJ3357" s="14"/>
      <c r="BK3357" s="14"/>
      <c r="BL3357" s="14"/>
    </row>
    <row r="3358" spans="60:64">
      <c r="BH3358" s="14"/>
      <c r="BI3358" s="14"/>
      <c r="BJ3358" s="14"/>
      <c r="BK3358" s="14"/>
      <c r="BL3358" s="14"/>
    </row>
    <row r="3359" spans="60:64">
      <c r="BH3359" s="14"/>
      <c r="BI3359" s="14"/>
      <c r="BJ3359" s="14"/>
      <c r="BK3359" s="14"/>
      <c r="BL3359" s="14"/>
    </row>
    <row r="3360" spans="60:64">
      <c r="BH3360" s="14"/>
      <c r="BI3360" s="14"/>
      <c r="BJ3360" s="14"/>
      <c r="BK3360" s="14"/>
      <c r="BL3360" s="14"/>
    </row>
    <row r="3361" spans="60:64">
      <c r="BH3361" s="14"/>
      <c r="BI3361" s="14"/>
      <c r="BJ3361" s="14"/>
      <c r="BK3361" s="14"/>
      <c r="BL3361" s="14"/>
    </row>
    <row r="3362" spans="60:64">
      <c r="BH3362" s="14"/>
      <c r="BI3362" s="14"/>
      <c r="BJ3362" s="14"/>
      <c r="BK3362" s="14"/>
      <c r="BL3362" s="14"/>
    </row>
    <row r="3363" spans="60:64">
      <c r="BH3363" s="14"/>
      <c r="BI3363" s="14"/>
      <c r="BJ3363" s="14"/>
      <c r="BK3363" s="14"/>
      <c r="BL3363" s="14"/>
    </row>
    <row r="3364" spans="60:64">
      <c r="BH3364" s="14"/>
      <c r="BI3364" s="14"/>
      <c r="BJ3364" s="14"/>
      <c r="BK3364" s="14"/>
      <c r="BL3364" s="14"/>
    </row>
    <row r="3365" spans="60:64">
      <c r="BH3365" s="14"/>
      <c r="BI3365" s="14"/>
      <c r="BJ3365" s="14"/>
      <c r="BK3365" s="14"/>
      <c r="BL3365" s="14"/>
    </row>
    <row r="3366" spans="60:64">
      <c r="BH3366" s="14"/>
      <c r="BI3366" s="14"/>
      <c r="BJ3366" s="14"/>
      <c r="BK3366" s="14"/>
      <c r="BL3366" s="14"/>
    </row>
    <row r="3367" spans="60:64">
      <c r="BH3367" s="14"/>
      <c r="BI3367" s="14"/>
      <c r="BJ3367" s="14"/>
      <c r="BK3367" s="14"/>
      <c r="BL3367" s="14"/>
    </row>
    <row r="3368" spans="60:64">
      <c r="BH3368" s="14"/>
      <c r="BI3368" s="14"/>
      <c r="BJ3368" s="14"/>
      <c r="BK3368" s="14"/>
      <c r="BL3368" s="14"/>
    </row>
    <row r="3369" spans="60:64">
      <c r="BH3369" s="14"/>
      <c r="BI3369" s="14"/>
      <c r="BJ3369" s="14"/>
      <c r="BK3369" s="14"/>
      <c r="BL3369" s="14"/>
    </row>
    <row r="3370" spans="60:64">
      <c r="BH3370" s="14"/>
      <c r="BI3370" s="14"/>
      <c r="BJ3370" s="14"/>
      <c r="BK3370" s="14"/>
      <c r="BL3370" s="14"/>
    </row>
    <row r="3371" spans="60:64">
      <c r="BH3371" s="14"/>
      <c r="BI3371" s="14"/>
      <c r="BJ3371" s="14"/>
      <c r="BK3371" s="14"/>
      <c r="BL3371" s="14"/>
    </row>
    <row r="3372" spans="60:64">
      <c r="BH3372" s="14"/>
      <c r="BI3372" s="14"/>
      <c r="BJ3372" s="14"/>
      <c r="BK3372" s="14"/>
      <c r="BL3372" s="14"/>
    </row>
    <row r="3373" spans="60:64">
      <c r="BH3373" s="14"/>
      <c r="BI3373" s="14"/>
      <c r="BJ3373" s="14"/>
      <c r="BK3373" s="14"/>
      <c r="BL3373" s="14"/>
    </row>
    <row r="3374" spans="60:64">
      <c r="BH3374" s="14"/>
      <c r="BI3374" s="14"/>
      <c r="BJ3374" s="14"/>
      <c r="BK3374" s="14"/>
      <c r="BL3374" s="14"/>
    </row>
    <row r="3375" spans="60:64">
      <c r="BH3375" s="14"/>
      <c r="BI3375" s="14"/>
      <c r="BJ3375" s="14"/>
      <c r="BK3375" s="14"/>
      <c r="BL3375" s="14"/>
    </row>
    <row r="3376" spans="60:64">
      <c r="BH3376" s="14"/>
      <c r="BI3376" s="14"/>
      <c r="BJ3376" s="14"/>
      <c r="BK3376" s="14"/>
      <c r="BL3376" s="14"/>
    </row>
    <row r="3377" spans="60:64">
      <c r="BH3377" s="14"/>
      <c r="BI3377" s="14"/>
      <c r="BJ3377" s="14"/>
      <c r="BK3377" s="14"/>
      <c r="BL3377" s="14"/>
    </row>
    <row r="3378" spans="60:64">
      <c r="BH3378" s="14"/>
      <c r="BI3378" s="14"/>
      <c r="BJ3378" s="14"/>
      <c r="BK3378" s="14"/>
      <c r="BL3378" s="14"/>
    </row>
    <row r="3379" spans="60:64">
      <c r="BH3379" s="14"/>
      <c r="BI3379" s="14"/>
      <c r="BJ3379" s="14"/>
      <c r="BK3379" s="14"/>
      <c r="BL3379" s="14"/>
    </row>
    <row r="3380" spans="60:64">
      <c r="BH3380" s="14"/>
      <c r="BI3380" s="14"/>
      <c r="BJ3380" s="14"/>
      <c r="BK3380" s="14"/>
      <c r="BL3380" s="14"/>
    </row>
    <row r="3381" spans="60:64">
      <c r="BH3381" s="14"/>
      <c r="BI3381" s="14"/>
      <c r="BJ3381" s="14"/>
      <c r="BK3381" s="14"/>
      <c r="BL3381" s="14"/>
    </row>
    <row r="3382" spans="60:64">
      <c r="BH3382" s="14"/>
      <c r="BI3382" s="14"/>
      <c r="BJ3382" s="14"/>
      <c r="BK3382" s="14"/>
      <c r="BL3382" s="14"/>
    </row>
    <row r="3383" spans="60:64">
      <c r="BH3383" s="14"/>
      <c r="BI3383" s="14"/>
      <c r="BJ3383" s="14"/>
      <c r="BK3383" s="14"/>
      <c r="BL3383" s="14"/>
    </row>
    <row r="3384" spans="60:64">
      <c r="BH3384" s="14"/>
      <c r="BI3384" s="14"/>
      <c r="BJ3384" s="14"/>
      <c r="BK3384" s="14"/>
      <c r="BL3384" s="14"/>
    </row>
    <row r="3385" spans="60:64">
      <c r="BH3385" s="14"/>
      <c r="BI3385" s="14"/>
      <c r="BJ3385" s="14"/>
      <c r="BK3385" s="14"/>
      <c r="BL3385" s="14"/>
    </row>
    <row r="3386" spans="60:64">
      <c r="BH3386" s="14"/>
      <c r="BI3386" s="14"/>
      <c r="BJ3386" s="14"/>
      <c r="BK3386" s="14"/>
      <c r="BL3386" s="14"/>
    </row>
    <row r="3387" spans="60:64">
      <c r="BH3387" s="14"/>
      <c r="BI3387" s="14"/>
      <c r="BJ3387" s="14"/>
      <c r="BK3387" s="14"/>
      <c r="BL3387" s="14"/>
    </row>
    <row r="3388" spans="60:64">
      <c r="BH3388" s="14"/>
      <c r="BI3388" s="14"/>
      <c r="BJ3388" s="14"/>
      <c r="BK3388" s="14"/>
      <c r="BL3388" s="14"/>
    </row>
    <row r="3389" spans="60:64">
      <c r="BH3389" s="14"/>
      <c r="BI3389" s="14"/>
      <c r="BJ3389" s="14"/>
      <c r="BK3389" s="14"/>
      <c r="BL3389" s="14"/>
    </row>
    <row r="3390" spans="60:64">
      <c r="BH3390" s="14"/>
      <c r="BI3390" s="14"/>
      <c r="BJ3390" s="14"/>
      <c r="BK3390" s="14"/>
      <c r="BL3390" s="14"/>
    </row>
    <row r="3391" spans="60:64">
      <c r="BH3391" s="14"/>
      <c r="BI3391" s="14"/>
      <c r="BJ3391" s="14"/>
      <c r="BK3391" s="14"/>
      <c r="BL3391" s="14"/>
    </row>
    <row r="3392" spans="60:64">
      <c r="BH3392" s="14"/>
      <c r="BI3392" s="14"/>
      <c r="BJ3392" s="14"/>
      <c r="BK3392" s="14"/>
      <c r="BL3392" s="14"/>
    </row>
    <row r="3393" spans="60:64">
      <c r="BH3393" s="14"/>
      <c r="BI3393" s="14"/>
      <c r="BJ3393" s="14"/>
      <c r="BK3393" s="14"/>
      <c r="BL3393" s="14"/>
    </row>
    <row r="3394" spans="60:64">
      <c r="BH3394" s="14"/>
      <c r="BI3394" s="14"/>
      <c r="BJ3394" s="14"/>
      <c r="BK3394" s="14"/>
      <c r="BL3394" s="14"/>
    </row>
    <row r="3395" spans="60:64">
      <c r="BH3395" s="14"/>
      <c r="BI3395" s="14"/>
      <c r="BJ3395" s="14"/>
      <c r="BK3395" s="14"/>
      <c r="BL3395" s="14"/>
    </row>
    <row r="3396" spans="60:64">
      <c r="BH3396" s="14"/>
      <c r="BI3396" s="14"/>
      <c r="BJ3396" s="14"/>
      <c r="BK3396" s="14"/>
      <c r="BL3396" s="14"/>
    </row>
    <row r="3397" spans="60:64">
      <c r="BH3397" s="14"/>
      <c r="BI3397" s="14"/>
      <c r="BJ3397" s="14"/>
      <c r="BK3397" s="14"/>
      <c r="BL3397" s="14"/>
    </row>
    <row r="3398" spans="60:64">
      <c r="BH3398" s="14"/>
      <c r="BI3398" s="14"/>
      <c r="BJ3398" s="14"/>
      <c r="BK3398" s="14"/>
      <c r="BL3398" s="14"/>
    </row>
    <row r="3399" spans="60:64">
      <c r="BH3399" s="14"/>
      <c r="BI3399" s="14"/>
      <c r="BJ3399" s="14"/>
      <c r="BK3399" s="14"/>
      <c r="BL3399" s="14"/>
    </row>
    <row r="3400" spans="60:64">
      <c r="BH3400" s="14"/>
      <c r="BI3400" s="14"/>
      <c r="BJ3400" s="14"/>
      <c r="BK3400" s="14"/>
      <c r="BL3400" s="14"/>
    </row>
    <row r="3401" spans="60:64">
      <c r="BH3401" s="14"/>
      <c r="BI3401" s="14"/>
      <c r="BJ3401" s="14"/>
      <c r="BK3401" s="14"/>
      <c r="BL3401" s="14"/>
    </row>
    <row r="3402" spans="60:64">
      <c r="BH3402" s="14"/>
      <c r="BI3402" s="14"/>
      <c r="BJ3402" s="14"/>
      <c r="BK3402" s="14"/>
      <c r="BL3402" s="14"/>
    </row>
    <row r="3403" spans="60:64">
      <c r="BH3403" s="14"/>
      <c r="BI3403" s="14"/>
      <c r="BJ3403" s="14"/>
      <c r="BK3403" s="14"/>
      <c r="BL3403" s="14"/>
    </row>
    <row r="3404" spans="60:64">
      <c r="BH3404" s="14"/>
      <c r="BI3404" s="14"/>
      <c r="BJ3404" s="14"/>
      <c r="BK3404" s="14"/>
      <c r="BL3404" s="14"/>
    </row>
    <row r="3405" spans="60:64">
      <c r="BH3405" s="14"/>
      <c r="BI3405" s="14"/>
      <c r="BJ3405" s="14"/>
      <c r="BK3405" s="14"/>
      <c r="BL3405" s="14"/>
    </row>
    <row r="3406" spans="60:64">
      <c r="BH3406" s="14"/>
      <c r="BI3406" s="14"/>
      <c r="BJ3406" s="14"/>
      <c r="BK3406" s="14"/>
      <c r="BL3406" s="14"/>
    </row>
    <row r="3407" spans="60:64">
      <c r="BH3407" s="14"/>
      <c r="BI3407" s="14"/>
      <c r="BJ3407" s="14"/>
      <c r="BK3407" s="14"/>
      <c r="BL3407" s="14"/>
    </row>
    <row r="3408" spans="60:64">
      <c r="BH3408" s="14"/>
      <c r="BI3408" s="14"/>
      <c r="BJ3408" s="14"/>
      <c r="BK3408" s="14"/>
      <c r="BL3408" s="14"/>
    </row>
    <row r="3409" spans="60:64">
      <c r="BH3409" s="14"/>
      <c r="BI3409" s="14"/>
      <c r="BJ3409" s="14"/>
      <c r="BK3409" s="14"/>
      <c r="BL3409" s="14"/>
    </row>
    <row r="3410" spans="60:64">
      <c r="BH3410" s="14"/>
      <c r="BI3410" s="14"/>
      <c r="BJ3410" s="14"/>
      <c r="BK3410" s="14"/>
      <c r="BL3410" s="14"/>
    </row>
    <row r="3411" spans="60:64">
      <c r="BH3411" s="14"/>
      <c r="BI3411" s="14"/>
      <c r="BJ3411" s="14"/>
      <c r="BK3411" s="14"/>
      <c r="BL3411" s="14"/>
    </row>
    <row r="3412" spans="60:64">
      <c r="BH3412" s="14"/>
      <c r="BI3412" s="14"/>
      <c r="BJ3412" s="14"/>
      <c r="BK3412" s="14"/>
      <c r="BL3412" s="14"/>
    </row>
    <row r="3413" spans="60:64">
      <c r="BH3413" s="14"/>
      <c r="BI3413" s="14"/>
      <c r="BJ3413" s="14"/>
      <c r="BK3413" s="14"/>
      <c r="BL3413" s="14"/>
    </row>
    <row r="3414" spans="60:64">
      <c r="BH3414" s="14"/>
      <c r="BI3414" s="14"/>
      <c r="BJ3414" s="14"/>
      <c r="BK3414" s="14"/>
      <c r="BL3414" s="14"/>
    </row>
    <row r="3415" spans="60:64">
      <c r="BH3415" s="14"/>
      <c r="BI3415" s="14"/>
      <c r="BJ3415" s="14"/>
      <c r="BK3415" s="14"/>
      <c r="BL3415" s="14"/>
    </row>
    <row r="3416" spans="60:64">
      <c r="BH3416" s="14"/>
      <c r="BI3416" s="14"/>
      <c r="BJ3416" s="14"/>
      <c r="BK3416" s="14"/>
      <c r="BL3416" s="14"/>
    </row>
    <row r="3417" spans="60:64">
      <c r="BH3417" s="14"/>
      <c r="BI3417" s="14"/>
      <c r="BJ3417" s="14"/>
      <c r="BK3417" s="14"/>
      <c r="BL3417" s="14"/>
    </row>
    <row r="3418" spans="60:64">
      <c r="BH3418" s="14"/>
      <c r="BI3418" s="14"/>
      <c r="BJ3418" s="14"/>
      <c r="BK3418" s="14"/>
      <c r="BL3418" s="14"/>
    </row>
    <row r="3419" spans="60:64">
      <c r="BH3419" s="14"/>
      <c r="BI3419" s="14"/>
      <c r="BJ3419" s="14"/>
      <c r="BK3419" s="14"/>
      <c r="BL3419" s="14"/>
    </row>
    <row r="3420" spans="60:64">
      <c r="BH3420" s="14"/>
      <c r="BI3420" s="14"/>
      <c r="BJ3420" s="14"/>
      <c r="BK3420" s="14"/>
      <c r="BL3420" s="14"/>
    </row>
    <row r="3421" spans="60:64">
      <c r="BH3421" s="14"/>
      <c r="BI3421" s="14"/>
      <c r="BJ3421" s="14"/>
      <c r="BK3421" s="14"/>
      <c r="BL3421" s="14"/>
    </row>
    <row r="3422" spans="60:64">
      <c r="BH3422" s="14"/>
      <c r="BI3422" s="14"/>
      <c r="BJ3422" s="14"/>
      <c r="BK3422" s="14"/>
      <c r="BL3422" s="14"/>
    </row>
    <row r="3423" spans="60:64">
      <c r="BH3423" s="14"/>
      <c r="BI3423" s="14"/>
      <c r="BJ3423" s="14"/>
      <c r="BK3423" s="14"/>
      <c r="BL3423" s="14"/>
    </row>
    <row r="3424" spans="60:64">
      <c r="BH3424" s="14"/>
      <c r="BI3424" s="14"/>
      <c r="BJ3424" s="14"/>
      <c r="BK3424" s="14"/>
      <c r="BL3424" s="14"/>
    </row>
    <row r="3425" spans="60:64">
      <c r="BH3425" s="14"/>
      <c r="BI3425" s="14"/>
      <c r="BJ3425" s="14"/>
      <c r="BK3425" s="14"/>
      <c r="BL3425" s="14"/>
    </row>
    <row r="3426" spans="60:64">
      <c r="BH3426" s="14"/>
      <c r="BI3426" s="14"/>
      <c r="BJ3426" s="14"/>
      <c r="BK3426" s="14"/>
      <c r="BL3426" s="14"/>
    </row>
    <row r="3427" spans="60:64">
      <c r="BH3427" s="14"/>
      <c r="BI3427" s="14"/>
      <c r="BJ3427" s="14"/>
      <c r="BK3427" s="14"/>
      <c r="BL3427" s="14"/>
    </row>
    <row r="3428" spans="60:64">
      <c r="BH3428" s="14"/>
      <c r="BI3428" s="14"/>
      <c r="BJ3428" s="14"/>
      <c r="BK3428" s="14"/>
      <c r="BL3428" s="14"/>
    </row>
    <row r="3429" spans="60:64">
      <c r="BH3429" s="14"/>
      <c r="BI3429" s="14"/>
      <c r="BJ3429" s="14"/>
      <c r="BK3429" s="14"/>
      <c r="BL3429" s="14"/>
    </row>
    <row r="3430" spans="60:64">
      <c r="BH3430" s="14"/>
      <c r="BI3430" s="14"/>
      <c r="BJ3430" s="14"/>
      <c r="BK3430" s="14"/>
      <c r="BL3430" s="14"/>
    </row>
    <row r="3431" spans="60:64">
      <c r="BH3431" s="14"/>
      <c r="BI3431" s="14"/>
      <c r="BJ3431" s="14"/>
      <c r="BK3431" s="14"/>
      <c r="BL3431" s="14"/>
    </row>
    <row r="3432" spans="60:64">
      <c r="BH3432" s="14"/>
      <c r="BI3432" s="14"/>
      <c r="BJ3432" s="14"/>
      <c r="BK3432" s="14"/>
      <c r="BL3432" s="14"/>
    </row>
    <row r="3433" spans="60:64">
      <c r="BH3433" s="14"/>
      <c r="BI3433" s="14"/>
      <c r="BJ3433" s="14"/>
      <c r="BK3433" s="14"/>
      <c r="BL3433" s="14"/>
    </row>
    <row r="3434" spans="60:64">
      <c r="BH3434" s="14"/>
      <c r="BI3434" s="14"/>
      <c r="BJ3434" s="14"/>
      <c r="BK3434" s="14"/>
      <c r="BL3434" s="14"/>
    </row>
    <row r="3435" spans="60:64">
      <c r="BH3435" s="14"/>
      <c r="BI3435" s="14"/>
      <c r="BJ3435" s="14"/>
      <c r="BK3435" s="14"/>
      <c r="BL3435" s="14"/>
    </row>
    <row r="3436" spans="60:64">
      <c r="BH3436" s="14"/>
      <c r="BI3436" s="14"/>
      <c r="BJ3436" s="14"/>
      <c r="BK3436" s="14"/>
      <c r="BL3436" s="14"/>
    </row>
    <row r="3437" spans="60:64">
      <c r="BH3437" s="14"/>
      <c r="BI3437" s="14"/>
      <c r="BJ3437" s="14"/>
      <c r="BK3437" s="14"/>
      <c r="BL3437" s="14"/>
    </row>
    <row r="3438" spans="60:64">
      <c r="BH3438" s="14"/>
      <c r="BI3438" s="14"/>
      <c r="BJ3438" s="14"/>
      <c r="BK3438" s="14"/>
      <c r="BL3438" s="14"/>
    </row>
    <row r="3439" spans="60:64">
      <c r="BH3439" s="14"/>
      <c r="BI3439" s="14"/>
      <c r="BJ3439" s="14"/>
      <c r="BK3439" s="14"/>
      <c r="BL3439" s="14"/>
    </row>
    <row r="3440" spans="60:64">
      <c r="BH3440" s="14"/>
      <c r="BI3440" s="14"/>
      <c r="BJ3440" s="14"/>
      <c r="BK3440" s="14"/>
      <c r="BL3440" s="14"/>
    </row>
    <row r="3441" spans="60:64">
      <c r="BH3441" s="14"/>
      <c r="BI3441" s="14"/>
      <c r="BJ3441" s="14"/>
      <c r="BK3441" s="14"/>
      <c r="BL3441" s="14"/>
    </row>
    <row r="3442" spans="60:64">
      <c r="BH3442" s="14"/>
      <c r="BI3442" s="14"/>
      <c r="BJ3442" s="14"/>
      <c r="BK3442" s="14"/>
      <c r="BL3442" s="14"/>
    </row>
    <row r="3443" spans="60:64">
      <c r="BH3443" s="14"/>
      <c r="BI3443" s="14"/>
      <c r="BJ3443" s="14"/>
      <c r="BK3443" s="14"/>
      <c r="BL3443" s="14"/>
    </row>
    <row r="3444" spans="60:64">
      <c r="BH3444" s="14"/>
      <c r="BI3444" s="14"/>
      <c r="BJ3444" s="14"/>
      <c r="BK3444" s="14"/>
      <c r="BL3444" s="14"/>
    </row>
    <row r="3445" spans="60:64">
      <c r="BH3445" s="14"/>
      <c r="BI3445" s="14"/>
      <c r="BJ3445" s="14"/>
      <c r="BK3445" s="14"/>
      <c r="BL3445" s="14"/>
    </row>
    <row r="3446" spans="60:64">
      <c r="BH3446" s="14"/>
      <c r="BI3446" s="14"/>
      <c r="BJ3446" s="14"/>
      <c r="BK3446" s="14"/>
      <c r="BL3446" s="14"/>
    </row>
    <row r="3447" spans="60:64">
      <c r="BH3447" s="14"/>
      <c r="BI3447" s="14"/>
      <c r="BJ3447" s="14"/>
      <c r="BK3447" s="14"/>
      <c r="BL3447" s="14"/>
    </row>
    <row r="3448" spans="60:64">
      <c r="BH3448" s="14"/>
      <c r="BI3448" s="14"/>
      <c r="BJ3448" s="14"/>
      <c r="BK3448" s="14"/>
      <c r="BL3448" s="14"/>
    </row>
    <row r="3449" spans="60:64">
      <c r="BH3449" s="14"/>
      <c r="BI3449" s="14"/>
      <c r="BJ3449" s="14"/>
      <c r="BK3449" s="14"/>
      <c r="BL3449" s="14"/>
    </row>
    <row r="3450" spans="60:64">
      <c r="BH3450" s="14"/>
      <c r="BI3450" s="14"/>
      <c r="BJ3450" s="14"/>
      <c r="BK3450" s="14"/>
      <c r="BL3450" s="14"/>
    </row>
    <row r="3451" spans="60:64">
      <c r="BH3451" s="14"/>
      <c r="BI3451" s="14"/>
      <c r="BJ3451" s="14"/>
      <c r="BK3451" s="14"/>
      <c r="BL3451" s="14"/>
    </row>
    <row r="3452" spans="60:64">
      <c r="BH3452" s="14"/>
      <c r="BI3452" s="14"/>
      <c r="BJ3452" s="14"/>
      <c r="BK3452" s="14"/>
      <c r="BL3452" s="14"/>
    </row>
    <row r="3453" spans="60:64">
      <c r="BH3453" s="14"/>
      <c r="BI3453" s="14"/>
      <c r="BJ3453" s="14"/>
      <c r="BK3453" s="14"/>
      <c r="BL3453" s="14"/>
    </row>
    <row r="3454" spans="60:64">
      <c r="BH3454" s="14"/>
      <c r="BI3454" s="14"/>
      <c r="BJ3454" s="14"/>
      <c r="BK3454" s="14"/>
      <c r="BL3454" s="14"/>
    </row>
    <row r="3455" spans="60:64">
      <c r="BH3455" s="14"/>
      <c r="BI3455" s="14"/>
      <c r="BJ3455" s="14"/>
      <c r="BK3455" s="14"/>
      <c r="BL3455" s="14"/>
    </row>
    <row r="3456" spans="60:64">
      <c r="BH3456" s="14"/>
      <c r="BI3456" s="14"/>
      <c r="BJ3456" s="14"/>
      <c r="BK3456" s="14"/>
      <c r="BL3456" s="14"/>
    </row>
    <row r="3457" spans="60:64">
      <c r="BH3457" s="14"/>
      <c r="BI3457" s="14"/>
      <c r="BJ3457" s="14"/>
      <c r="BK3457" s="14"/>
      <c r="BL3457" s="14"/>
    </row>
    <row r="3458" spans="60:64">
      <c r="BH3458" s="14"/>
      <c r="BI3458" s="14"/>
      <c r="BJ3458" s="14"/>
      <c r="BK3458" s="14"/>
      <c r="BL3458" s="14"/>
    </row>
    <row r="3459" spans="60:64">
      <c r="BH3459" s="14"/>
      <c r="BI3459" s="14"/>
      <c r="BJ3459" s="14"/>
      <c r="BK3459" s="14"/>
      <c r="BL3459" s="14"/>
    </row>
    <row r="3460" spans="60:64">
      <c r="BH3460" s="14"/>
      <c r="BI3460" s="14"/>
      <c r="BJ3460" s="14"/>
      <c r="BK3460" s="14"/>
      <c r="BL3460" s="14"/>
    </row>
    <row r="3461" spans="60:64">
      <c r="BH3461" s="14"/>
      <c r="BI3461" s="14"/>
      <c r="BJ3461" s="14"/>
      <c r="BK3461" s="14"/>
      <c r="BL3461" s="14"/>
    </row>
    <row r="3462" spans="60:64">
      <c r="BH3462" s="14"/>
      <c r="BI3462" s="14"/>
      <c r="BJ3462" s="14"/>
      <c r="BK3462" s="14"/>
      <c r="BL3462" s="14"/>
    </row>
    <row r="3463" spans="60:64">
      <c r="BH3463" s="14"/>
      <c r="BI3463" s="14"/>
      <c r="BJ3463" s="14"/>
      <c r="BK3463" s="14"/>
      <c r="BL3463" s="14"/>
    </row>
    <row r="3464" spans="60:64">
      <c r="BH3464" s="14"/>
      <c r="BI3464" s="14"/>
      <c r="BJ3464" s="14"/>
      <c r="BK3464" s="14"/>
      <c r="BL3464" s="14"/>
    </row>
    <row r="3465" spans="60:64">
      <c r="BH3465" s="14"/>
      <c r="BI3465" s="14"/>
      <c r="BJ3465" s="14"/>
      <c r="BK3465" s="14"/>
      <c r="BL3465" s="14"/>
    </row>
    <row r="3466" spans="60:64">
      <c r="BH3466" s="14"/>
      <c r="BI3466" s="14"/>
      <c r="BJ3466" s="14"/>
      <c r="BK3466" s="14"/>
      <c r="BL3466" s="14"/>
    </row>
    <row r="3467" spans="60:64">
      <c r="BH3467" s="14"/>
      <c r="BI3467" s="14"/>
      <c r="BJ3467" s="14"/>
      <c r="BK3467" s="14"/>
      <c r="BL3467" s="14"/>
    </row>
    <row r="3468" spans="60:64">
      <c r="BH3468" s="14"/>
      <c r="BI3468" s="14"/>
      <c r="BJ3468" s="14"/>
      <c r="BK3468" s="14"/>
      <c r="BL3468" s="14"/>
    </row>
    <row r="3469" spans="60:64">
      <c r="BH3469" s="14"/>
      <c r="BI3469" s="14"/>
      <c r="BJ3469" s="14"/>
      <c r="BK3469" s="14"/>
      <c r="BL3469" s="14"/>
    </row>
    <row r="3470" spans="60:64">
      <c r="BH3470" s="14"/>
      <c r="BI3470" s="14"/>
      <c r="BJ3470" s="14"/>
      <c r="BK3470" s="14"/>
      <c r="BL3470" s="14"/>
    </row>
    <row r="3471" spans="60:64">
      <c r="BH3471" s="14"/>
      <c r="BI3471" s="14"/>
      <c r="BJ3471" s="14"/>
      <c r="BK3471" s="14"/>
      <c r="BL3471" s="14"/>
    </row>
    <row r="3472" spans="60:64">
      <c r="BH3472" s="14"/>
      <c r="BI3472" s="14"/>
      <c r="BJ3472" s="14"/>
      <c r="BK3472" s="14"/>
      <c r="BL3472" s="14"/>
    </row>
    <row r="3473" spans="60:64">
      <c r="BH3473" s="14"/>
      <c r="BI3473" s="14"/>
      <c r="BJ3473" s="14"/>
      <c r="BK3473" s="14"/>
      <c r="BL3473" s="14"/>
    </row>
    <row r="3474" spans="60:64">
      <c r="BH3474" s="14"/>
      <c r="BI3474" s="14"/>
      <c r="BJ3474" s="14"/>
      <c r="BK3474" s="14"/>
      <c r="BL3474" s="14"/>
    </row>
    <row r="3475" spans="60:64">
      <c r="BH3475" s="14"/>
      <c r="BI3475" s="14"/>
      <c r="BJ3475" s="14"/>
      <c r="BK3475" s="14"/>
      <c r="BL3475" s="14"/>
    </row>
    <row r="3476" spans="60:64">
      <c r="BH3476" s="14"/>
      <c r="BI3476" s="14"/>
      <c r="BJ3476" s="14"/>
      <c r="BK3476" s="14"/>
      <c r="BL3476" s="14"/>
    </row>
    <row r="3477" spans="60:64">
      <c r="BH3477" s="14"/>
      <c r="BI3477" s="14"/>
      <c r="BJ3477" s="14"/>
      <c r="BK3477" s="14"/>
      <c r="BL3477" s="14"/>
    </row>
    <row r="3478" spans="60:64">
      <c r="BH3478" s="14"/>
      <c r="BI3478" s="14"/>
      <c r="BJ3478" s="14"/>
      <c r="BK3478" s="14"/>
      <c r="BL3478" s="14"/>
    </row>
    <row r="3479" spans="60:64">
      <c r="BH3479" s="14"/>
      <c r="BI3479" s="14"/>
      <c r="BJ3479" s="14"/>
      <c r="BK3479" s="14"/>
      <c r="BL3479" s="14"/>
    </row>
    <row r="3480" spans="60:64">
      <c r="BH3480" s="14"/>
      <c r="BI3480" s="14"/>
      <c r="BJ3480" s="14"/>
      <c r="BK3480" s="14"/>
      <c r="BL3480" s="14"/>
    </row>
    <row r="3481" spans="60:64">
      <c r="BH3481" s="14"/>
      <c r="BI3481" s="14"/>
      <c r="BJ3481" s="14"/>
      <c r="BK3481" s="14"/>
      <c r="BL3481" s="14"/>
    </row>
    <row r="3482" spans="60:64">
      <c r="BH3482" s="14"/>
      <c r="BI3482" s="14"/>
      <c r="BJ3482" s="14"/>
      <c r="BK3482" s="14"/>
      <c r="BL3482" s="14"/>
    </row>
    <row r="3483" spans="60:64">
      <c r="BH3483" s="14"/>
      <c r="BI3483" s="14"/>
      <c r="BJ3483" s="14"/>
      <c r="BK3483" s="14"/>
      <c r="BL3483" s="14"/>
    </row>
    <row r="3484" spans="60:64">
      <c r="BH3484" s="14"/>
      <c r="BI3484" s="14"/>
      <c r="BJ3484" s="14"/>
      <c r="BK3484" s="14"/>
      <c r="BL3484" s="14"/>
    </row>
    <row r="3485" spans="60:64">
      <c r="BH3485" s="14"/>
      <c r="BI3485" s="14"/>
      <c r="BJ3485" s="14"/>
      <c r="BK3485" s="14"/>
      <c r="BL3485" s="14"/>
    </row>
    <row r="3486" spans="60:64">
      <c r="BH3486" s="14"/>
      <c r="BI3486" s="14"/>
      <c r="BJ3486" s="14"/>
      <c r="BK3486" s="14"/>
      <c r="BL3486" s="14"/>
    </row>
    <row r="3487" spans="60:64">
      <c r="BH3487" s="14"/>
      <c r="BI3487" s="14"/>
      <c r="BJ3487" s="14"/>
      <c r="BK3487" s="14"/>
      <c r="BL3487" s="14"/>
    </row>
    <row r="3488" spans="60:64">
      <c r="BH3488" s="14"/>
      <c r="BI3488" s="14"/>
      <c r="BJ3488" s="14"/>
      <c r="BK3488" s="14"/>
      <c r="BL3488" s="14"/>
    </row>
    <row r="3489" spans="60:64">
      <c r="BH3489" s="14"/>
      <c r="BI3489" s="14"/>
      <c r="BJ3489" s="14"/>
      <c r="BK3489" s="14"/>
      <c r="BL3489" s="14"/>
    </row>
    <row r="3490" spans="60:64">
      <c r="BH3490" s="14"/>
      <c r="BI3490" s="14"/>
      <c r="BJ3490" s="14"/>
      <c r="BK3490" s="14"/>
      <c r="BL3490" s="14"/>
    </row>
    <row r="3491" spans="60:64">
      <c r="BH3491" s="14"/>
      <c r="BI3491" s="14"/>
      <c r="BJ3491" s="14"/>
      <c r="BK3491" s="14"/>
      <c r="BL3491" s="14"/>
    </row>
    <row r="3492" spans="60:64">
      <c r="BH3492" s="14"/>
      <c r="BI3492" s="14"/>
      <c r="BJ3492" s="14"/>
      <c r="BK3492" s="14"/>
      <c r="BL3492" s="14"/>
    </row>
    <row r="3493" spans="60:64">
      <c r="BH3493" s="14"/>
      <c r="BI3493" s="14"/>
      <c r="BJ3493" s="14"/>
      <c r="BK3493" s="14"/>
      <c r="BL3493" s="14"/>
    </row>
    <row r="3494" spans="60:64">
      <c r="BH3494" s="14"/>
      <c r="BI3494" s="14"/>
      <c r="BJ3494" s="14"/>
      <c r="BK3494" s="14"/>
      <c r="BL3494" s="14"/>
    </row>
    <row r="3495" spans="60:64">
      <c r="BH3495" s="14"/>
      <c r="BI3495" s="14"/>
      <c r="BJ3495" s="14"/>
      <c r="BK3495" s="14"/>
      <c r="BL3495" s="14"/>
    </row>
    <row r="3496" spans="60:64">
      <c r="BH3496" s="14"/>
      <c r="BI3496" s="14"/>
      <c r="BJ3496" s="14"/>
      <c r="BK3496" s="14"/>
      <c r="BL3496" s="14"/>
    </row>
    <row r="3497" spans="60:64">
      <c r="BH3497" s="14"/>
      <c r="BI3497" s="14"/>
      <c r="BJ3497" s="14"/>
      <c r="BK3497" s="14"/>
      <c r="BL3497" s="14"/>
    </row>
    <row r="3498" spans="60:64">
      <c r="BH3498" s="14"/>
      <c r="BI3498" s="14"/>
      <c r="BJ3498" s="14"/>
      <c r="BK3498" s="14"/>
      <c r="BL3498" s="14"/>
    </row>
    <row r="3499" spans="60:64">
      <c r="BH3499" s="14"/>
      <c r="BI3499" s="14"/>
      <c r="BJ3499" s="14"/>
      <c r="BK3499" s="14"/>
      <c r="BL3499" s="14"/>
    </row>
    <row r="3500" spans="60:64">
      <c r="BH3500" s="14"/>
      <c r="BI3500" s="14"/>
      <c r="BJ3500" s="14"/>
      <c r="BK3500" s="14"/>
      <c r="BL3500" s="14"/>
    </row>
    <row r="3501" spans="60:64">
      <c r="BH3501" s="14"/>
      <c r="BI3501" s="14"/>
      <c r="BJ3501" s="14"/>
      <c r="BK3501" s="14"/>
      <c r="BL3501" s="14"/>
    </row>
    <row r="3502" spans="60:64">
      <c r="BH3502" s="14"/>
      <c r="BI3502" s="14"/>
      <c r="BJ3502" s="14"/>
      <c r="BK3502" s="14"/>
      <c r="BL3502" s="14"/>
    </row>
    <row r="3503" spans="60:64">
      <c r="BH3503" s="14"/>
      <c r="BI3503" s="14"/>
      <c r="BJ3503" s="14"/>
      <c r="BK3503" s="14"/>
      <c r="BL3503" s="14"/>
    </row>
    <row r="3504" spans="60:64">
      <c r="BH3504" s="14"/>
      <c r="BI3504" s="14"/>
      <c r="BJ3504" s="14"/>
      <c r="BK3504" s="14"/>
      <c r="BL3504" s="14"/>
    </row>
    <row r="3505" spans="60:64">
      <c r="BH3505" s="14"/>
      <c r="BI3505" s="14"/>
      <c r="BJ3505" s="14"/>
      <c r="BK3505" s="14"/>
      <c r="BL3505" s="14"/>
    </row>
    <row r="3506" spans="60:64">
      <c r="BH3506" s="14"/>
      <c r="BI3506" s="14"/>
      <c r="BJ3506" s="14"/>
      <c r="BK3506" s="14"/>
      <c r="BL3506" s="14"/>
    </row>
    <row r="3507" spans="60:64">
      <c r="BH3507" s="14"/>
      <c r="BI3507" s="14"/>
      <c r="BJ3507" s="14"/>
      <c r="BK3507" s="14"/>
      <c r="BL3507" s="14"/>
    </row>
    <row r="3508" spans="60:64">
      <c r="BH3508" s="14"/>
      <c r="BI3508" s="14"/>
      <c r="BJ3508" s="14"/>
      <c r="BK3508" s="14"/>
      <c r="BL3508" s="14"/>
    </row>
    <row r="3509" spans="60:64">
      <c r="BH3509" s="14"/>
      <c r="BI3509" s="14"/>
      <c r="BJ3509" s="14"/>
      <c r="BK3509" s="14"/>
      <c r="BL3509" s="14"/>
    </row>
    <row r="3510" spans="60:64">
      <c r="BH3510" s="14"/>
      <c r="BI3510" s="14"/>
      <c r="BJ3510" s="14"/>
      <c r="BK3510" s="14"/>
      <c r="BL3510" s="14"/>
    </row>
    <row r="3511" spans="60:64">
      <c r="BH3511" s="14"/>
      <c r="BI3511" s="14"/>
      <c r="BJ3511" s="14"/>
      <c r="BK3511" s="14"/>
      <c r="BL3511" s="14"/>
    </row>
    <row r="3512" spans="60:64">
      <c r="BH3512" s="14"/>
      <c r="BI3512" s="14"/>
      <c r="BJ3512" s="14"/>
      <c r="BK3512" s="14"/>
      <c r="BL3512" s="14"/>
    </row>
    <row r="3513" spans="60:64">
      <c r="BH3513" s="14"/>
      <c r="BI3513" s="14"/>
      <c r="BJ3513" s="14"/>
      <c r="BK3513" s="14"/>
      <c r="BL3513" s="14"/>
    </row>
    <row r="3514" spans="60:64">
      <c r="BH3514" s="14"/>
      <c r="BI3514" s="14"/>
      <c r="BJ3514" s="14"/>
      <c r="BK3514" s="14"/>
      <c r="BL3514" s="14"/>
    </row>
    <row r="3515" spans="60:64">
      <c r="BH3515" s="14"/>
      <c r="BI3515" s="14"/>
      <c r="BJ3515" s="14"/>
      <c r="BK3515" s="14"/>
      <c r="BL3515" s="14"/>
    </row>
    <row r="3516" spans="60:64">
      <c r="BH3516" s="14"/>
      <c r="BI3516" s="14"/>
      <c r="BJ3516" s="14"/>
      <c r="BK3516" s="14"/>
      <c r="BL3516" s="14"/>
    </row>
    <row r="3517" spans="60:64">
      <c r="BH3517" s="14"/>
      <c r="BI3517" s="14"/>
      <c r="BJ3517" s="14"/>
      <c r="BK3517" s="14"/>
      <c r="BL3517" s="14"/>
    </row>
    <row r="3518" spans="60:64">
      <c r="BH3518" s="14"/>
      <c r="BI3518" s="14"/>
      <c r="BJ3518" s="14"/>
      <c r="BK3518" s="14"/>
      <c r="BL3518" s="14"/>
    </row>
    <row r="3519" spans="60:64">
      <c r="BH3519" s="14"/>
      <c r="BI3519" s="14"/>
      <c r="BJ3519" s="14"/>
      <c r="BK3519" s="14"/>
      <c r="BL3519" s="14"/>
    </row>
    <row r="3520" spans="60:64">
      <c r="BH3520" s="14"/>
      <c r="BI3520" s="14"/>
      <c r="BJ3520" s="14"/>
      <c r="BK3520" s="14"/>
      <c r="BL3520" s="14"/>
    </row>
    <row r="3521" spans="60:64">
      <c r="BH3521" s="14"/>
      <c r="BI3521" s="14"/>
      <c r="BJ3521" s="14"/>
      <c r="BK3521" s="14"/>
      <c r="BL3521" s="14"/>
    </row>
    <row r="3522" spans="60:64">
      <c r="BH3522" s="14"/>
      <c r="BI3522" s="14"/>
      <c r="BJ3522" s="14"/>
      <c r="BK3522" s="14"/>
      <c r="BL3522" s="14"/>
    </row>
    <row r="3523" spans="60:64">
      <c r="BH3523" s="14"/>
      <c r="BI3523" s="14"/>
      <c r="BJ3523" s="14"/>
      <c r="BK3523" s="14"/>
      <c r="BL3523" s="14"/>
    </row>
    <row r="3524" spans="60:64">
      <c r="BH3524" s="14"/>
      <c r="BI3524" s="14"/>
      <c r="BJ3524" s="14"/>
      <c r="BK3524" s="14"/>
      <c r="BL3524" s="14"/>
    </row>
    <row r="3525" spans="60:64">
      <c r="BH3525" s="14"/>
      <c r="BI3525" s="14"/>
      <c r="BJ3525" s="14"/>
      <c r="BK3525" s="14"/>
      <c r="BL3525" s="14"/>
    </row>
    <row r="3526" spans="60:64">
      <c r="BH3526" s="14"/>
      <c r="BI3526" s="14"/>
      <c r="BJ3526" s="14"/>
      <c r="BK3526" s="14"/>
      <c r="BL3526" s="14"/>
    </row>
    <row r="3527" spans="60:64">
      <c r="BH3527" s="14"/>
      <c r="BI3527" s="14"/>
      <c r="BJ3527" s="14"/>
      <c r="BK3527" s="14"/>
      <c r="BL3527" s="14"/>
    </row>
    <row r="3528" spans="60:64">
      <c r="BH3528" s="14"/>
      <c r="BI3528" s="14"/>
      <c r="BJ3528" s="14"/>
      <c r="BK3528" s="14"/>
      <c r="BL3528" s="14"/>
    </row>
    <row r="3529" spans="60:64">
      <c r="BH3529" s="14"/>
      <c r="BI3529" s="14"/>
      <c r="BJ3529" s="14"/>
      <c r="BK3529" s="14"/>
      <c r="BL3529" s="14"/>
    </row>
    <row r="3530" spans="60:64">
      <c r="BH3530" s="14"/>
      <c r="BI3530" s="14"/>
      <c r="BJ3530" s="14"/>
      <c r="BK3530" s="14"/>
      <c r="BL3530" s="14"/>
    </row>
    <row r="3531" spans="60:64">
      <c r="BH3531" s="14"/>
      <c r="BI3531" s="14"/>
      <c r="BJ3531" s="14"/>
      <c r="BK3531" s="14"/>
      <c r="BL3531" s="14"/>
    </row>
    <row r="3532" spans="60:64">
      <c r="BH3532" s="14"/>
      <c r="BI3532" s="14"/>
      <c r="BJ3532" s="14"/>
      <c r="BK3532" s="14"/>
      <c r="BL3532" s="14"/>
    </row>
    <row r="3533" spans="60:64">
      <c r="BH3533" s="14"/>
      <c r="BI3533" s="14"/>
      <c r="BJ3533" s="14"/>
      <c r="BK3533" s="14"/>
      <c r="BL3533" s="14"/>
    </row>
    <row r="3534" spans="60:64">
      <c r="BH3534" s="14"/>
      <c r="BI3534" s="14"/>
      <c r="BJ3534" s="14"/>
      <c r="BK3534" s="14"/>
      <c r="BL3534" s="14"/>
    </row>
    <row r="3535" spans="60:64">
      <c r="BH3535" s="14"/>
      <c r="BI3535" s="14"/>
      <c r="BJ3535" s="14"/>
      <c r="BK3535" s="14"/>
      <c r="BL3535" s="14"/>
    </row>
    <row r="3536" spans="60:64">
      <c r="BH3536" s="14"/>
      <c r="BI3536" s="14"/>
      <c r="BJ3536" s="14"/>
      <c r="BK3536" s="14"/>
      <c r="BL3536" s="14"/>
    </row>
    <row r="3537" spans="60:64">
      <c r="BH3537" s="14"/>
      <c r="BI3537" s="14"/>
      <c r="BJ3537" s="14"/>
      <c r="BK3537" s="14"/>
      <c r="BL3537" s="14"/>
    </row>
    <row r="3538" spans="60:64">
      <c r="BH3538" s="14"/>
      <c r="BI3538" s="14"/>
      <c r="BJ3538" s="14"/>
      <c r="BK3538" s="14"/>
      <c r="BL3538" s="14"/>
    </row>
    <row r="3539" spans="60:64">
      <c r="BH3539" s="14"/>
      <c r="BI3539" s="14"/>
      <c r="BJ3539" s="14"/>
      <c r="BK3539" s="14"/>
      <c r="BL3539" s="14"/>
    </row>
    <row r="3540" spans="60:64">
      <c r="BH3540" s="14"/>
      <c r="BI3540" s="14"/>
      <c r="BJ3540" s="14"/>
      <c r="BK3540" s="14"/>
      <c r="BL3540" s="14"/>
    </row>
    <row r="3541" spans="60:64">
      <c r="BH3541" s="14"/>
      <c r="BI3541" s="14"/>
      <c r="BJ3541" s="14"/>
      <c r="BK3541" s="14"/>
      <c r="BL3541" s="14"/>
    </row>
    <row r="3542" spans="60:64">
      <c r="BH3542" s="14"/>
      <c r="BI3542" s="14"/>
      <c r="BJ3542" s="14"/>
      <c r="BK3542" s="14"/>
      <c r="BL3542" s="14"/>
    </row>
    <row r="3543" spans="60:64">
      <c r="BH3543" s="14"/>
      <c r="BI3543" s="14"/>
      <c r="BJ3543" s="14"/>
      <c r="BK3543" s="14"/>
      <c r="BL3543" s="14"/>
    </row>
    <row r="3544" spans="60:64">
      <c r="BH3544" s="14"/>
      <c r="BI3544" s="14"/>
      <c r="BJ3544" s="14"/>
      <c r="BK3544" s="14"/>
      <c r="BL3544" s="14"/>
    </row>
    <row r="3545" spans="60:64">
      <c r="BH3545" s="14"/>
      <c r="BI3545" s="14"/>
      <c r="BJ3545" s="14"/>
      <c r="BK3545" s="14"/>
      <c r="BL3545" s="14"/>
    </row>
    <row r="3546" spans="60:64">
      <c r="BH3546" s="14"/>
      <c r="BI3546" s="14"/>
      <c r="BJ3546" s="14"/>
      <c r="BK3546" s="14"/>
      <c r="BL3546" s="14"/>
    </row>
    <row r="3547" spans="60:64">
      <c r="BH3547" s="14"/>
      <c r="BI3547" s="14"/>
      <c r="BJ3547" s="14"/>
      <c r="BK3547" s="14"/>
      <c r="BL3547" s="14"/>
    </row>
    <row r="3548" spans="60:64">
      <c r="BH3548" s="14"/>
      <c r="BI3548" s="14"/>
      <c r="BJ3548" s="14"/>
      <c r="BK3548" s="14"/>
      <c r="BL3548" s="14"/>
    </row>
    <row r="3549" spans="60:64">
      <c r="BH3549" s="14"/>
      <c r="BI3549" s="14"/>
      <c r="BJ3549" s="14"/>
      <c r="BK3549" s="14"/>
      <c r="BL3549" s="14"/>
    </row>
    <row r="3550" spans="60:64">
      <c r="BH3550" s="14"/>
      <c r="BI3550" s="14"/>
      <c r="BJ3550" s="14"/>
      <c r="BK3550" s="14"/>
      <c r="BL3550" s="14"/>
    </row>
    <row r="3551" spans="60:64">
      <c r="BH3551" s="14"/>
      <c r="BI3551" s="14"/>
      <c r="BJ3551" s="14"/>
      <c r="BK3551" s="14"/>
      <c r="BL3551" s="14"/>
    </row>
    <row r="3552" spans="60:64">
      <c r="BH3552" s="14"/>
      <c r="BI3552" s="14"/>
      <c r="BJ3552" s="14"/>
      <c r="BK3552" s="14"/>
      <c r="BL3552" s="14"/>
    </row>
    <row r="3553" spans="60:64">
      <c r="BH3553" s="14"/>
      <c r="BI3553" s="14"/>
      <c r="BJ3553" s="14"/>
      <c r="BK3553" s="14"/>
      <c r="BL3553" s="14"/>
    </row>
    <row r="3554" spans="60:64">
      <c r="BH3554" s="14"/>
      <c r="BI3554" s="14"/>
      <c r="BJ3554" s="14"/>
      <c r="BK3554" s="14"/>
      <c r="BL3554" s="14"/>
    </row>
    <row r="3555" spans="60:64">
      <c r="BH3555" s="14"/>
      <c r="BI3555" s="14"/>
      <c r="BJ3555" s="14"/>
      <c r="BK3555" s="14"/>
      <c r="BL3555" s="14"/>
    </row>
    <row r="3556" spans="60:64">
      <c r="BH3556" s="14"/>
      <c r="BI3556" s="14"/>
      <c r="BJ3556" s="14"/>
      <c r="BK3556" s="14"/>
      <c r="BL3556" s="14"/>
    </row>
    <row r="3557" spans="60:64">
      <c r="BH3557" s="14"/>
      <c r="BI3557" s="14"/>
      <c r="BJ3557" s="14"/>
      <c r="BK3557" s="14"/>
      <c r="BL3557" s="14"/>
    </row>
    <row r="3558" spans="60:64">
      <c r="BH3558" s="14"/>
      <c r="BI3558" s="14"/>
      <c r="BJ3558" s="14"/>
      <c r="BK3558" s="14"/>
      <c r="BL3558" s="14"/>
    </row>
    <row r="3559" spans="60:64">
      <c r="BH3559" s="14"/>
      <c r="BI3559" s="14"/>
      <c r="BJ3559" s="14"/>
      <c r="BK3559" s="14"/>
      <c r="BL3559" s="14"/>
    </row>
    <row r="3560" spans="60:64">
      <c r="BH3560" s="14"/>
      <c r="BI3560" s="14"/>
      <c r="BJ3560" s="14"/>
      <c r="BK3560" s="14"/>
      <c r="BL3560" s="14"/>
    </row>
    <row r="3561" spans="60:64">
      <c r="BH3561" s="14"/>
      <c r="BI3561" s="14"/>
      <c r="BJ3561" s="14"/>
      <c r="BK3561" s="14"/>
      <c r="BL3561" s="14"/>
    </row>
    <row r="3562" spans="60:64">
      <c r="BH3562" s="14"/>
      <c r="BI3562" s="14"/>
      <c r="BJ3562" s="14"/>
      <c r="BK3562" s="14"/>
      <c r="BL3562" s="14"/>
    </row>
    <row r="3563" spans="60:64">
      <c r="BH3563" s="14"/>
      <c r="BI3563" s="14"/>
      <c r="BJ3563" s="14"/>
      <c r="BK3563" s="14"/>
      <c r="BL3563" s="14"/>
    </row>
    <row r="3564" spans="60:64">
      <c r="BH3564" s="14"/>
      <c r="BI3564" s="14"/>
      <c r="BJ3564" s="14"/>
      <c r="BK3564" s="14"/>
      <c r="BL3564" s="14"/>
    </row>
    <row r="3565" spans="60:64">
      <c r="BH3565" s="14"/>
      <c r="BI3565" s="14"/>
      <c r="BJ3565" s="14"/>
      <c r="BK3565" s="14"/>
      <c r="BL3565" s="14"/>
    </row>
    <row r="3566" spans="60:64">
      <c r="BH3566" s="14"/>
      <c r="BI3566" s="14"/>
      <c r="BJ3566" s="14"/>
      <c r="BK3566" s="14"/>
      <c r="BL3566" s="14"/>
    </row>
    <row r="3567" spans="60:64">
      <c r="BH3567" s="14"/>
      <c r="BI3567" s="14"/>
      <c r="BJ3567" s="14"/>
      <c r="BK3567" s="14"/>
      <c r="BL3567" s="14"/>
    </row>
    <row r="3568" spans="60:64">
      <c r="BH3568" s="14"/>
      <c r="BI3568" s="14"/>
      <c r="BJ3568" s="14"/>
      <c r="BK3568" s="14"/>
      <c r="BL3568" s="14"/>
    </row>
    <row r="3569" spans="60:64">
      <c r="BH3569" s="14"/>
      <c r="BI3569" s="14"/>
      <c r="BJ3569" s="14"/>
      <c r="BK3569" s="14"/>
      <c r="BL3569" s="14"/>
    </row>
    <row r="3570" spans="60:64">
      <c r="BH3570" s="14"/>
      <c r="BI3570" s="14"/>
      <c r="BJ3570" s="14"/>
      <c r="BK3570" s="14"/>
      <c r="BL3570" s="14"/>
    </row>
    <row r="3571" spans="60:64">
      <c r="BH3571" s="14"/>
      <c r="BI3571" s="14"/>
      <c r="BJ3571" s="14"/>
      <c r="BK3571" s="14"/>
      <c r="BL3571" s="14"/>
    </row>
    <row r="3572" spans="60:64">
      <c r="BH3572" s="14"/>
      <c r="BI3572" s="14"/>
      <c r="BJ3572" s="14"/>
      <c r="BK3572" s="14"/>
      <c r="BL3572" s="14"/>
    </row>
    <row r="3573" spans="60:64">
      <c r="BH3573" s="14"/>
      <c r="BI3573" s="14"/>
      <c r="BJ3573" s="14"/>
      <c r="BK3573" s="14"/>
      <c r="BL3573" s="14"/>
    </row>
    <row r="3574" spans="60:64">
      <c r="BH3574" s="14"/>
      <c r="BI3574" s="14"/>
      <c r="BJ3574" s="14"/>
      <c r="BK3574" s="14"/>
      <c r="BL3574" s="14"/>
    </row>
    <row r="3575" spans="60:64">
      <c r="BH3575" s="14"/>
      <c r="BI3575" s="14"/>
      <c r="BJ3575" s="14"/>
      <c r="BK3575" s="14"/>
      <c r="BL3575" s="14"/>
    </row>
    <row r="3576" spans="60:64">
      <c r="BH3576" s="14"/>
      <c r="BI3576" s="14"/>
      <c r="BJ3576" s="14"/>
      <c r="BK3576" s="14"/>
      <c r="BL3576" s="14"/>
    </row>
    <row r="3577" spans="60:64">
      <c r="BH3577" s="14"/>
      <c r="BI3577" s="14"/>
      <c r="BJ3577" s="14"/>
      <c r="BK3577" s="14"/>
      <c r="BL3577" s="14"/>
    </row>
    <row r="3578" spans="60:64">
      <c r="BH3578" s="14"/>
      <c r="BI3578" s="14"/>
      <c r="BJ3578" s="14"/>
      <c r="BK3578" s="14"/>
      <c r="BL3578" s="14"/>
    </row>
    <row r="3579" spans="60:64">
      <c r="BH3579" s="14"/>
      <c r="BI3579" s="14"/>
      <c r="BJ3579" s="14"/>
      <c r="BK3579" s="14"/>
      <c r="BL3579" s="14"/>
    </row>
    <row r="3580" spans="60:64">
      <c r="BH3580" s="14"/>
      <c r="BI3580" s="14"/>
      <c r="BJ3580" s="14"/>
      <c r="BK3580" s="14"/>
      <c r="BL3580" s="14"/>
    </row>
    <row r="3581" spans="60:64">
      <c r="BH3581" s="14"/>
      <c r="BI3581" s="14"/>
      <c r="BJ3581" s="14"/>
      <c r="BK3581" s="14"/>
      <c r="BL3581" s="14"/>
    </row>
    <row r="3582" spans="60:64">
      <c r="BH3582" s="14"/>
      <c r="BI3582" s="14"/>
      <c r="BJ3582" s="14"/>
      <c r="BK3582" s="14"/>
      <c r="BL3582" s="14"/>
    </row>
    <row r="3583" spans="60:64">
      <c r="BH3583" s="14"/>
      <c r="BI3583" s="14"/>
      <c r="BJ3583" s="14"/>
      <c r="BK3583" s="14"/>
      <c r="BL3583" s="14"/>
    </row>
    <row r="3584" spans="60:64">
      <c r="BH3584" s="14"/>
      <c r="BI3584" s="14"/>
      <c r="BJ3584" s="14"/>
      <c r="BK3584" s="14"/>
      <c r="BL3584" s="14"/>
    </row>
    <row r="3585" spans="60:64">
      <c r="BH3585" s="14"/>
      <c r="BI3585" s="14"/>
      <c r="BJ3585" s="14"/>
      <c r="BK3585" s="14"/>
      <c r="BL3585" s="14"/>
    </row>
    <row r="3586" spans="60:64">
      <c r="BH3586" s="14"/>
      <c r="BI3586" s="14"/>
      <c r="BJ3586" s="14"/>
      <c r="BK3586" s="14"/>
      <c r="BL3586" s="14"/>
    </row>
    <row r="3587" spans="60:64">
      <c r="BH3587" s="14"/>
      <c r="BI3587" s="14"/>
      <c r="BJ3587" s="14"/>
      <c r="BK3587" s="14"/>
      <c r="BL3587" s="14"/>
    </row>
    <row r="3588" spans="60:64">
      <c r="BH3588" s="14"/>
      <c r="BI3588" s="14"/>
      <c r="BJ3588" s="14"/>
      <c r="BK3588" s="14"/>
      <c r="BL3588" s="14"/>
    </row>
    <row r="3589" spans="60:64">
      <c r="BH3589" s="14"/>
      <c r="BI3589" s="14"/>
      <c r="BJ3589" s="14"/>
      <c r="BK3589" s="14"/>
      <c r="BL3589" s="14"/>
    </row>
    <row r="3590" spans="60:64">
      <c r="BH3590" s="14"/>
      <c r="BI3590" s="14"/>
      <c r="BJ3590" s="14"/>
      <c r="BK3590" s="14"/>
      <c r="BL3590" s="14"/>
    </row>
    <row r="3591" spans="60:64">
      <c r="BH3591" s="14"/>
      <c r="BI3591" s="14"/>
      <c r="BJ3591" s="14"/>
      <c r="BK3591" s="14"/>
      <c r="BL3591" s="14"/>
    </row>
    <row r="3592" spans="60:64">
      <c r="BH3592" s="14"/>
      <c r="BI3592" s="14"/>
      <c r="BJ3592" s="14"/>
      <c r="BK3592" s="14"/>
      <c r="BL3592" s="14"/>
    </row>
    <row r="3593" spans="60:64">
      <c r="BH3593" s="14"/>
      <c r="BI3593" s="14"/>
      <c r="BJ3593" s="14"/>
      <c r="BK3593" s="14"/>
      <c r="BL3593" s="14"/>
    </row>
    <row r="3594" spans="60:64">
      <c r="BH3594" s="14"/>
      <c r="BI3594" s="14"/>
      <c r="BJ3594" s="14"/>
      <c r="BK3594" s="14"/>
      <c r="BL3594" s="14"/>
    </row>
    <row r="3595" spans="60:64">
      <c r="BH3595" s="14"/>
      <c r="BI3595" s="14"/>
      <c r="BJ3595" s="14"/>
      <c r="BK3595" s="14"/>
      <c r="BL3595" s="14"/>
    </row>
    <row r="3596" spans="60:64">
      <c r="BH3596" s="14"/>
      <c r="BI3596" s="14"/>
      <c r="BJ3596" s="14"/>
      <c r="BK3596" s="14"/>
      <c r="BL3596" s="14"/>
    </row>
    <row r="3597" spans="60:64">
      <c r="BH3597" s="14"/>
      <c r="BI3597" s="14"/>
      <c r="BJ3597" s="14"/>
      <c r="BK3597" s="14"/>
      <c r="BL3597" s="14"/>
    </row>
    <row r="3598" spans="60:64">
      <c r="BH3598" s="14"/>
      <c r="BI3598" s="14"/>
      <c r="BJ3598" s="14"/>
      <c r="BK3598" s="14"/>
      <c r="BL3598" s="14"/>
    </row>
    <row r="3599" spans="60:64">
      <c r="BH3599" s="14"/>
      <c r="BI3599" s="14"/>
      <c r="BJ3599" s="14"/>
      <c r="BK3599" s="14"/>
      <c r="BL3599" s="14"/>
    </row>
    <row r="3600" spans="60:64">
      <c r="BH3600" s="14"/>
      <c r="BI3600" s="14"/>
      <c r="BJ3600" s="14"/>
      <c r="BK3600" s="14"/>
      <c r="BL3600" s="14"/>
    </row>
    <row r="3601" spans="60:64">
      <c r="BH3601" s="14"/>
      <c r="BI3601" s="14"/>
      <c r="BJ3601" s="14"/>
      <c r="BK3601" s="14"/>
      <c r="BL3601" s="14"/>
    </row>
    <row r="3602" spans="60:64">
      <c r="BH3602" s="14"/>
      <c r="BI3602" s="14"/>
      <c r="BJ3602" s="14"/>
      <c r="BK3602" s="14"/>
      <c r="BL3602" s="14"/>
    </row>
    <row r="3603" spans="60:64">
      <c r="BH3603" s="14"/>
      <c r="BI3603" s="14"/>
      <c r="BJ3603" s="14"/>
      <c r="BK3603" s="14"/>
      <c r="BL3603" s="14"/>
    </row>
    <row r="3604" spans="60:64">
      <c r="BH3604" s="14"/>
      <c r="BI3604" s="14"/>
      <c r="BJ3604" s="14"/>
      <c r="BK3604" s="14"/>
      <c r="BL3604" s="14"/>
    </row>
    <row r="3605" spans="60:64">
      <c r="BH3605" s="14"/>
      <c r="BI3605" s="14"/>
      <c r="BJ3605" s="14"/>
      <c r="BK3605" s="14"/>
      <c r="BL3605" s="14"/>
    </row>
    <row r="3606" spans="60:64">
      <c r="BH3606" s="14"/>
      <c r="BI3606" s="14"/>
      <c r="BJ3606" s="14"/>
      <c r="BK3606" s="14"/>
      <c r="BL3606" s="14"/>
    </row>
    <row r="3607" spans="60:64">
      <c r="BH3607" s="14"/>
      <c r="BI3607" s="14"/>
      <c r="BJ3607" s="14"/>
      <c r="BK3607" s="14"/>
      <c r="BL3607" s="14"/>
    </row>
    <row r="3608" spans="60:64">
      <c r="BH3608" s="14"/>
      <c r="BI3608" s="14"/>
      <c r="BJ3608" s="14"/>
      <c r="BK3608" s="14"/>
      <c r="BL3608" s="14"/>
    </row>
    <row r="3609" spans="60:64">
      <c r="BH3609" s="14"/>
      <c r="BI3609" s="14"/>
      <c r="BJ3609" s="14"/>
      <c r="BK3609" s="14"/>
      <c r="BL3609" s="14"/>
    </row>
    <row r="3610" spans="60:64">
      <c r="BH3610" s="14"/>
      <c r="BI3610" s="14"/>
      <c r="BJ3610" s="14"/>
      <c r="BK3610" s="14"/>
      <c r="BL3610" s="14"/>
    </row>
    <row r="3611" spans="60:64">
      <c r="BH3611" s="14"/>
      <c r="BI3611" s="14"/>
      <c r="BJ3611" s="14"/>
      <c r="BK3611" s="14"/>
      <c r="BL3611" s="14"/>
    </row>
    <row r="3612" spans="60:64">
      <c r="BH3612" s="14"/>
      <c r="BI3612" s="14"/>
      <c r="BJ3612" s="14"/>
      <c r="BK3612" s="14"/>
      <c r="BL3612" s="14"/>
    </row>
    <row r="3613" spans="60:64">
      <c r="BH3613" s="14"/>
      <c r="BI3613" s="14"/>
      <c r="BJ3613" s="14"/>
      <c r="BK3613" s="14"/>
      <c r="BL3613" s="14"/>
    </row>
    <row r="3614" spans="60:64">
      <c r="BH3614" s="14"/>
      <c r="BI3614" s="14"/>
      <c r="BJ3614" s="14"/>
      <c r="BK3614" s="14"/>
      <c r="BL3614" s="14"/>
    </row>
    <row r="3615" spans="60:64">
      <c r="BH3615" s="14"/>
      <c r="BI3615" s="14"/>
      <c r="BJ3615" s="14"/>
      <c r="BK3615" s="14"/>
      <c r="BL3615" s="14"/>
    </row>
    <row r="3616" spans="60:64">
      <c r="BH3616" s="14"/>
      <c r="BI3616" s="14"/>
      <c r="BJ3616" s="14"/>
      <c r="BK3616" s="14"/>
      <c r="BL3616" s="14"/>
    </row>
    <row r="3617" spans="60:64">
      <c r="BH3617" s="14"/>
      <c r="BI3617" s="14"/>
      <c r="BJ3617" s="14"/>
      <c r="BK3617" s="14"/>
      <c r="BL3617" s="14"/>
    </row>
    <row r="3618" spans="60:64">
      <c r="BH3618" s="14"/>
      <c r="BI3618" s="14"/>
      <c r="BJ3618" s="14"/>
      <c r="BK3618" s="14"/>
      <c r="BL3618" s="14"/>
    </row>
    <row r="3619" spans="60:64">
      <c r="BH3619" s="14"/>
      <c r="BI3619" s="14"/>
      <c r="BJ3619" s="14"/>
      <c r="BK3619" s="14"/>
      <c r="BL3619" s="14"/>
    </row>
    <row r="3620" spans="60:64">
      <c r="BH3620" s="14"/>
      <c r="BI3620" s="14"/>
      <c r="BJ3620" s="14"/>
      <c r="BK3620" s="14"/>
      <c r="BL3620" s="14"/>
    </row>
    <row r="3621" spans="60:64">
      <c r="BH3621" s="14"/>
      <c r="BI3621" s="14"/>
      <c r="BJ3621" s="14"/>
      <c r="BK3621" s="14"/>
      <c r="BL3621" s="14"/>
    </row>
    <row r="3622" spans="60:64">
      <c r="BH3622" s="14"/>
      <c r="BI3622" s="14"/>
      <c r="BJ3622" s="14"/>
      <c r="BK3622" s="14"/>
      <c r="BL3622" s="14"/>
    </row>
    <row r="3623" spans="60:64">
      <c r="BH3623" s="14"/>
      <c r="BI3623" s="14"/>
      <c r="BJ3623" s="14"/>
      <c r="BK3623" s="14"/>
      <c r="BL3623" s="14"/>
    </row>
    <row r="3624" spans="60:64">
      <c r="BH3624" s="14"/>
      <c r="BI3624" s="14"/>
      <c r="BJ3624" s="14"/>
      <c r="BK3624" s="14"/>
      <c r="BL3624" s="14"/>
    </row>
    <row r="3625" spans="60:64">
      <c r="BH3625" s="14"/>
      <c r="BI3625" s="14"/>
      <c r="BJ3625" s="14"/>
      <c r="BK3625" s="14"/>
      <c r="BL3625" s="14"/>
    </row>
    <row r="3626" spans="60:64">
      <c r="BH3626" s="14"/>
      <c r="BI3626" s="14"/>
      <c r="BJ3626" s="14"/>
      <c r="BK3626" s="14"/>
      <c r="BL3626" s="14"/>
    </row>
    <row r="3627" spans="60:64">
      <c r="BH3627" s="14"/>
      <c r="BI3627" s="14"/>
      <c r="BJ3627" s="14"/>
      <c r="BK3627" s="14"/>
      <c r="BL3627" s="14"/>
    </row>
    <row r="3628" spans="60:64">
      <c r="BH3628" s="14"/>
      <c r="BI3628" s="14"/>
      <c r="BJ3628" s="14"/>
      <c r="BK3628" s="14"/>
      <c r="BL3628" s="14"/>
    </row>
    <row r="3629" spans="60:64">
      <c r="BH3629" s="14"/>
      <c r="BI3629" s="14"/>
      <c r="BJ3629" s="14"/>
      <c r="BK3629" s="14"/>
      <c r="BL3629" s="14"/>
    </row>
    <row r="3630" spans="60:64">
      <c r="BH3630" s="14"/>
      <c r="BI3630" s="14"/>
      <c r="BJ3630" s="14"/>
      <c r="BK3630" s="14"/>
      <c r="BL3630" s="14"/>
    </row>
    <row r="3631" spans="60:64">
      <c r="BH3631" s="14"/>
      <c r="BI3631" s="14"/>
      <c r="BJ3631" s="14"/>
      <c r="BK3631" s="14"/>
      <c r="BL3631" s="14"/>
    </row>
    <row r="3632" spans="60:64">
      <c r="BH3632" s="14"/>
      <c r="BI3632" s="14"/>
      <c r="BJ3632" s="14"/>
      <c r="BK3632" s="14"/>
      <c r="BL3632" s="14"/>
    </row>
    <row r="3633" spans="60:64">
      <c r="BH3633" s="14"/>
      <c r="BI3633" s="14"/>
      <c r="BJ3633" s="14"/>
      <c r="BK3633" s="14"/>
      <c r="BL3633" s="14"/>
    </row>
    <row r="3634" spans="60:64">
      <c r="BH3634" s="14"/>
      <c r="BI3634" s="14"/>
      <c r="BJ3634" s="14"/>
      <c r="BK3634" s="14"/>
      <c r="BL3634" s="14"/>
    </row>
    <row r="3635" spans="60:64">
      <c r="BH3635" s="14"/>
      <c r="BI3635" s="14"/>
      <c r="BJ3635" s="14"/>
      <c r="BK3635" s="14"/>
      <c r="BL3635" s="14"/>
    </row>
    <row r="3636" spans="60:64">
      <c r="BH3636" s="14"/>
      <c r="BI3636" s="14"/>
      <c r="BJ3636" s="14"/>
      <c r="BK3636" s="14"/>
      <c r="BL3636" s="14"/>
    </row>
    <row r="3637" spans="60:64">
      <c r="BH3637" s="14"/>
      <c r="BI3637" s="14"/>
      <c r="BJ3637" s="14"/>
      <c r="BK3637" s="14"/>
      <c r="BL3637" s="14"/>
    </row>
    <row r="3638" spans="60:64">
      <c r="BH3638" s="14"/>
      <c r="BI3638" s="14"/>
      <c r="BJ3638" s="14"/>
      <c r="BK3638" s="14"/>
      <c r="BL3638" s="14"/>
    </row>
    <row r="3639" spans="60:64">
      <c r="BH3639" s="14"/>
      <c r="BI3639" s="14"/>
      <c r="BJ3639" s="14"/>
      <c r="BK3639" s="14"/>
      <c r="BL3639" s="14"/>
    </row>
    <row r="3640" spans="60:64">
      <c r="BH3640" s="14"/>
      <c r="BI3640" s="14"/>
      <c r="BJ3640" s="14"/>
      <c r="BK3640" s="14"/>
      <c r="BL3640" s="14"/>
    </row>
    <row r="3641" spans="60:64">
      <c r="BH3641" s="14"/>
      <c r="BI3641" s="14"/>
      <c r="BJ3641" s="14"/>
      <c r="BK3641" s="14"/>
      <c r="BL3641" s="14"/>
    </row>
    <row r="3642" spans="60:64">
      <c r="BH3642" s="14"/>
      <c r="BI3642" s="14"/>
      <c r="BJ3642" s="14"/>
      <c r="BK3642" s="14"/>
      <c r="BL3642" s="14"/>
    </row>
    <row r="3643" spans="60:64">
      <c r="BH3643" s="14"/>
      <c r="BI3643" s="14"/>
      <c r="BJ3643" s="14"/>
      <c r="BK3643" s="14"/>
      <c r="BL3643" s="14"/>
    </row>
    <row r="3644" spans="60:64">
      <c r="BH3644" s="14"/>
      <c r="BI3644" s="14"/>
      <c r="BJ3644" s="14"/>
      <c r="BK3644" s="14"/>
      <c r="BL3644" s="14"/>
    </row>
    <row r="3645" spans="60:64">
      <c r="BH3645" s="14"/>
      <c r="BI3645" s="14"/>
      <c r="BJ3645" s="14"/>
      <c r="BK3645" s="14"/>
      <c r="BL3645" s="14"/>
    </row>
    <row r="3646" spans="60:64">
      <c r="BH3646" s="14"/>
      <c r="BI3646" s="14"/>
      <c r="BJ3646" s="14"/>
      <c r="BK3646" s="14"/>
      <c r="BL3646" s="14"/>
    </row>
    <row r="3647" spans="60:64">
      <c r="BH3647" s="14"/>
      <c r="BI3647" s="14"/>
      <c r="BJ3647" s="14"/>
      <c r="BK3647" s="14"/>
      <c r="BL3647" s="14"/>
    </row>
    <row r="3648" spans="60:64">
      <c r="BH3648" s="14"/>
      <c r="BI3648" s="14"/>
      <c r="BJ3648" s="14"/>
      <c r="BK3648" s="14"/>
      <c r="BL3648" s="14"/>
    </row>
    <row r="3649" spans="60:64">
      <c r="BH3649" s="14"/>
      <c r="BI3649" s="14"/>
      <c r="BJ3649" s="14"/>
      <c r="BK3649" s="14"/>
      <c r="BL3649" s="14"/>
    </row>
    <row r="3650" spans="60:64">
      <c r="BH3650" s="14"/>
      <c r="BI3650" s="14"/>
      <c r="BJ3650" s="14"/>
      <c r="BK3650" s="14"/>
      <c r="BL3650" s="14"/>
    </row>
    <row r="3651" spans="60:64">
      <c r="BH3651" s="14"/>
      <c r="BI3651" s="14"/>
      <c r="BJ3651" s="14"/>
      <c r="BK3651" s="14"/>
      <c r="BL3651" s="14"/>
    </row>
    <row r="3652" spans="60:64">
      <c r="BH3652" s="14"/>
      <c r="BI3652" s="14"/>
      <c r="BJ3652" s="14"/>
      <c r="BK3652" s="14"/>
      <c r="BL3652" s="14"/>
    </row>
    <row r="3653" spans="60:64">
      <c r="BH3653" s="14"/>
      <c r="BI3653" s="14"/>
      <c r="BJ3653" s="14"/>
      <c r="BK3653" s="14"/>
      <c r="BL3653" s="14"/>
    </row>
    <row r="3654" spans="60:64">
      <c r="BH3654" s="14"/>
      <c r="BI3654" s="14"/>
      <c r="BJ3654" s="14"/>
      <c r="BK3654" s="14"/>
      <c r="BL3654" s="14"/>
    </row>
    <row r="3655" spans="60:64">
      <c r="BH3655" s="14"/>
      <c r="BI3655" s="14"/>
      <c r="BJ3655" s="14"/>
      <c r="BK3655" s="14"/>
      <c r="BL3655" s="14"/>
    </row>
    <row r="3656" spans="60:64">
      <c r="BH3656" s="14"/>
      <c r="BI3656" s="14"/>
      <c r="BJ3656" s="14"/>
      <c r="BK3656" s="14"/>
      <c r="BL3656" s="14"/>
    </row>
    <row r="3657" spans="60:64">
      <c r="BH3657" s="14"/>
      <c r="BI3657" s="14"/>
      <c r="BJ3657" s="14"/>
      <c r="BK3657" s="14"/>
      <c r="BL3657" s="14"/>
    </row>
    <row r="3658" spans="60:64">
      <c r="BH3658" s="14"/>
      <c r="BI3658" s="14"/>
      <c r="BJ3658" s="14"/>
      <c r="BK3658" s="14"/>
      <c r="BL3658" s="14"/>
    </row>
    <row r="3659" spans="60:64">
      <c r="BH3659" s="14"/>
      <c r="BI3659" s="14"/>
      <c r="BJ3659" s="14"/>
      <c r="BK3659" s="14"/>
      <c r="BL3659" s="14"/>
    </row>
    <row r="3660" spans="60:64">
      <c r="BH3660" s="14"/>
      <c r="BI3660" s="14"/>
      <c r="BJ3660" s="14"/>
      <c r="BK3660" s="14"/>
      <c r="BL3660" s="14"/>
    </row>
    <row r="3661" spans="60:64">
      <c r="BH3661" s="14"/>
      <c r="BI3661" s="14"/>
      <c r="BJ3661" s="14"/>
      <c r="BK3661" s="14"/>
      <c r="BL3661" s="14"/>
    </row>
    <row r="3662" spans="60:64">
      <c r="BH3662" s="14"/>
      <c r="BI3662" s="14"/>
      <c r="BJ3662" s="14"/>
      <c r="BK3662" s="14"/>
      <c r="BL3662" s="14"/>
    </row>
    <row r="3663" spans="60:64">
      <c r="BH3663" s="14"/>
      <c r="BI3663" s="14"/>
      <c r="BJ3663" s="14"/>
      <c r="BK3663" s="14"/>
      <c r="BL3663" s="14"/>
    </row>
    <row r="3664" spans="60:64">
      <c r="BH3664" s="14"/>
      <c r="BI3664" s="14"/>
      <c r="BJ3664" s="14"/>
      <c r="BK3664" s="14"/>
      <c r="BL3664" s="14"/>
    </row>
    <row r="3665" spans="60:64">
      <c r="BH3665" s="14"/>
      <c r="BI3665" s="14"/>
      <c r="BJ3665" s="14"/>
      <c r="BK3665" s="14"/>
      <c r="BL3665" s="14"/>
    </row>
    <row r="3666" spans="60:64">
      <c r="BH3666" s="14"/>
      <c r="BI3666" s="14"/>
      <c r="BJ3666" s="14"/>
      <c r="BK3666" s="14"/>
      <c r="BL3666" s="14"/>
    </row>
    <row r="3667" spans="60:64">
      <c r="BH3667" s="14"/>
      <c r="BI3667" s="14"/>
      <c r="BJ3667" s="14"/>
      <c r="BK3667" s="14"/>
      <c r="BL3667" s="14"/>
    </row>
    <row r="3668" spans="60:64">
      <c r="BH3668" s="14"/>
      <c r="BI3668" s="14"/>
      <c r="BJ3668" s="14"/>
      <c r="BK3668" s="14"/>
      <c r="BL3668" s="14"/>
    </row>
    <row r="3669" spans="60:64">
      <c r="BH3669" s="14"/>
      <c r="BI3669" s="14"/>
      <c r="BJ3669" s="14"/>
      <c r="BK3669" s="14"/>
      <c r="BL3669" s="14"/>
    </row>
    <row r="3670" spans="60:64">
      <c r="BH3670" s="14"/>
      <c r="BI3670" s="14"/>
      <c r="BJ3670" s="14"/>
      <c r="BK3670" s="14"/>
      <c r="BL3670" s="14"/>
    </row>
    <row r="3671" spans="60:64">
      <c r="BH3671" s="14"/>
      <c r="BI3671" s="14"/>
      <c r="BJ3671" s="14"/>
      <c r="BK3671" s="14"/>
      <c r="BL3671" s="14"/>
    </row>
    <row r="3672" spans="60:64">
      <c r="BH3672" s="14"/>
      <c r="BI3672" s="14"/>
      <c r="BJ3672" s="14"/>
      <c r="BK3672" s="14"/>
      <c r="BL3672" s="14"/>
    </row>
    <row r="3673" spans="60:64">
      <c r="BH3673" s="14"/>
      <c r="BI3673" s="14"/>
      <c r="BJ3673" s="14"/>
      <c r="BK3673" s="14"/>
      <c r="BL3673" s="14"/>
    </row>
    <row r="3674" spans="60:64">
      <c r="BH3674" s="14"/>
      <c r="BI3674" s="14"/>
      <c r="BJ3674" s="14"/>
      <c r="BK3674" s="14"/>
      <c r="BL3674" s="14"/>
    </row>
    <row r="3675" spans="60:64">
      <c r="BH3675" s="14"/>
      <c r="BI3675" s="14"/>
      <c r="BJ3675" s="14"/>
      <c r="BK3675" s="14"/>
      <c r="BL3675" s="14"/>
    </row>
    <row r="3676" spans="60:64">
      <c r="BH3676" s="14"/>
      <c r="BI3676" s="14"/>
      <c r="BJ3676" s="14"/>
      <c r="BK3676" s="14"/>
      <c r="BL3676" s="14"/>
    </row>
    <row r="3677" spans="60:64">
      <c r="BH3677" s="14"/>
      <c r="BI3677" s="14"/>
      <c r="BJ3677" s="14"/>
      <c r="BK3677" s="14"/>
      <c r="BL3677" s="14"/>
    </row>
    <row r="3678" spans="60:64">
      <c r="BH3678" s="14"/>
      <c r="BI3678" s="14"/>
      <c r="BJ3678" s="14"/>
      <c r="BK3678" s="14"/>
      <c r="BL3678" s="14"/>
    </row>
    <row r="3679" spans="60:64">
      <c r="BH3679" s="14"/>
      <c r="BI3679" s="14"/>
      <c r="BJ3679" s="14"/>
      <c r="BK3679" s="14"/>
      <c r="BL3679" s="14"/>
    </row>
    <row r="3680" spans="60:64">
      <c r="BH3680" s="14"/>
      <c r="BI3680" s="14"/>
      <c r="BJ3680" s="14"/>
      <c r="BK3680" s="14"/>
      <c r="BL3680" s="14"/>
    </row>
    <row r="3681" spans="60:64">
      <c r="BH3681" s="14"/>
      <c r="BI3681" s="14"/>
      <c r="BJ3681" s="14"/>
      <c r="BK3681" s="14"/>
      <c r="BL3681" s="14"/>
    </row>
    <row r="3682" spans="60:64">
      <c r="BH3682" s="14"/>
      <c r="BI3682" s="14"/>
      <c r="BJ3682" s="14"/>
      <c r="BK3682" s="14"/>
      <c r="BL3682" s="14"/>
    </row>
    <row r="3683" spans="60:64">
      <c r="BH3683" s="14"/>
      <c r="BI3683" s="14"/>
      <c r="BJ3683" s="14"/>
      <c r="BK3683" s="14"/>
      <c r="BL3683" s="14"/>
    </row>
    <row r="3684" spans="60:64">
      <c r="BH3684" s="14"/>
      <c r="BI3684" s="14"/>
      <c r="BJ3684" s="14"/>
      <c r="BK3684" s="14"/>
      <c r="BL3684" s="14"/>
    </row>
    <row r="3685" spans="60:64">
      <c r="BH3685" s="14"/>
      <c r="BI3685" s="14"/>
      <c r="BJ3685" s="14"/>
      <c r="BK3685" s="14"/>
      <c r="BL3685" s="14"/>
    </row>
    <row r="3686" spans="60:64">
      <c r="BH3686" s="14"/>
      <c r="BI3686" s="14"/>
      <c r="BJ3686" s="14"/>
      <c r="BK3686" s="14"/>
      <c r="BL3686" s="14"/>
    </row>
    <row r="3687" spans="60:64">
      <c r="BH3687" s="14"/>
      <c r="BI3687" s="14"/>
      <c r="BJ3687" s="14"/>
      <c r="BK3687" s="14"/>
      <c r="BL3687" s="14"/>
    </row>
    <row r="3688" spans="60:64">
      <c r="BH3688" s="14"/>
      <c r="BI3688" s="14"/>
      <c r="BJ3688" s="14"/>
      <c r="BK3688" s="14"/>
      <c r="BL3688" s="14"/>
    </row>
    <row r="3689" spans="60:64">
      <c r="BH3689" s="14"/>
      <c r="BI3689" s="14"/>
      <c r="BJ3689" s="14"/>
      <c r="BK3689" s="14"/>
      <c r="BL3689" s="14"/>
    </row>
    <row r="3690" spans="60:64">
      <c r="BH3690" s="14"/>
      <c r="BI3690" s="14"/>
      <c r="BJ3690" s="14"/>
      <c r="BK3690" s="14"/>
      <c r="BL3690" s="14"/>
    </row>
    <row r="3691" spans="60:64">
      <c r="BH3691" s="14"/>
      <c r="BI3691" s="14"/>
      <c r="BJ3691" s="14"/>
      <c r="BK3691" s="14"/>
      <c r="BL3691" s="14"/>
    </row>
    <row r="3692" spans="60:64">
      <c r="BH3692" s="14"/>
      <c r="BI3692" s="14"/>
      <c r="BJ3692" s="14"/>
      <c r="BK3692" s="14"/>
      <c r="BL3692" s="14"/>
    </row>
    <row r="3693" spans="60:64">
      <c r="BH3693" s="14"/>
      <c r="BI3693" s="14"/>
      <c r="BJ3693" s="14"/>
      <c r="BK3693" s="14"/>
      <c r="BL3693" s="14"/>
    </row>
    <row r="3694" spans="60:64">
      <c r="BH3694" s="14"/>
      <c r="BI3694" s="14"/>
      <c r="BJ3694" s="14"/>
      <c r="BK3694" s="14"/>
      <c r="BL3694" s="14"/>
    </row>
    <row r="3695" spans="60:64">
      <c r="BH3695" s="14"/>
      <c r="BI3695" s="14"/>
      <c r="BJ3695" s="14"/>
      <c r="BK3695" s="14"/>
      <c r="BL3695" s="14"/>
    </row>
    <row r="3696" spans="60:64">
      <c r="BH3696" s="14"/>
      <c r="BI3696" s="14"/>
      <c r="BJ3696" s="14"/>
      <c r="BK3696" s="14"/>
      <c r="BL3696" s="14"/>
    </row>
    <row r="3697" spans="60:64">
      <c r="BH3697" s="14"/>
      <c r="BI3697" s="14"/>
      <c r="BJ3697" s="14"/>
      <c r="BK3697" s="14"/>
      <c r="BL3697" s="14"/>
    </row>
    <row r="3698" spans="60:64">
      <c r="BH3698" s="14"/>
      <c r="BI3698" s="14"/>
      <c r="BJ3698" s="14"/>
      <c r="BK3698" s="14"/>
      <c r="BL3698" s="14"/>
    </row>
    <row r="3699" spans="60:64">
      <c r="BH3699" s="14"/>
      <c r="BI3699" s="14"/>
      <c r="BJ3699" s="14"/>
      <c r="BK3699" s="14"/>
      <c r="BL3699" s="14"/>
    </row>
    <row r="3700" spans="60:64">
      <c r="BH3700" s="14"/>
      <c r="BI3700" s="14"/>
      <c r="BJ3700" s="14"/>
      <c r="BK3700" s="14"/>
      <c r="BL3700" s="14"/>
    </row>
    <row r="3701" spans="60:64">
      <c r="BH3701" s="14"/>
      <c r="BI3701" s="14"/>
      <c r="BJ3701" s="14"/>
      <c r="BK3701" s="14"/>
      <c r="BL3701" s="14"/>
    </row>
    <row r="3702" spans="60:64">
      <c r="BH3702" s="14"/>
      <c r="BI3702" s="14"/>
      <c r="BJ3702" s="14"/>
      <c r="BK3702" s="14"/>
      <c r="BL3702" s="14"/>
    </row>
    <row r="3703" spans="60:64">
      <c r="BH3703" s="14"/>
      <c r="BI3703" s="14"/>
      <c r="BJ3703" s="14"/>
      <c r="BK3703" s="14"/>
      <c r="BL3703" s="14"/>
    </row>
    <row r="3704" spans="60:64">
      <c r="BH3704" s="14"/>
      <c r="BI3704" s="14"/>
      <c r="BJ3704" s="14"/>
      <c r="BK3704" s="14"/>
      <c r="BL3704" s="14"/>
    </row>
    <row r="3705" spans="60:64">
      <c r="BH3705" s="14"/>
      <c r="BI3705" s="14"/>
      <c r="BJ3705" s="14"/>
      <c r="BK3705" s="14"/>
      <c r="BL3705" s="14"/>
    </row>
    <row r="3706" spans="60:64">
      <c r="BH3706" s="14"/>
      <c r="BI3706" s="14"/>
      <c r="BJ3706" s="14"/>
      <c r="BK3706" s="14"/>
      <c r="BL3706" s="14"/>
    </row>
    <row r="3707" spans="60:64">
      <c r="BH3707" s="14"/>
      <c r="BI3707" s="14"/>
      <c r="BJ3707" s="14"/>
      <c r="BK3707" s="14"/>
      <c r="BL3707" s="14"/>
    </row>
    <row r="3708" spans="60:64">
      <c r="BH3708" s="14"/>
      <c r="BI3708" s="14"/>
      <c r="BJ3708" s="14"/>
      <c r="BK3708" s="14"/>
      <c r="BL3708" s="14"/>
    </row>
    <row r="3709" spans="60:64">
      <c r="BH3709" s="14"/>
      <c r="BI3709" s="14"/>
      <c r="BJ3709" s="14"/>
      <c r="BK3709" s="14"/>
      <c r="BL3709" s="14"/>
    </row>
    <row r="3710" spans="60:64">
      <c r="BH3710" s="14"/>
      <c r="BI3710" s="14"/>
      <c r="BJ3710" s="14"/>
      <c r="BK3710" s="14"/>
      <c r="BL3710" s="14"/>
    </row>
    <row r="3711" spans="60:64">
      <c r="BH3711" s="14"/>
      <c r="BI3711" s="14"/>
      <c r="BJ3711" s="14"/>
      <c r="BK3711" s="14"/>
      <c r="BL3711" s="14"/>
    </row>
    <row r="3712" spans="60:64">
      <c r="BH3712" s="14"/>
      <c r="BI3712" s="14"/>
      <c r="BJ3712" s="14"/>
      <c r="BK3712" s="14"/>
      <c r="BL3712" s="14"/>
    </row>
    <row r="3713" spans="60:64">
      <c r="BH3713" s="14"/>
      <c r="BI3713" s="14"/>
      <c r="BJ3713" s="14"/>
      <c r="BK3713" s="14"/>
      <c r="BL3713" s="14"/>
    </row>
    <row r="3714" spans="60:64">
      <c r="BH3714" s="14"/>
      <c r="BI3714" s="14"/>
      <c r="BJ3714" s="14"/>
      <c r="BK3714" s="14"/>
      <c r="BL3714" s="14"/>
    </row>
    <row r="3715" spans="60:64">
      <c r="BH3715" s="14"/>
      <c r="BI3715" s="14"/>
      <c r="BJ3715" s="14"/>
      <c r="BK3715" s="14"/>
      <c r="BL3715" s="14"/>
    </row>
    <row r="3716" spans="60:64">
      <c r="BH3716" s="14"/>
      <c r="BI3716" s="14"/>
      <c r="BJ3716" s="14"/>
      <c r="BK3716" s="14"/>
      <c r="BL3716" s="14"/>
    </row>
    <row r="3717" spans="60:64">
      <c r="BH3717" s="14"/>
      <c r="BI3717" s="14"/>
      <c r="BJ3717" s="14"/>
      <c r="BK3717" s="14"/>
      <c r="BL3717" s="14"/>
    </row>
    <row r="3718" spans="60:64">
      <c r="BH3718" s="14"/>
      <c r="BI3718" s="14"/>
      <c r="BJ3718" s="14"/>
      <c r="BK3718" s="14"/>
      <c r="BL3718" s="14"/>
    </row>
    <row r="3719" spans="60:64">
      <c r="BH3719" s="14"/>
      <c r="BI3719" s="14"/>
      <c r="BJ3719" s="14"/>
      <c r="BK3719" s="14"/>
      <c r="BL3719" s="14"/>
    </row>
    <row r="3720" spans="60:64">
      <c r="BH3720" s="14"/>
      <c r="BI3720" s="14"/>
      <c r="BJ3720" s="14"/>
      <c r="BK3720" s="14"/>
      <c r="BL3720" s="14"/>
    </row>
    <row r="3721" spans="60:64">
      <c r="BH3721" s="14"/>
      <c r="BI3721" s="14"/>
      <c r="BJ3721" s="14"/>
      <c r="BK3721" s="14"/>
      <c r="BL3721" s="14"/>
    </row>
    <row r="3722" spans="60:64">
      <c r="BH3722" s="14"/>
      <c r="BI3722" s="14"/>
      <c r="BJ3722" s="14"/>
      <c r="BK3722" s="14"/>
      <c r="BL3722" s="14"/>
    </row>
    <row r="3723" spans="60:64">
      <c r="BH3723" s="14"/>
      <c r="BI3723" s="14"/>
      <c r="BJ3723" s="14"/>
      <c r="BK3723" s="14"/>
      <c r="BL3723" s="14"/>
    </row>
    <row r="3724" spans="60:64">
      <c r="BH3724" s="14"/>
      <c r="BI3724" s="14"/>
      <c r="BJ3724" s="14"/>
      <c r="BK3724" s="14"/>
      <c r="BL3724" s="14"/>
    </row>
    <row r="3725" spans="60:64">
      <c r="BH3725" s="14"/>
      <c r="BI3725" s="14"/>
      <c r="BJ3725" s="14"/>
      <c r="BK3725" s="14"/>
      <c r="BL3725" s="14"/>
    </row>
    <row r="3726" spans="60:64">
      <c r="BH3726" s="14"/>
      <c r="BI3726" s="14"/>
      <c r="BJ3726" s="14"/>
      <c r="BK3726" s="14"/>
      <c r="BL3726" s="14"/>
    </row>
    <row r="3727" spans="60:64">
      <c r="BH3727" s="14"/>
      <c r="BI3727" s="14"/>
      <c r="BJ3727" s="14"/>
      <c r="BK3727" s="14"/>
      <c r="BL3727" s="14"/>
    </row>
    <row r="3728" spans="60:64">
      <c r="BH3728" s="14"/>
      <c r="BI3728" s="14"/>
      <c r="BJ3728" s="14"/>
      <c r="BK3728" s="14"/>
      <c r="BL3728" s="14"/>
    </row>
    <row r="3729" spans="60:64">
      <c r="BH3729" s="14"/>
      <c r="BI3729" s="14"/>
      <c r="BJ3729" s="14"/>
      <c r="BK3729" s="14"/>
      <c r="BL3729" s="14"/>
    </row>
    <row r="3730" spans="60:64">
      <c r="BH3730" s="14"/>
      <c r="BI3730" s="14"/>
      <c r="BJ3730" s="14"/>
      <c r="BK3730" s="14"/>
      <c r="BL3730" s="14"/>
    </row>
    <row r="3731" spans="60:64">
      <c r="BH3731" s="14"/>
      <c r="BI3731" s="14"/>
      <c r="BJ3731" s="14"/>
      <c r="BK3731" s="14"/>
      <c r="BL3731" s="14"/>
    </row>
    <row r="3732" spans="60:64">
      <c r="BH3732" s="14"/>
      <c r="BI3732" s="14"/>
      <c r="BJ3732" s="14"/>
      <c r="BK3732" s="14"/>
      <c r="BL3732" s="14"/>
    </row>
    <row r="3733" spans="60:64">
      <c r="BH3733" s="14"/>
      <c r="BI3733" s="14"/>
      <c r="BJ3733" s="14"/>
      <c r="BK3733" s="14"/>
      <c r="BL3733" s="14"/>
    </row>
    <row r="3734" spans="60:64">
      <c r="BH3734" s="14"/>
      <c r="BI3734" s="14"/>
      <c r="BJ3734" s="14"/>
      <c r="BK3734" s="14"/>
      <c r="BL3734" s="14"/>
    </row>
    <row r="3735" spans="60:64">
      <c r="BH3735" s="14"/>
      <c r="BI3735" s="14"/>
      <c r="BJ3735" s="14"/>
      <c r="BK3735" s="14"/>
      <c r="BL3735" s="14"/>
    </row>
    <row r="3736" spans="60:64">
      <c r="BH3736" s="14"/>
      <c r="BI3736" s="14"/>
      <c r="BJ3736" s="14"/>
      <c r="BK3736" s="14"/>
      <c r="BL3736" s="14"/>
    </row>
    <row r="3737" spans="60:64">
      <c r="BH3737" s="14"/>
      <c r="BI3737" s="14"/>
      <c r="BJ3737" s="14"/>
      <c r="BK3737" s="14"/>
      <c r="BL3737" s="14"/>
    </row>
    <row r="3738" spans="60:64">
      <c r="BH3738" s="14"/>
      <c r="BI3738" s="14"/>
      <c r="BJ3738" s="14"/>
      <c r="BK3738" s="14"/>
      <c r="BL3738" s="14"/>
    </row>
    <row r="3739" spans="60:64">
      <c r="BH3739" s="14"/>
      <c r="BI3739" s="14"/>
      <c r="BJ3739" s="14"/>
      <c r="BK3739" s="14"/>
      <c r="BL3739" s="14"/>
    </row>
    <row r="3740" spans="60:64">
      <c r="BH3740" s="14"/>
      <c r="BI3740" s="14"/>
      <c r="BJ3740" s="14"/>
      <c r="BK3740" s="14"/>
      <c r="BL3740" s="14"/>
    </row>
    <row r="3741" spans="60:64">
      <c r="BH3741" s="14"/>
      <c r="BI3741" s="14"/>
      <c r="BJ3741" s="14"/>
      <c r="BK3741" s="14"/>
      <c r="BL3741" s="14"/>
    </row>
    <row r="3742" spans="60:64">
      <c r="BH3742" s="14"/>
      <c r="BI3742" s="14"/>
      <c r="BJ3742" s="14"/>
      <c r="BK3742" s="14"/>
      <c r="BL3742" s="14"/>
    </row>
    <row r="3743" spans="60:64">
      <c r="BH3743" s="14"/>
      <c r="BI3743" s="14"/>
      <c r="BJ3743" s="14"/>
      <c r="BK3743" s="14"/>
      <c r="BL3743" s="14"/>
    </row>
    <row r="3744" spans="60:64">
      <c r="BH3744" s="14"/>
      <c r="BI3744" s="14"/>
      <c r="BJ3744" s="14"/>
      <c r="BK3744" s="14"/>
      <c r="BL3744" s="14"/>
    </row>
    <row r="3745" spans="60:64">
      <c r="BH3745" s="14"/>
      <c r="BI3745" s="14"/>
      <c r="BJ3745" s="14"/>
      <c r="BK3745" s="14"/>
      <c r="BL3745" s="14"/>
    </row>
    <row r="3746" spans="60:64">
      <c r="BH3746" s="14"/>
      <c r="BI3746" s="14"/>
      <c r="BJ3746" s="14"/>
      <c r="BK3746" s="14"/>
      <c r="BL3746" s="14"/>
    </row>
    <row r="3747" spans="60:64">
      <c r="BH3747" s="14"/>
      <c r="BI3747" s="14"/>
      <c r="BJ3747" s="14"/>
      <c r="BK3747" s="14"/>
      <c r="BL3747" s="14"/>
    </row>
    <row r="3748" spans="60:64">
      <c r="BH3748" s="14"/>
      <c r="BI3748" s="14"/>
      <c r="BJ3748" s="14"/>
      <c r="BK3748" s="14"/>
      <c r="BL3748" s="14"/>
    </row>
    <row r="3749" spans="60:64">
      <c r="BH3749" s="14"/>
      <c r="BI3749" s="14"/>
      <c r="BJ3749" s="14"/>
      <c r="BK3749" s="14"/>
      <c r="BL3749" s="14"/>
    </row>
    <row r="3750" spans="60:64">
      <c r="BH3750" s="14"/>
      <c r="BI3750" s="14"/>
      <c r="BJ3750" s="14"/>
      <c r="BK3750" s="14"/>
      <c r="BL3750" s="14"/>
    </row>
    <row r="3751" spans="60:64">
      <c r="BH3751" s="14"/>
      <c r="BI3751" s="14"/>
      <c r="BJ3751" s="14"/>
      <c r="BK3751" s="14"/>
      <c r="BL3751" s="14"/>
    </row>
    <row r="3752" spans="60:64">
      <c r="BH3752" s="14"/>
      <c r="BI3752" s="14"/>
      <c r="BJ3752" s="14"/>
      <c r="BK3752" s="14"/>
      <c r="BL3752" s="14"/>
    </row>
    <row r="3753" spans="60:64">
      <c r="BH3753" s="14"/>
      <c r="BI3753" s="14"/>
      <c r="BJ3753" s="14"/>
      <c r="BK3753" s="14"/>
      <c r="BL3753" s="14"/>
    </row>
    <row r="3754" spans="60:64">
      <c r="BH3754" s="14"/>
      <c r="BI3754" s="14"/>
      <c r="BJ3754" s="14"/>
      <c r="BK3754" s="14"/>
      <c r="BL3754" s="14"/>
    </row>
    <row r="3755" spans="60:64">
      <c r="BH3755" s="14"/>
      <c r="BI3755" s="14"/>
      <c r="BJ3755" s="14"/>
      <c r="BK3755" s="14"/>
      <c r="BL3755" s="14"/>
    </row>
    <row r="3756" spans="60:64">
      <c r="BH3756" s="14"/>
      <c r="BI3756" s="14"/>
      <c r="BJ3756" s="14"/>
      <c r="BK3756" s="14"/>
      <c r="BL3756" s="14"/>
    </row>
    <row r="3757" spans="60:64">
      <c r="BH3757" s="14"/>
      <c r="BI3757" s="14"/>
      <c r="BJ3757" s="14"/>
      <c r="BK3757" s="14"/>
      <c r="BL3757" s="14"/>
    </row>
    <row r="3758" spans="60:64">
      <c r="BH3758" s="14"/>
      <c r="BI3758" s="14"/>
      <c r="BJ3758" s="14"/>
      <c r="BK3758" s="14"/>
      <c r="BL3758" s="14"/>
    </row>
    <row r="3759" spans="60:64">
      <c r="BH3759" s="14"/>
      <c r="BI3759" s="14"/>
      <c r="BJ3759" s="14"/>
      <c r="BK3759" s="14"/>
      <c r="BL3759" s="14"/>
    </row>
    <row r="3760" spans="60:64">
      <c r="BH3760" s="14"/>
      <c r="BI3760" s="14"/>
      <c r="BJ3760" s="14"/>
      <c r="BK3760" s="14"/>
      <c r="BL3760" s="14"/>
    </row>
    <row r="3761" spans="60:64">
      <c r="BH3761" s="14"/>
      <c r="BI3761" s="14"/>
      <c r="BJ3761" s="14"/>
      <c r="BK3761" s="14"/>
      <c r="BL3761" s="14"/>
    </row>
    <row r="3762" spans="60:64">
      <c r="BH3762" s="14"/>
      <c r="BI3762" s="14"/>
      <c r="BJ3762" s="14"/>
      <c r="BK3762" s="14"/>
      <c r="BL3762" s="14"/>
    </row>
    <row r="3763" spans="60:64">
      <c r="BH3763" s="14"/>
      <c r="BI3763" s="14"/>
      <c r="BJ3763" s="14"/>
      <c r="BK3763" s="14"/>
      <c r="BL3763" s="14"/>
    </row>
    <row r="3764" spans="60:64">
      <c r="BH3764" s="14"/>
      <c r="BI3764" s="14"/>
      <c r="BJ3764" s="14"/>
      <c r="BK3764" s="14"/>
      <c r="BL3764" s="14"/>
    </row>
    <row r="3765" spans="60:64">
      <c r="BH3765" s="14"/>
      <c r="BI3765" s="14"/>
      <c r="BJ3765" s="14"/>
      <c r="BK3765" s="14"/>
      <c r="BL3765" s="14"/>
    </row>
    <row r="3766" spans="60:64">
      <c r="BH3766" s="14"/>
      <c r="BI3766" s="14"/>
      <c r="BJ3766" s="14"/>
      <c r="BK3766" s="14"/>
      <c r="BL3766" s="14"/>
    </row>
    <row r="3767" spans="60:64">
      <c r="BH3767" s="14"/>
      <c r="BI3767" s="14"/>
      <c r="BJ3767" s="14"/>
      <c r="BK3767" s="14"/>
      <c r="BL3767" s="14"/>
    </row>
    <row r="3768" spans="60:64">
      <c r="BH3768" s="14"/>
      <c r="BI3768" s="14"/>
      <c r="BJ3768" s="14"/>
      <c r="BK3768" s="14"/>
      <c r="BL3768" s="14"/>
    </row>
    <row r="3769" spans="60:64">
      <c r="BH3769" s="14"/>
      <c r="BI3769" s="14"/>
      <c r="BJ3769" s="14"/>
      <c r="BK3769" s="14"/>
      <c r="BL3769" s="14"/>
    </row>
    <row r="3770" spans="60:64">
      <c r="BH3770" s="14"/>
      <c r="BI3770" s="14"/>
      <c r="BJ3770" s="14"/>
      <c r="BK3770" s="14"/>
      <c r="BL3770" s="14"/>
    </row>
    <row r="3771" spans="60:64">
      <c r="BH3771" s="14"/>
      <c r="BI3771" s="14"/>
      <c r="BJ3771" s="14"/>
      <c r="BK3771" s="14"/>
      <c r="BL3771" s="14"/>
    </row>
    <row r="3772" spans="60:64">
      <c r="BH3772" s="14"/>
      <c r="BI3772" s="14"/>
      <c r="BJ3772" s="14"/>
      <c r="BK3772" s="14"/>
      <c r="BL3772" s="14"/>
    </row>
    <row r="3773" spans="60:64">
      <c r="BH3773" s="14"/>
      <c r="BI3773" s="14"/>
      <c r="BJ3773" s="14"/>
      <c r="BK3773" s="14"/>
      <c r="BL3773" s="14"/>
    </row>
    <row r="3774" spans="60:64">
      <c r="BH3774" s="14"/>
      <c r="BI3774" s="14"/>
      <c r="BJ3774" s="14"/>
      <c r="BK3774" s="14"/>
      <c r="BL3774" s="14"/>
    </row>
    <row r="3775" spans="60:64">
      <c r="BH3775" s="14"/>
      <c r="BI3775" s="14"/>
      <c r="BJ3775" s="14"/>
      <c r="BK3775" s="14"/>
      <c r="BL3775" s="14"/>
    </row>
    <row r="3776" spans="60:64">
      <c r="BH3776" s="14"/>
      <c r="BI3776" s="14"/>
      <c r="BJ3776" s="14"/>
      <c r="BK3776" s="14"/>
      <c r="BL3776" s="14"/>
    </row>
    <row r="3777" spans="60:64">
      <c r="BH3777" s="14"/>
      <c r="BI3777" s="14"/>
      <c r="BJ3777" s="14"/>
      <c r="BK3777" s="14"/>
      <c r="BL3777" s="14"/>
    </row>
    <row r="3778" spans="60:64">
      <c r="BH3778" s="14"/>
      <c r="BI3778" s="14"/>
      <c r="BJ3778" s="14"/>
      <c r="BK3778" s="14"/>
      <c r="BL3778" s="14"/>
    </row>
    <row r="3779" spans="60:64">
      <c r="BH3779" s="14"/>
      <c r="BI3779" s="14"/>
      <c r="BJ3779" s="14"/>
      <c r="BK3779" s="14"/>
      <c r="BL3779" s="14"/>
    </row>
    <row r="3780" spans="60:64">
      <c r="BH3780" s="14"/>
      <c r="BI3780" s="14"/>
      <c r="BJ3780" s="14"/>
      <c r="BK3780" s="14"/>
      <c r="BL3780" s="14"/>
    </row>
    <row r="3781" spans="60:64">
      <c r="BH3781" s="14"/>
      <c r="BI3781" s="14"/>
      <c r="BJ3781" s="14"/>
      <c r="BK3781" s="14"/>
      <c r="BL3781" s="14"/>
    </row>
    <row r="3782" spans="60:64">
      <c r="BH3782" s="14"/>
      <c r="BI3782" s="14"/>
      <c r="BJ3782" s="14"/>
      <c r="BK3782" s="14"/>
      <c r="BL3782" s="14"/>
    </row>
    <row r="3783" spans="60:64">
      <c r="BH3783" s="14"/>
      <c r="BI3783" s="14"/>
      <c r="BJ3783" s="14"/>
      <c r="BK3783" s="14"/>
      <c r="BL3783" s="14"/>
    </row>
    <row r="3784" spans="60:64">
      <c r="BH3784" s="14"/>
      <c r="BI3784" s="14"/>
      <c r="BJ3784" s="14"/>
      <c r="BK3784" s="14"/>
      <c r="BL3784" s="14"/>
    </row>
    <row r="3785" spans="60:64">
      <c r="BH3785" s="14"/>
      <c r="BI3785" s="14"/>
      <c r="BJ3785" s="14"/>
      <c r="BK3785" s="14"/>
      <c r="BL3785" s="14"/>
    </row>
    <row r="3786" spans="60:64">
      <c r="BH3786" s="14"/>
      <c r="BI3786" s="14"/>
      <c r="BJ3786" s="14"/>
      <c r="BK3786" s="14"/>
      <c r="BL3786" s="14"/>
    </row>
    <row r="3787" spans="60:64">
      <c r="BH3787" s="14"/>
      <c r="BI3787" s="14"/>
      <c r="BJ3787" s="14"/>
      <c r="BK3787" s="14"/>
      <c r="BL3787" s="14"/>
    </row>
    <row r="3788" spans="60:64">
      <c r="BH3788" s="14"/>
      <c r="BI3788" s="14"/>
      <c r="BJ3788" s="14"/>
      <c r="BK3788" s="14"/>
      <c r="BL3788" s="14"/>
    </row>
    <row r="3789" spans="60:64">
      <c r="BH3789" s="14"/>
      <c r="BI3789" s="14"/>
      <c r="BJ3789" s="14"/>
      <c r="BK3789" s="14"/>
      <c r="BL3789" s="14"/>
    </row>
    <row r="3790" spans="60:64">
      <c r="BH3790" s="14"/>
      <c r="BI3790" s="14"/>
      <c r="BJ3790" s="14"/>
      <c r="BK3790" s="14"/>
      <c r="BL3790" s="14"/>
    </row>
    <row r="3791" spans="60:64">
      <c r="BH3791" s="14"/>
      <c r="BI3791" s="14"/>
      <c r="BJ3791" s="14"/>
      <c r="BK3791" s="14"/>
      <c r="BL3791" s="14"/>
    </row>
    <row r="3792" spans="60:64">
      <c r="BH3792" s="14"/>
      <c r="BI3792" s="14"/>
      <c r="BJ3792" s="14"/>
      <c r="BK3792" s="14"/>
      <c r="BL3792" s="14"/>
    </row>
    <row r="3793" spans="60:64">
      <c r="BH3793" s="14"/>
      <c r="BI3793" s="14"/>
      <c r="BJ3793" s="14"/>
      <c r="BK3793" s="14"/>
      <c r="BL3793" s="14"/>
    </row>
    <row r="3794" spans="60:64">
      <c r="BH3794" s="14"/>
      <c r="BI3794" s="14"/>
      <c r="BJ3794" s="14"/>
      <c r="BK3794" s="14"/>
      <c r="BL3794" s="14"/>
    </row>
    <row r="3795" spans="60:64">
      <c r="BH3795" s="14"/>
      <c r="BI3795" s="14"/>
      <c r="BJ3795" s="14"/>
      <c r="BK3795" s="14"/>
      <c r="BL3795" s="14"/>
    </row>
    <row r="3796" spans="60:64">
      <c r="BH3796" s="14"/>
      <c r="BI3796" s="14"/>
      <c r="BJ3796" s="14"/>
      <c r="BK3796" s="14"/>
      <c r="BL3796" s="14"/>
    </row>
    <row r="3797" spans="60:64">
      <c r="BH3797" s="14"/>
      <c r="BI3797" s="14"/>
      <c r="BJ3797" s="14"/>
      <c r="BK3797" s="14"/>
      <c r="BL3797" s="14"/>
    </row>
    <row r="3798" spans="60:64">
      <c r="BH3798" s="14"/>
      <c r="BI3798" s="14"/>
      <c r="BJ3798" s="14"/>
      <c r="BK3798" s="14"/>
      <c r="BL3798" s="14"/>
    </row>
    <row r="3799" spans="60:64">
      <c r="BH3799" s="14"/>
      <c r="BI3799" s="14"/>
      <c r="BJ3799" s="14"/>
      <c r="BK3799" s="14"/>
      <c r="BL3799" s="14"/>
    </row>
    <row r="3800" spans="60:64">
      <c r="BH3800" s="14"/>
      <c r="BI3800" s="14"/>
      <c r="BJ3800" s="14"/>
      <c r="BK3800" s="14"/>
      <c r="BL3800" s="14"/>
    </row>
    <row r="3801" spans="60:64">
      <c r="BH3801" s="14"/>
      <c r="BI3801" s="14"/>
      <c r="BJ3801" s="14"/>
      <c r="BK3801" s="14"/>
      <c r="BL3801" s="14"/>
    </row>
    <row r="3802" spans="60:64">
      <c r="BH3802" s="14"/>
      <c r="BI3802" s="14"/>
      <c r="BJ3802" s="14"/>
      <c r="BK3802" s="14"/>
      <c r="BL3802" s="14"/>
    </row>
    <row r="3803" spans="60:64">
      <c r="BH3803" s="14"/>
      <c r="BI3803" s="14"/>
      <c r="BJ3803" s="14"/>
      <c r="BK3803" s="14"/>
      <c r="BL3803" s="14"/>
    </row>
    <row r="3804" spans="60:64">
      <c r="BH3804" s="14"/>
      <c r="BI3804" s="14"/>
      <c r="BJ3804" s="14"/>
      <c r="BK3804" s="14"/>
      <c r="BL3804" s="14"/>
    </row>
    <row r="3805" spans="60:64">
      <c r="BH3805" s="14"/>
      <c r="BI3805" s="14"/>
      <c r="BJ3805" s="14"/>
      <c r="BK3805" s="14"/>
      <c r="BL3805" s="14"/>
    </row>
    <row r="3806" spans="60:64">
      <c r="BH3806" s="14"/>
      <c r="BI3806" s="14"/>
      <c r="BJ3806" s="14"/>
      <c r="BK3806" s="14"/>
      <c r="BL3806" s="14"/>
    </row>
    <row r="3807" spans="60:64">
      <c r="BH3807" s="14"/>
      <c r="BI3807" s="14"/>
      <c r="BJ3807" s="14"/>
      <c r="BK3807" s="14"/>
      <c r="BL3807" s="14"/>
    </row>
    <row r="3808" spans="60:64">
      <c r="BH3808" s="14"/>
      <c r="BI3808" s="14"/>
      <c r="BJ3808" s="14"/>
      <c r="BK3808" s="14"/>
      <c r="BL3808" s="14"/>
    </row>
    <row r="3809" spans="60:64">
      <c r="BH3809" s="14"/>
      <c r="BI3809" s="14"/>
      <c r="BJ3809" s="14"/>
      <c r="BK3809" s="14"/>
      <c r="BL3809" s="14"/>
    </row>
    <row r="3810" spans="60:64">
      <c r="BH3810" s="14"/>
      <c r="BI3810" s="14"/>
      <c r="BJ3810" s="14"/>
      <c r="BK3810" s="14"/>
      <c r="BL3810" s="14"/>
    </row>
    <row r="3811" spans="60:64">
      <c r="BH3811" s="14"/>
      <c r="BI3811" s="14"/>
      <c r="BJ3811" s="14"/>
      <c r="BK3811" s="14"/>
      <c r="BL3811" s="14"/>
    </row>
    <row r="3812" spans="60:64">
      <c r="BH3812" s="14"/>
      <c r="BI3812" s="14"/>
      <c r="BJ3812" s="14"/>
      <c r="BK3812" s="14"/>
      <c r="BL3812" s="14"/>
    </row>
    <row r="3813" spans="60:64">
      <c r="BH3813" s="14"/>
      <c r="BI3813" s="14"/>
      <c r="BJ3813" s="14"/>
      <c r="BK3813" s="14"/>
      <c r="BL3813" s="14"/>
    </row>
    <row r="3814" spans="60:64">
      <c r="BH3814" s="14"/>
      <c r="BI3814" s="14"/>
      <c r="BJ3814" s="14"/>
      <c r="BK3814" s="14"/>
      <c r="BL3814" s="14"/>
    </row>
    <row r="3815" spans="60:64">
      <c r="BH3815" s="14"/>
      <c r="BI3815" s="14"/>
      <c r="BJ3815" s="14"/>
      <c r="BK3815" s="14"/>
      <c r="BL3815" s="14"/>
    </row>
    <row r="3816" spans="60:64">
      <c r="BH3816" s="14"/>
      <c r="BI3816" s="14"/>
      <c r="BJ3816" s="14"/>
      <c r="BK3816" s="14"/>
      <c r="BL3816" s="14"/>
    </row>
    <row r="3817" spans="60:64">
      <c r="BH3817" s="14"/>
      <c r="BI3817" s="14"/>
      <c r="BJ3817" s="14"/>
      <c r="BK3817" s="14"/>
      <c r="BL3817" s="14"/>
    </row>
    <row r="3818" spans="60:64">
      <c r="BH3818" s="14"/>
      <c r="BI3818" s="14"/>
      <c r="BJ3818" s="14"/>
      <c r="BK3818" s="14"/>
      <c r="BL3818" s="14"/>
    </row>
    <row r="3819" spans="60:64">
      <c r="BH3819" s="14"/>
      <c r="BI3819" s="14"/>
      <c r="BJ3819" s="14"/>
      <c r="BK3819" s="14"/>
      <c r="BL3819" s="14"/>
    </row>
    <row r="3820" spans="60:64">
      <c r="BH3820" s="14"/>
      <c r="BI3820" s="14"/>
      <c r="BJ3820" s="14"/>
      <c r="BK3820" s="14"/>
      <c r="BL3820" s="14"/>
    </row>
    <row r="3821" spans="60:64">
      <c r="BH3821" s="14"/>
      <c r="BI3821" s="14"/>
      <c r="BJ3821" s="14"/>
      <c r="BK3821" s="14"/>
      <c r="BL3821" s="14"/>
    </row>
    <row r="3822" spans="60:64">
      <c r="BH3822" s="14"/>
      <c r="BI3822" s="14"/>
      <c r="BJ3822" s="14"/>
      <c r="BK3822" s="14"/>
      <c r="BL3822" s="14"/>
    </row>
    <row r="3823" spans="60:64">
      <c r="BH3823" s="14"/>
      <c r="BI3823" s="14"/>
      <c r="BJ3823" s="14"/>
      <c r="BK3823" s="14"/>
      <c r="BL3823" s="14"/>
    </row>
    <row r="3824" spans="60:64">
      <c r="BH3824" s="14"/>
      <c r="BI3824" s="14"/>
      <c r="BJ3824" s="14"/>
      <c r="BK3824" s="14"/>
      <c r="BL3824" s="14"/>
    </row>
    <row r="3825" spans="60:64">
      <c r="BH3825" s="14"/>
      <c r="BI3825" s="14"/>
      <c r="BJ3825" s="14"/>
      <c r="BK3825" s="14"/>
      <c r="BL3825" s="14"/>
    </row>
    <row r="3826" spans="60:64">
      <c r="BH3826" s="14"/>
      <c r="BI3826" s="14"/>
      <c r="BJ3826" s="14"/>
      <c r="BK3826" s="14"/>
      <c r="BL3826" s="14"/>
    </row>
    <row r="3827" spans="60:64">
      <c r="BH3827" s="14"/>
      <c r="BI3827" s="14"/>
      <c r="BJ3827" s="14"/>
      <c r="BK3827" s="14"/>
      <c r="BL3827" s="14"/>
    </row>
    <row r="3828" spans="60:64">
      <c r="BH3828" s="14"/>
      <c r="BI3828" s="14"/>
      <c r="BJ3828" s="14"/>
      <c r="BK3828" s="14"/>
      <c r="BL3828" s="14"/>
    </row>
    <row r="3829" spans="60:64">
      <c r="BH3829" s="14"/>
      <c r="BI3829" s="14"/>
      <c r="BJ3829" s="14"/>
      <c r="BK3829" s="14"/>
      <c r="BL3829" s="14"/>
    </row>
    <row r="3830" spans="60:64">
      <c r="BH3830" s="14"/>
      <c r="BI3830" s="14"/>
      <c r="BJ3830" s="14"/>
      <c r="BK3830" s="14"/>
      <c r="BL3830" s="14"/>
    </row>
    <row r="3831" spans="60:64">
      <c r="BH3831" s="14"/>
      <c r="BI3831" s="14"/>
      <c r="BJ3831" s="14"/>
      <c r="BK3831" s="14"/>
      <c r="BL3831" s="14"/>
    </row>
    <row r="3832" spans="60:64">
      <c r="BH3832" s="14"/>
      <c r="BI3832" s="14"/>
      <c r="BJ3832" s="14"/>
      <c r="BK3832" s="14"/>
      <c r="BL3832" s="14"/>
    </row>
    <row r="3833" spans="60:64">
      <c r="BH3833" s="14"/>
      <c r="BI3833" s="14"/>
      <c r="BJ3833" s="14"/>
      <c r="BK3833" s="14"/>
      <c r="BL3833" s="14"/>
    </row>
    <row r="3834" spans="60:64">
      <c r="BH3834" s="14"/>
      <c r="BI3834" s="14"/>
      <c r="BJ3834" s="14"/>
      <c r="BK3834" s="14"/>
      <c r="BL3834" s="14"/>
    </row>
    <row r="3835" spans="60:64">
      <c r="BH3835" s="14"/>
      <c r="BI3835" s="14"/>
      <c r="BJ3835" s="14"/>
      <c r="BK3835" s="14"/>
      <c r="BL3835" s="14"/>
    </row>
    <row r="3836" spans="60:64">
      <c r="BH3836" s="14"/>
      <c r="BI3836" s="14"/>
      <c r="BJ3836" s="14"/>
      <c r="BK3836" s="14"/>
      <c r="BL3836" s="14"/>
    </row>
    <row r="3837" spans="60:64">
      <c r="BH3837" s="14"/>
      <c r="BI3837" s="14"/>
      <c r="BJ3837" s="14"/>
      <c r="BK3837" s="14"/>
      <c r="BL3837" s="14"/>
    </row>
    <row r="3838" spans="60:64">
      <c r="BH3838" s="14"/>
      <c r="BI3838" s="14"/>
      <c r="BJ3838" s="14"/>
      <c r="BK3838" s="14"/>
      <c r="BL3838" s="14"/>
    </row>
    <row r="3839" spans="60:64">
      <c r="BH3839" s="14"/>
      <c r="BI3839" s="14"/>
      <c r="BJ3839" s="14"/>
      <c r="BK3839" s="14"/>
      <c r="BL3839" s="14"/>
    </row>
    <row r="3840" spans="60:64">
      <c r="BH3840" s="14"/>
      <c r="BI3840" s="14"/>
      <c r="BJ3840" s="14"/>
      <c r="BK3840" s="14"/>
      <c r="BL3840" s="14"/>
    </row>
    <row r="3841" spans="60:64">
      <c r="BH3841" s="14"/>
      <c r="BI3841" s="14"/>
      <c r="BJ3841" s="14"/>
      <c r="BK3841" s="14"/>
      <c r="BL3841" s="14"/>
    </row>
    <row r="3842" spans="60:64">
      <c r="BH3842" s="14"/>
      <c r="BI3842" s="14"/>
      <c r="BJ3842" s="14"/>
      <c r="BK3842" s="14"/>
      <c r="BL3842" s="14"/>
    </row>
    <row r="3843" spans="60:64">
      <c r="BH3843" s="14"/>
      <c r="BI3843" s="14"/>
      <c r="BJ3843" s="14"/>
      <c r="BK3843" s="14"/>
      <c r="BL3843" s="14"/>
    </row>
    <row r="3844" spans="60:64">
      <c r="BH3844" s="14"/>
      <c r="BI3844" s="14"/>
      <c r="BJ3844" s="14"/>
      <c r="BK3844" s="14"/>
      <c r="BL3844" s="14"/>
    </row>
    <row r="3845" spans="60:64">
      <c r="BH3845" s="14"/>
      <c r="BI3845" s="14"/>
      <c r="BJ3845" s="14"/>
      <c r="BK3845" s="14"/>
      <c r="BL3845" s="14"/>
    </row>
    <row r="3846" spans="60:64">
      <c r="BH3846" s="14"/>
      <c r="BI3846" s="14"/>
      <c r="BJ3846" s="14"/>
      <c r="BK3846" s="14"/>
      <c r="BL3846" s="14"/>
    </row>
    <row r="3847" spans="60:64">
      <c r="BH3847" s="14"/>
      <c r="BI3847" s="14"/>
      <c r="BJ3847" s="14"/>
      <c r="BK3847" s="14"/>
      <c r="BL3847" s="14"/>
    </row>
    <row r="3848" spans="60:64">
      <c r="BH3848" s="14"/>
      <c r="BI3848" s="14"/>
      <c r="BJ3848" s="14"/>
      <c r="BK3848" s="14"/>
      <c r="BL3848" s="14"/>
    </row>
    <row r="3849" spans="60:64">
      <c r="BH3849" s="14"/>
      <c r="BI3849" s="14"/>
      <c r="BJ3849" s="14"/>
      <c r="BK3849" s="14"/>
      <c r="BL3849" s="14"/>
    </row>
    <row r="3850" spans="60:64">
      <c r="BH3850" s="14"/>
      <c r="BI3850" s="14"/>
      <c r="BJ3850" s="14"/>
      <c r="BK3850" s="14"/>
      <c r="BL3850" s="14"/>
    </row>
    <row r="3851" spans="60:64">
      <c r="BH3851" s="14"/>
      <c r="BI3851" s="14"/>
      <c r="BJ3851" s="14"/>
      <c r="BK3851" s="14"/>
      <c r="BL3851" s="14"/>
    </row>
    <row r="3852" spans="60:64">
      <c r="BH3852" s="14"/>
      <c r="BI3852" s="14"/>
      <c r="BJ3852" s="14"/>
      <c r="BK3852" s="14"/>
      <c r="BL3852" s="14"/>
    </row>
    <row r="3853" spans="60:64">
      <c r="BH3853" s="14"/>
      <c r="BI3853" s="14"/>
      <c r="BJ3853" s="14"/>
      <c r="BK3853" s="14"/>
      <c r="BL3853" s="14"/>
    </row>
    <row r="3854" spans="60:64">
      <c r="BH3854" s="14"/>
      <c r="BI3854" s="14"/>
      <c r="BJ3854" s="14"/>
      <c r="BK3854" s="14"/>
      <c r="BL3854" s="14"/>
    </row>
    <row r="3855" spans="60:64">
      <c r="BH3855" s="14"/>
      <c r="BI3855" s="14"/>
      <c r="BJ3855" s="14"/>
      <c r="BK3855" s="14"/>
      <c r="BL3855" s="14"/>
    </row>
    <row r="3856" spans="60:64">
      <c r="BH3856" s="14"/>
      <c r="BI3856" s="14"/>
      <c r="BJ3856" s="14"/>
      <c r="BK3856" s="14"/>
      <c r="BL3856" s="14"/>
    </row>
    <row r="3857" spans="60:64">
      <c r="BH3857" s="14"/>
      <c r="BI3857" s="14"/>
      <c r="BJ3857" s="14"/>
      <c r="BK3857" s="14"/>
      <c r="BL3857" s="14"/>
    </row>
    <row r="3858" spans="60:64">
      <c r="BH3858" s="14"/>
      <c r="BI3858" s="14"/>
      <c r="BJ3858" s="14"/>
      <c r="BK3858" s="14"/>
      <c r="BL3858" s="14"/>
    </row>
    <row r="3859" spans="60:64">
      <c r="BH3859" s="14"/>
      <c r="BI3859" s="14"/>
      <c r="BJ3859" s="14"/>
      <c r="BK3859" s="14"/>
      <c r="BL3859" s="14"/>
    </row>
    <row r="3860" spans="60:64">
      <c r="BH3860" s="14"/>
      <c r="BI3860" s="14"/>
      <c r="BJ3860" s="14"/>
      <c r="BK3860" s="14"/>
      <c r="BL3860" s="14"/>
    </row>
    <row r="3861" spans="60:64">
      <c r="BH3861" s="14"/>
      <c r="BI3861" s="14"/>
      <c r="BJ3861" s="14"/>
      <c r="BK3861" s="14"/>
      <c r="BL3861" s="14"/>
    </row>
    <row r="3862" spans="60:64">
      <c r="BH3862" s="14"/>
      <c r="BI3862" s="14"/>
      <c r="BJ3862" s="14"/>
      <c r="BK3862" s="14"/>
      <c r="BL3862" s="14"/>
    </row>
    <row r="3863" spans="60:64">
      <c r="BH3863" s="14"/>
      <c r="BI3863" s="14"/>
      <c r="BJ3863" s="14"/>
      <c r="BK3863" s="14"/>
      <c r="BL3863" s="14"/>
    </row>
    <row r="3864" spans="60:64">
      <c r="BH3864" s="14"/>
      <c r="BI3864" s="14"/>
      <c r="BJ3864" s="14"/>
      <c r="BK3864" s="14"/>
      <c r="BL3864" s="14"/>
    </row>
    <row r="3865" spans="60:64">
      <c r="BH3865" s="14"/>
      <c r="BI3865" s="14"/>
      <c r="BJ3865" s="14"/>
      <c r="BK3865" s="14"/>
      <c r="BL3865" s="14"/>
    </row>
    <row r="3866" spans="60:64">
      <c r="BH3866" s="14"/>
      <c r="BI3866" s="14"/>
      <c r="BJ3866" s="14"/>
      <c r="BK3866" s="14"/>
      <c r="BL3866" s="14"/>
    </row>
    <row r="3867" spans="60:64">
      <c r="BH3867" s="14"/>
      <c r="BI3867" s="14"/>
      <c r="BJ3867" s="14"/>
      <c r="BK3867" s="14"/>
      <c r="BL3867" s="14"/>
    </row>
    <row r="3868" spans="60:64">
      <c r="BH3868" s="14"/>
      <c r="BI3868" s="14"/>
      <c r="BJ3868" s="14"/>
      <c r="BK3868" s="14"/>
      <c r="BL3868" s="14"/>
    </row>
    <row r="3869" spans="60:64">
      <c r="BH3869" s="14"/>
      <c r="BI3869" s="14"/>
      <c r="BJ3869" s="14"/>
      <c r="BK3869" s="14"/>
      <c r="BL3869" s="14"/>
    </row>
    <row r="3870" spans="60:64">
      <c r="BH3870" s="14"/>
      <c r="BI3870" s="14"/>
      <c r="BJ3870" s="14"/>
      <c r="BK3870" s="14"/>
      <c r="BL3870" s="14"/>
    </row>
    <row r="3871" spans="60:64">
      <c r="BH3871" s="14"/>
      <c r="BI3871" s="14"/>
      <c r="BJ3871" s="14"/>
      <c r="BK3871" s="14"/>
      <c r="BL3871" s="14"/>
    </row>
    <row r="3872" spans="60:64">
      <c r="BH3872" s="14"/>
      <c r="BI3872" s="14"/>
      <c r="BJ3872" s="14"/>
      <c r="BK3872" s="14"/>
      <c r="BL3872" s="14"/>
    </row>
    <row r="3873" spans="60:64">
      <c r="BH3873" s="14"/>
      <c r="BI3873" s="14"/>
      <c r="BJ3873" s="14"/>
      <c r="BK3873" s="14"/>
      <c r="BL3873" s="14"/>
    </row>
    <row r="3874" spans="60:64">
      <c r="BH3874" s="14"/>
      <c r="BI3874" s="14"/>
      <c r="BJ3874" s="14"/>
      <c r="BK3874" s="14"/>
      <c r="BL3874" s="14"/>
    </row>
    <row r="3875" spans="60:64">
      <c r="BH3875" s="14"/>
      <c r="BI3875" s="14"/>
      <c r="BJ3875" s="14"/>
      <c r="BK3875" s="14"/>
      <c r="BL3875" s="14"/>
    </row>
    <row r="3876" spans="60:64">
      <c r="BH3876" s="14"/>
      <c r="BI3876" s="14"/>
      <c r="BJ3876" s="14"/>
      <c r="BK3876" s="14"/>
      <c r="BL3876" s="14"/>
    </row>
    <row r="3877" spans="60:64">
      <c r="BH3877" s="14"/>
      <c r="BI3877" s="14"/>
      <c r="BJ3877" s="14"/>
      <c r="BK3877" s="14"/>
      <c r="BL3877" s="14"/>
    </row>
    <row r="3878" spans="60:64">
      <c r="BH3878" s="14"/>
      <c r="BI3878" s="14"/>
      <c r="BJ3878" s="14"/>
      <c r="BK3878" s="14"/>
      <c r="BL3878" s="14"/>
    </row>
    <row r="3879" spans="60:64">
      <c r="BH3879" s="14"/>
      <c r="BI3879" s="14"/>
      <c r="BJ3879" s="14"/>
      <c r="BK3879" s="14"/>
      <c r="BL3879" s="14"/>
    </row>
    <row r="3880" spans="60:64">
      <c r="BH3880" s="14"/>
      <c r="BI3880" s="14"/>
      <c r="BJ3880" s="14"/>
      <c r="BK3880" s="14"/>
      <c r="BL3880" s="14"/>
    </row>
    <row r="3881" spans="60:64">
      <c r="BH3881" s="14"/>
      <c r="BI3881" s="14"/>
      <c r="BJ3881" s="14"/>
      <c r="BK3881" s="14"/>
      <c r="BL3881" s="14"/>
    </row>
    <row r="3882" spans="60:64">
      <c r="BH3882" s="14"/>
      <c r="BI3882" s="14"/>
      <c r="BJ3882" s="14"/>
      <c r="BK3882" s="14"/>
      <c r="BL3882" s="14"/>
    </row>
    <row r="3883" spans="60:64">
      <c r="BH3883" s="14"/>
      <c r="BI3883" s="14"/>
      <c r="BJ3883" s="14"/>
      <c r="BK3883" s="14"/>
      <c r="BL3883" s="14"/>
    </row>
    <row r="3884" spans="60:64">
      <c r="BH3884" s="14"/>
      <c r="BI3884" s="14"/>
      <c r="BJ3884" s="14"/>
      <c r="BK3884" s="14"/>
      <c r="BL3884" s="14"/>
    </row>
    <row r="3885" spans="60:64">
      <c r="BH3885" s="14"/>
      <c r="BI3885" s="14"/>
      <c r="BJ3885" s="14"/>
      <c r="BK3885" s="14"/>
      <c r="BL3885" s="14"/>
    </row>
    <row r="3886" spans="60:64">
      <c r="BH3886" s="14"/>
      <c r="BI3886" s="14"/>
      <c r="BJ3886" s="14"/>
      <c r="BK3886" s="14"/>
      <c r="BL3886" s="14"/>
    </row>
    <row r="3887" spans="60:64">
      <c r="BH3887" s="14"/>
      <c r="BI3887" s="14"/>
      <c r="BJ3887" s="14"/>
      <c r="BK3887" s="14"/>
      <c r="BL3887" s="14"/>
    </row>
    <row r="3888" spans="60:64">
      <c r="BH3888" s="14"/>
      <c r="BI3888" s="14"/>
      <c r="BJ3888" s="14"/>
      <c r="BK3888" s="14"/>
      <c r="BL3888" s="14"/>
    </row>
    <row r="3889" spans="60:64">
      <c r="BH3889" s="14"/>
      <c r="BI3889" s="14"/>
      <c r="BJ3889" s="14"/>
      <c r="BK3889" s="14"/>
      <c r="BL3889" s="14"/>
    </row>
    <row r="3890" spans="60:64">
      <c r="BH3890" s="14"/>
      <c r="BI3890" s="14"/>
      <c r="BJ3890" s="14"/>
      <c r="BK3890" s="14"/>
      <c r="BL3890" s="14"/>
    </row>
    <row r="3891" spans="60:64">
      <c r="BH3891" s="14"/>
      <c r="BI3891" s="14"/>
      <c r="BJ3891" s="14"/>
      <c r="BK3891" s="14"/>
      <c r="BL3891" s="14"/>
    </row>
    <row r="3892" spans="60:64">
      <c r="BH3892" s="14"/>
      <c r="BI3892" s="14"/>
      <c r="BJ3892" s="14"/>
      <c r="BK3892" s="14"/>
      <c r="BL3892" s="14"/>
    </row>
    <row r="3893" spans="60:64">
      <c r="BH3893" s="14"/>
      <c r="BI3893" s="14"/>
      <c r="BJ3893" s="14"/>
      <c r="BK3893" s="14"/>
      <c r="BL3893" s="14"/>
    </row>
    <row r="3894" spans="60:64">
      <c r="BH3894" s="14"/>
      <c r="BI3894" s="14"/>
      <c r="BJ3894" s="14"/>
      <c r="BK3894" s="14"/>
      <c r="BL3894" s="14"/>
    </row>
    <row r="3895" spans="60:64">
      <c r="BH3895" s="14"/>
      <c r="BI3895" s="14"/>
      <c r="BJ3895" s="14"/>
      <c r="BK3895" s="14"/>
      <c r="BL3895" s="14"/>
    </row>
    <row r="3896" spans="60:64">
      <c r="BH3896" s="14"/>
      <c r="BI3896" s="14"/>
      <c r="BJ3896" s="14"/>
      <c r="BK3896" s="14"/>
      <c r="BL3896" s="14"/>
    </row>
    <row r="3897" spans="60:64">
      <c r="BH3897" s="14"/>
      <c r="BI3897" s="14"/>
      <c r="BJ3897" s="14"/>
      <c r="BK3897" s="14"/>
      <c r="BL3897" s="14"/>
    </row>
    <row r="3898" spans="60:64">
      <c r="BH3898" s="14"/>
      <c r="BI3898" s="14"/>
      <c r="BJ3898" s="14"/>
      <c r="BK3898" s="14"/>
      <c r="BL3898" s="14"/>
    </row>
    <row r="3899" spans="60:64">
      <c r="BH3899" s="14"/>
      <c r="BI3899" s="14"/>
      <c r="BJ3899" s="14"/>
      <c r="BK3899" s="14"/>
      <c r="BL3899" s="14"/>
    </row>
    <row r="3900" spans="60:64">
      <c r="BH3900" s="14"/>
      <c r="BI3900" s="14"/>
      <c r="BJ3900" s="14"/>
      <c r="BK3900" s="14"/>
      <c r="BL3900" s="14"/>
    </row>
    <row r="3901" spans="60:64">
      <c r="BH3901" s="14"/>
      <c r="BI3901" s="14"/>
      <c r="BJ3901" s="14"/>
      <c r="BK3901" s="14"/>
      <c r="BL3901" s="14"/>
    </row>
    <row r="3902" spans="60:64">
      <c r="BH3902" s="14"/>
      <c r="BI3902" s="14"/>
      <c r="BJ3902" s="14"/>
      <c r="BK3902" s="14"/>
      <c r="BL3902" s="14"/>
    </row>
    <row r="3903" spans="60:64">
      <c r="BH3903" s="14"/>
      <c r="BI3903" s="14"/>
      <c r="BJ3903" s="14"/>
      <c r="BK3903" s="14"/>
      <c r="BL3903" s="14"/>
    </row>
    <row r="3904" spans="60:64">
      <c r="BH3904" s="14"/>
      <c r="BI3904" s="14"/>
      <c r="BJ3904" s="14"/>
      <c r="BK3904" s="14"/>
      <c r="BL3904" s="14"/>
    </row>
    <row r="3905" spans="60:64">
      <c r="BH3905" s="14"/>
      <c r="BI3905" s="14"/>
      <c r="BJ3905" s="14"/>
      <c r="BK3905" s="14"/>
      <c r="BL3905" s="14"/>
    </row>
    <row r="3906" spans="60:64">
      <c r="BH3906" s="14"/>
      <c r="BI3906" s="14"/>
      <c r="BJ3906" s="14"/>
      <c r="BK3906" s="14"/>
      <c r="BL3906" s="14"/>
    </row>
    <row r="3907" spans="60:64">
      <c r="BH3907" s="14"/>
      <c r="BI3907" s="14"/>
      <c r="BJ3907" s="14"/>
      <c r="BK3907" s="14"/>
      <c r="BL3907" s="14"/>
    </row>
    <row r="3908" spans="60:64">
      <c r="BH3908" s="14"/>
      <c r="BI3908" s="14"/>
      <c r="BJ3908" s="14"/>
      <c r="BK3908" s="14"/>
      <c r="BL3908" s="14"/>
    </row>
    <row r="3909" spans="60:64">
      <c r="BH3909" s="14"/>
      <c r="BI3909" s="14"/>
      <c r="BJ3909" s="14"/>
      <c r="BK3909" s="14"/>
      <c r="BL3909" s="14"/>
    </row>
    <row r="3910" spans="60:64">
      <c r="BH3910" s="14"/>
      <c r="BI3910" s="14"/>
      <c r="BJ3910" s="14"/>
      <c r="BK3910" s="14"/>
      <c r="BL3910" s="14"/>
    </row>
    <row r="3911" spans="60:64">
      <c r="BH3911" s="14"/>
      <c r="BI3911" s="14"/>
      <c r="BJ3911" s="14"/>
      <c r="BK3911" s="14"/>
      <c r="BL3911" s="14"/>
    </row>
    <row r="3912" spans="60:64">
      <c r="BH3912" s="14"/>
      <c r="BI3912" s="14"/>
      <c r="BJ3912" s="14"/>
      <c r="BK3912" s="14"/>
      <c r="BL3912" s="14"/>
    </row>
    <row r="3913" spans="60:64">
      <c r="BH3913" s="14"/>
      <c r="BI3913" s="14"/>
      <c r="BJ3913" s="14"/>
      <c r="BK3913" s="14"/>
      <c r="BL3913" s="14"/>
    </row>
    <row r="3914" spans="60:64">
      <c r="BH3914" s="14"/>
      <c r="BI3914" s="14"/>
      <c r="BJ3914" s="14"/>
      <c r="BK3914" s="14"/>
      <c r="BL3914" s="14"/>
    </row>
    <row r="3915" spans="60:64">
      <c r="BH3915" s="14"/>
      <c r="BI3915" s="14"/>
      <c r="BJ3915" s="14"/>
      <c r="BK3915" s="14"/>
      <c r="BL3915" s="14"/>
    </row>
    <row r="3916" spans="60:64">
      <c r="BH3916" s="14"/>
      <c r="BI3916" s="14"/>
      <c r="BJ3916" s="14"/>
      <c r="BK3916" s="14"/>
      <c r="BL3916" s="14"/>
    </row>
    <row r="3917" spans="60:64">
      <c r="BH3917" s="14"/>
      <c r="BI3917" s="14"/>
      <c r="BJ3917" s="14"/>
      <c r="BK3917" s="14"/>
      <c r="BL3917" s="14"/>
    </row>
    <row r="3918" spans="60:64">
      <c r="BH3918" s="14"/>
      <c r="BI3918" s="14"/>
      <c r="BJ3918" s="14"/>
      <c r="BK3918" s="14"/>
      <c r="BL3918" s="14"/>
    </row>
    <row r="3919" spans="60:64">
      <c r="BH3919" s="14"/>
      <c r="BI3919" s="14"/>
      <c r="BJ3919" s="14"/>
      <c r="BK3919" s="14"/>
      <c r="BL3919" s="14"/>
    </row>
    <row r="3920" spans="60:64">
      <c r="BH3920" s="14"/>
      <c r="BI3920" s="14"/>
      <c r="BJ3920" s="14"/>
      <c r="BK3920" s="14"/>
      <c r="BL3920" s="14"/>
    </row>
    <row r="3921" spans="60:64">
      <c r="BH3921" s="14"/>
      <c r="BI3921" s="14"/>
      <c r="BJ3921" s="14"/>
      <c r="BK3921" s="14"/>
      <c r="BL3921" s="14"/>
    </row>
    <row r="3922" spans="60:64">
      <c r="BH3922" s="14"/>
      <c r="BI3922" s="14"/>
      <c r="BJ3922" s="14"/>
      <c r="BK3922" s="14"/>
      <c r="BL3922" s="14"/>
    </row>
    <row r="3923" spans="60:64">
      <c r="BH3923" s="14"/>
      <c r="BI3923" s="14"/>
      <c r="BJ3923" s="14"/>
      <c r="BK3923" s="14"/>
      <c r="BL3923" s="14"/>
    </row>
    <row r="3924" spans="60:64">
      <c r="BH3924" s="14"/>
      <c r="BI3924" s="14"/>
      <c r="BJ3924" s="14"/>
      <c r="BK3924" s="14"/>
      <c r="BL3924" s="14"/>
    </row>
    <row r="3925" spans="60:64">
      <c r="BH3925" s="14"/>
      <c r="BI3925" s="14"/>
      <c r="BJ3925" s="14"/>
      <c r="BK3925" s="14"/>
      <c r="BL3925" s="14"/>
    </row>
    <row r="3926" spans="60:64">
      <c r="BH3926" s="14"/>
      <c r="BI3926" s="14"/>
      <c r="BJ3926" s="14"/>
      <c r="BK3926" s="14"/>
      <c r="BL3926" s="14"/>
    </row>
    <row r="3927" spans="60:64">
      <c r="BH3927" s="14"/>
      <c r="BI3927" s="14"/>
      <c r="BJ3927" s="14"/>
      <c r="BK3927" s="14"/>
      <c r="BL3927" s="14"/>
    </row>
    <row r="3928" spans="60:64">
      <c r="BH3928" s="14"/>
      <c r="BI3928" s="14"/>
      <c r="BJ3928" s="14"/>
      <c r="BK3928" s="14"/>
      <c r="BL3928" s="14"/>
    </row>
    <row r="3929" spans="60:64">
      <c r="BH3929" s="14"/>
      <c r="BI3929" s="14"/>
      <c r="BJ3929" s="14"/>
      <c r="BK3929" s="14"/>
      <c r="BL3929" s="14"/>
    </row>
    <row r="3930" spans="60:64">
      <c r="BH3930" s="14"/>
      <c r="BI3930" s="14"/>
      <c r="BJ3930" s="14"/>
      <c r="BK3930" s="14"/>
      <c r="BL3930" s="14"/>
    </row>
    <row r="3931" spans="60:64">
      <c r="BH3931" s="14"/>
      <c r="BI3931" s="14"/>
      <c r="BJ3931" s="14"/>
      <c r="BK3931" s="14"/>
      <c r="BL3931" s="14"/>
    </row>
    <row r="3932" spans="60:64">
      <c r="BH3932" s="14"/>
      <c r="BI3932" s="14"/>
      <c r="BJ3932" s="14"/>
      <c r="BK3932" s="14"/>
      <c r="BL3932" s="14"/>
    </row>
    <row r="3933" spans="60:64">
      <c r="BH3933" s="14"/>
      <c r="BI3933" s="14"/>
      <c r="BJ3933" s="14"/>
      <c r="BK3933" s="14"/>
      <c r="BL3933" s="14"/>
    </row>
    <row r="3934" spans="60:64">
      <c r="BH3934" s="14"/>
      <c r="BI3934" s="14"/>
      <c r="BJ3934" s="14"/>
      <c r="BK3934" s="14"/>
      <c r="BL3934" s="14"/>
    </row>
    <row r="3935" spans="60:64">
      <c r="BH3935" s="14"/>
      <c r="BI3935" s="14"/>
      <c r="BJ3935" s="14"/>
      <c r="BK3935" s="14"/>
      <c r="BL3935" s="14"/>
    </row>
    <row r="3936" spans="60:64">
      <c r="BH3936" s="14"/>
      <c r="BI3936" s="14"/>
      <c r="BJ3936" s="14"/>
      <c r="BK3936" s="14"/>
      <c r="BL3936" s="14"/>
    </row>
    <row r="3937" spans="60:64">
      <c r="BH3937" s="14"/>
      <c r="BI3937" s="14"/>
      <c r="BJ3937" s="14"/>
      <c r="BK3937" s="14"/>
      <c r="BL3937" s="14"/>
    </row>
    <row r="3938" spans="60:64">
      <c r="BH3938" s="14"/>
      <c r="BI3938" s="14"/>
      <c r="BJ3938" s="14"/>
      <c r="BK3938" s="14"/>
      <c r="BL3938" s="14"/>
    </row>
    <row r="3939" spans="60:64">
      <c r="BH3939" s="14"/>
      <c r="BI3939" s="14"/>
      <c r="BJ3939" s="14"/>
      <c r="BK3939" s="14"/>
      <c r="BL3939" s="14"/>
    </row>
    <row r="3940" spans="60:64">
      <c r="BH3940" s="14"/>
      <c r="BI3940" s="14"/>
      <c r="BJ3940" s="14"/>
      <c r="BK3940" s="14"/>
      <c r="BL3940" s="14"/>
    </row>
    <row r="3941" spans="60:64">
      <c r="BH3941" s="14"/>
      <c r="BI3941" s="14"/>
      <c r="BJ3941" s="14"/>
      <c r="BK3941" s="14"/>
      <c r="BL3941" s="14"/>
    </row>
    <row r="3942" spans="60:64">
      <c r="BH3942" s="14"/>
      <c r="BI3942" s="14"/>
      <c r="BJ3942" s="14"/>
      <c r="BK3942" s="14"/>
      <c r="BL3942" s="14"/>
    </row>
    <row r="3943" spans="60:64">
      <c r="BH3943" s="14"/>
      <c r="BI3943" s="14"/>
      <c r="BJ3943" s="14"/>
      <c r="BK3943" s="14"/>
      <c r="BL3943" s="14"/>
    </row>
    <row r="3944" spans="60:64">
      <c r="BH3944" s="14"/>
      <c r="BI3944" s="14"/>
      <c r="BJ3944" s="14"/>
      <c r="BK3944" s="14"/>
      <c r="BL3944" s="14"/>
    </row>
    <row r="3945" spans="60:64">
      <c r="BH3945" s="14"/>
      <c r="BI3945" s="14"/>
      <c r="BJ3945" s="14"/>
      <c r="BK3945" s="14"/>
      <c r="BL3945" s="14"/>
    </row>
    <row r="3946" spans="60:64">
      <c r="BH3946" s="14"/>
      <c r="BI3946" s="14"/>
      <c r="BJ3946" s="14"/>
      <c r="BK3946" s="14"/>
      <c r="BL3946" s="14"/>
    </row>
    <row r="3947" spans="60:64">
      <c r="BH3947" s="14"/>
      <c r="BI3947" s="14"/>
      <c r="BJ3947" s="14"/>
      <c r="BK3947" s="14"/>
      <c r="BL3947" s="14"/>
    </row>
    <row r="3948" spans="60:64">
      <c r="BH3948" s="14"/>
      <c r="BI3948" s="14"/>
      <c r="BJ3948" s="14"/>
      <c r="BK3948" s="14"/>
      <c r="BL3948" s="14"/>
    </row>
    <row r="3949" spans="60:64">
      <c r="BH3949" s="14"/>
      <c r="BI3949" s="14"/>
      <c r="BJ3949" s="14"/>
      <c r="BK3949" s="14"/>
      <c r="BL3949" s="14"/>
    </row>
    <row r="3950" spans="60:64">
      <c r="BH3950" s="14"/>
      <c r="BI3950" s="14"/>
      <c r="BJ3950" s="14"/>
      <c r="BK3950" s="14"/>
      <c r="BL3950" s="14"/>
    </row>
    <row r="3951" spans="60:64">
      <c r="BH3951" s="14"/>
      <c r="BI3951" s="14"/>
      <c r="BJ3951" s="14"/>
      <c r="BK3951" s="14"/>
      <c r="BL3951" s="14"/>
    </row>
    <row r="3952" spans="60:64">
      <c r="BH3952" s="14"/>
      <c r="BI3952" s="14"/>
      <c r="BJ3952" s="14"/>
      <c r="BK3952" s="14"/>
      <c r="BL3952" s="14"/>
    </row>
    <row r="3953" spans="60:64">
      <c r="BH3953" s="14"/>
      <c r="BI3953" s="14"/>
      <c r="BJ3953" s="14"/>
      <c r="BK3953" s="14"/>
      <c r="BL3953" s="14"/>
    </row>
    <row r="3954" spans="60:64">
      <c r="BH3954" s="14"/>
      <c r="BI3954" s="14"/>
      <c r="BJ3954" s="14"/>
      <c r="BK3954" s="14"/>
      <c r="BL3954" s="14"/>
    </row>
    <row r="3955" spans="60:64">
      <c r="BH3955" s="14"/>
      <c r="BI3955" s="14"/>
      <c r="BJ3955" s="14"/>
      <c r="BK3955" s="14"/>
      <c r="BL3955" s="14"/>
    </row>
    <row r="3956" spans="60:64">
      <c r="BH3956" s="14"/>
      <c r="BI3956" s="14"/>
      <c r="BJ3956" s="14"/>
      <c r="BK3956" s="14"/>
      <c r="BL3956" s="14"/>
    </row>
    <row r="3957" spans="60:64">
      <c r="BH3957" s="14"/>
      <c r="BI3957" s="14"/>
      <c r="BJ3957" s="14"/>
      <c r="BK3957" s="14"/>
      <c r="BL3957" s="14"/>
    </row>
    <row r="3958" spans="60:64">
      <c r="BH3958" s="14"/>
      <c r="BI3958" s="14"/>
      <c r="BJ3958" s="14"/>
      <c r="BK3958" s="14"/>
      <c r="BL3958" s="14"/>
    </row>
    <row r="3959" spans="60:64">
      <c r="BH3959" s="14"/>
      <c r="BI3959" s="14"/>
      <c r="BJ3959" s="14"/>
      <c r="BK3959" s="14"/>
      <c r="BL3959" s="14"/>
    </row>
    <row r="3960" spans="60:64">
      <c r="BH3960" s="14"/>
      <c r="BI3960" s="14"/>
      <c r="BJ3960" s="14"/>
      <c r="BK3960" s="14"/>
      <c r="BL3960" s="14"/>
    </row>
    <row r="3961" spans="60:64">
      <c r="BH3961" s="14"/>
      <c r="BI3961" s="14"/>
      <c r="BJ3961" s="14"/>
      <c r="BK3961" s="14"/>
      <c r="BL3961" s="14"/>
    </row>
    <row r="3962" spans="60:64">
      <c r="BH3962" s="14"/>
      <c r="BI3962" s="14"/>
      <c r="BJ3962" s="14"/>
      <c r="BK3962" s="14"/>
      <c r="BL3962" s="14"/>
    </row>
    <row r="3963" spans="60:64">
      <c r="BH3963" s="14"/>
      <c r="BI3963" s="14"/>
      <c r="BJ3963" s="14"/>
      <c r="BK3963" s="14"/>
      <c r="BL3963" s="14"/>
    </row>
    <row r="3964" spans="60:64">
      <c r="BH3964" s="14"/>
      <c r="BI3964" s="14"/>
      <c r="BJ3964" s="14"/>
      <c r="BK3964" s="14"/>
      <c r="BL3964" s="14"/>
    </row>
    <row r="3965" spans="60:64">
      <c r="BH3965" s="14"/>
      <c r="BI3965" s="14"/>
      <c r="BJ3965" s="14"/>
      <c r="BK3965" s="14"/>
      <c r="BL3965" s="14"/>
    </row>
    <row r="3966" spans="60:64">
      <c r="BH3966" s="14"/>
      <c r="BI3966" s="14"/>
      <c r="BJ3966" s="14"/>
      <c r="BK3966" s="14"/>
      <c r="BL3966" s="14"/>
    </row>
    <row r="3967" spans="60:64">
      <c r="BH3967" s="14"/>
      <c r="BI3967" s="14"/>
      <c r="BJ3967" s="14"/>
      <c r="BK3967" s="14"/>
      <c r="BL3967" s="14"/>
    </row>
    <row r="3968" spans="60:64">
      <c r="BH3968" s="14"/>
      <c r="BI3968" s="14"/>
      <c r="BJ3968" s="14"/>
      <c r="BK3968" s="14"/>
      <c r="BL3968" s="14"/>
    </row>
    <row r="3969" spans="60:64">
      <c r="BH3969" s="14"/>
      <c r="BI3969" s="14"/>
      <c r="BJ3969" s="14"/>
      <c r="BK3969" s="14"/>
      <c r="BL3969" s="14"/>
    </row>
    <row r="3970" spans="60:64">
      <c r="BH3970" s="14"/>
      <c r="BI3970" s="14"/>
      <c r="BJ3970" s="14"/>
      <c r="BK3970" s="14"/>
      <c r="BL3970" s="14"/>
    </row>
    <row r="3971" spans="60:64">
      <c r="BH3971" s="14"/>
      <c r="BI3971" s="14"/>
      <c r="BJ3971" s="14"/>
      <c r="BK3971" s="14"/>
      <c r="BL3971" s="14"/>
    </row>
    <row r="3972" spans="60:64">
      <c r="BH3972" s="14"/>
      <c r="BI3972" s="14"/>
      <c r="BJ3972" s="14"/>
      <c r="BK3972" s="14"/>
      <c r="BL3972" s="14"/>
    </row>
    <row r="3973" spans="60:64">
      <c r="BH3973" s="14"/>
      <c r="BI3973" s="14"/>
      <c r="BJ3973" s="14"/>
      <c r="BK3973" s="14"/>
      <c r="BL3973" s="14"/>
    </row>
    <row r="3974" spans="60:64">
      <c r="BH3974" s="14"/>
      <c r="BI3974" s="14"/>
      <c r="BJ3974" s="14"/>
      <c r="BK3974" s="14"/>
      <c r="BL3974" s="14"/>
    </row>
    <row r="3975" spans="60:64">
      <c r="BH3975" s="14"/>
      <c r="BI3975" s="14"/>
      <c r="BJ3975" s="14"/>
      <c r="BK3975" s="14"/>
      <c r="BL3975" s="14"/>
    </row>
    <row r="3976" spans="60:64">
      <c r="BH3976" s="14"/>
      <c r="BI3976" s="14"/>
      <c r="BJ3976" s="14"/>
      <c r="BK3976" s="14"/>
      <c r="BL3976" s="14"/>
    </row>
    <row r="3977" spans="60:64">
      <c r="BH3977" s="14"/>
      <c r="BI3977" s="14"/>
      <c r="BJ3977" s="14"/>
      <c r="BK3977" s="14"/>
      <c r="BL3977" s="14"/>
    </row>
    <row r="3978" spans="60:64">
      <c r="BH3978" s="14"/>
      <c r="BI3978" s="14"/>
      <c r="BJ3978" s="14"/>
      <c r="BK3978" s="14"/>
      <c r="BL3978" s="14"/>
    </row>
    <row r="3979" spans="60:64">
      <c r="BH3979" s="14"/>
      <c r="BI3979" s="14"/>
      <c r="BJ3979" s="14"/>
      <c r="BK3979" s="14"/>
      <c r="BL3979" s="14"/>
    </row>
    <row r="3980" spans="60:64">
      <c r="BH3980" s="14"/>
      <c r="BI3980" s="14"/>
      <c r="BJ3980" s="14"/>
      <c r="BK3980" s="14"/>
      <c r="BL3980" s="14"/>
    </row>
    <row r="3981" spans="60:64">
      <c r="BH3981" s="14"/>
      <c r="BI3981" s="14"/>
      <c r="BJ3981" s="14"/>
      <c r="BK3981" s="14"/>
      <c r="BL3981" s="14"/>
    </row>
    <row r="3982" spans="60:64">
      <c r="BH3982" s="14"/>
      <c r="BI3982" s="14"/>
      <c r="BJ3982" s="14"/>
      <c r="BK3982" s="14"/>
      <c r="BL3982" s="14"/>
    </row>
    <row r="3983" spans="60:64">
      <c r="BH3983" s="14"/>
      <c r="BI3983" s="14"/>
      <c r="BJ3983" s="14"/>
      <c r="BK3983" s="14"/>
      <c r="BL3983" s="14"/>
    </row>
    <row r="3984" spans="60:64">
      <c r="BH3984" s="14"/>
      <c r="BI3984" s="14"/>
      <c r="BJ3984" s="14"/>
      <c r="BK3984" s="14"/>
      <c r="BL3984" s="14"/>
    </row>
    <row r="3985" spans="60:64">
      <c r="BH3985" s="14"/>
      <c r="BI3985" s="14"/>
      <c r="BJ3985" s="14"/>
      <c r="BK3985" s="14"/>
      <c r="BL3985" s="14"/>
    </row>
    <row r="3986" spans="60:64">
      <c r="BH3986" s="14"/>
      <c r="BI3986" s="14"/>
      <c r="BJ3986" s="14"/>
      <c r="BK3986" s="14"/>
      <c r="BL3986" s="14"/>
    </row>
    <row r="3987" spans="60:64">
      <c r="BH3987" s="14"/>
      <c r="BI3987" s="14"/>
      <c r="BJ3987" s="14"/>
      <c r="BK3987" s="14"/>
      <c r="BL3987" s="14"/>
    </row>
    <row r="3988" spans="60:64">
      <c r="BH3988" s="14"/>
      <c r="BI3988" s="14"/>
      <c r="BJ3988" s="14"/>
      <c r="BK3988" s="14"/>
      <c r="BL3988" s="14"/>
    </row>
    <row r="3989" spans="60:64">
      <c r="BH3989" s="14"/>
      <c r="BI3989" s="14"/>
      <c r="BJ3989" s="14"/>
      <c r="BK3989" s="14"/>
      <c r="BL3989" s="14"/>
    </row>
    <row r="3990" spans="60:64">
      <c r="BH3990" s="14"/>
      <c r="BI3990" s="14"/>
      <c r="BJ3990" s="14"/>
      <c r="BK3990" s="14"/>
      <c r="BL3990" s="14"/>
    </row>
    <row r="3991" spans="60:64">
      <c r="BH3991" s="14"/>
      <c r="BI3991" s="14"/>
      <c r="BJ3991" s="14"/>
      <c r="BK3991" s="14"/>
      <c r="BL3991" s="14"/>
    </row>
    <row r="3992" spans="60:64">
      <c r="BH3992" s="14"/>
      <c r="BI3992" s="14"/>
      <c r="BJ3992" s="14"/>
      <c r="BK3992" s="14"/>
      <c r="BL3992" s="14"/>
    </row>
    <row r="3993" spans="60:64">
      <c r="BH3993" s="14"/>
      <c r="BI3993" s="14"/>
      <c r="BJ3993" s="14"/>
      <c r="BK3993" s="14"/>
      <c r="BL3993" s="14"/>
    </row>
    <row r="3994" spans="60:64">
      <c r="BH3994" s="14"/>
      <c r="BI3994" s="14"/>
      <c r="BJ3994" s="14"/>
      <c r="BK3994" s="14"/>
      <c r="BL3994" s="14"/>
    </row>
    <row r="3995" spans="60:64">
      <c r="BH3995" s="14"/>
      <c r="BI3995" s="14"/>
      <c r="BJ3995" s="14"/>
      <c r="BK3995" s="14"/>
      <c r="BL3995" s="14"/>
    </row>
    <row r="3996" spans="60:64">
      <c r="BH3996" s="14"/>
      <c r="BI3996" s="14"/>
      <c r="BJ3996" s="14"/>
      <c r="BK3996" s="14"/>
      <c r="BL3996" s="14"/>
    </row>
    <row r="3997" spans="60:64">
      <c r="BH3997" s="14"/>
      <c r="BI3997" s="14"/>
      <c r="BJ3997" s="14"/>
      <c r="BK3997" s="14"/>
      <c r="BL3997" s="14"/>
    </row>
    <row r="3998" spans="60:64">
      <c r="BH3998" s="14"/>
      <c r="BI3998" s="14"/>
      <c r="BJ3998" s="14"/>
      <c r="BK3998" s="14"/>
      <c r="BL3998" s="14"/>
    </row>
    <row r="3999" spans="60:64">
      <c r="BH3999" s="14"/>
      <c r="BI3999" s="14"/>
      <c r="BJ3999" s="14"/>
      <c r="BK3999" s="14"/>
      <c r="BL3999" s="14"/>
    </row>
    <row r="4000" spans="60:64">
      <c r="BH4000" s="14"/>
      <c r="BI4000" s="14"/>
      <c r="BJ4000" s="14"/>
      <c r="BK4000" s="14"/>
      <c r="BL4000" s="14"/>
    </row>
    <row r="4001" spans="60:64">
      <c r="BH4001" s="14"/>
      <c r="BI4001" s="14"/>
      <c r="BJ4001" s="14"/>
      <c r="BK4001" s="14"/>
      <c r="BL4001" s="14"/>
    </row>
    <row r="4002" spans="60:64">
      <c r="BH4002" s="14"/>
      <c r="BI4002" s="14"/>
      <c r="BJ4002" s="14"/>
      <c r="BK4002" s="14"/>
      <c r="BL4002" s="14"/>
    </row>
    <row r="4003" spans="60:64">
      <c r="BH4003" s="14"/>
      <c r="BI4003" s="14"/>
      <c r="BJ4003" s="14"/>
      <c r="BK4003" s="14"/>
      <c r="BL4003" s="14"/>
    </row>
    <row r="4004" spans="60:64">
      <c r="BH4004" s="14"/>
      <c r="BI4004" s="14"/>
      <c r="BJ4004" s="14"/>
      <c r="BK4004" s="14"/>
      <c r="BL4004" s="14"/>
    </row>
    <row r="4005" spans="60:64">
      <c r="BH4005" s="14"/>
      <c r="BI4005" s="14"/>
      <c r="BJ4005" s="14"/>
      <c r="BK4005" s="14"/>
      <c r="BL4005" s="14"/>
    </row>
    <row r="4006" spans="60:64">
      <c r="BH4006" s="14"/>
      <c r="BI4006" s="14"/>
      <c r="BJ4006" s="14"/>
      <c r="BK4006" s="14"/>
      <c r="BL4006" s="14"/>
    </row>
    <row r="4007" spans="60:64">
      <c r="BH4007" s="14"/>
      <c r="BI4007" s="14"/>
      <c r="BJ4007" s="14"/>
      <c r="BK4007" s="14"/>
      <c r="BL4007" s="14"/>
    </row>
    <row r="4008" spans="60:64">
      <c r="BH4008" s="14"/>
      <c r="BI4008" s="14"/>
      <c r="BJ4008" s="14"/>
      <c r="BK4008" s="14"/>
      <c r="BL4008" s="14"/>
    </row>
    <row r="4009" spans="60:64">
      <c r="BH4009" s="14"/>
      <c r="BI4009" s="14"/>
      <c r="BJ4009" s="14"/>
      <c r="BK4009" s="14"/>
      <c r="BL4009" s="14"/>
    </row>
    <row r="4010" spans="60:64">
      <c r="BH4010" s="14"/>
      <c r="BI4010" s="14"/>
      <c r="BJ4010" s="14"/>
      <c r="BK4010" s="14"/>
      <c r="BL4010" s="14"/>
    </row>
    <row r="4011" spans="60:64">
      <c r="BH4011" s="14"/>
      <c r="BI4011" s="14"/>
      <c r="BJ4011" s="14"/>
      <c r="BK4011" s="14"/>
      <c r="BL4011" s="14"/>
    </row>
    <row r="4012" spans="60:64">
      <c r="BH4012" s="14"/>
      <c r="BI4012" s="14"/>
      <c r="BJ4012" s="14"/>
      <c r="BK4012" s="14"/>
      <c r="BL4012" s="14"/>
    </row>
    <row r="4013" spans="60:64">
      <c r="BH4013" s="14"/>
      <c r="BI4013" s="14"/>
      <c r="BJ4013" s="14"/>
      <c r="BK4013" s="14"/>
      <c r="BL4013" s="14"/>
    </row>
    <row r="4014" spans="60:64">
      <c r="BH4014" s="14"/>
      <c r="BI4014" s="14"/>
      <c r="BJ4014" s="14"/>
      <c r="BK4014" s="14"/>
      <c r="BL4014" s="14"/>
    </row>
    <row r="4015" spans="60:64">
      <c r="BH4015" s="14"/>
      <c r="BI4015" s="14"/>
      <c r="BJ4015" s="14"/>
      <c r="BK4015" s="14"/>
      <c r="BL4015" s="14"/>
    </row>
    <row r="4016" spans="60:64">
      <c r="BH4016" s="14"/>
      <c r="BI4016" s="14"/>
      <c r="BJ4016" s="14"/>
      <c r="BK4016" s="14"/>
      <c r="BL4016" s="14"/>
    </row>
    <row r="4017" spans="60:64">
      <c r="BH4017" s="14"/>
      <c r="BI4017" s="14"/>
      <c r="BJ4017" s="14"/>
      <c r="BK4017" s="14"/>
      <c r="BL4017" s="14"/>
    </row>
    <row r="4018" spans="60:64">
      <c r="BH4018" s="14"/>
      <c r="BI4018" s="14"/>
      <c r="BJ4018" s="14"/>
      <c r="BK4018" s="14"/>
      <c r="BL4018" s="14"/>
    </row>
    <row r="4019" spans="60:64">
      <c r="BH4019" s="14"/>
      <c r="BI4019" s="14"/>
      <c r="BJ4019" s="14"/>
      <c r="BK4019" s="14"/>
      <c r="BL4019" s="14"/>
    </row>
    <row r="4020" spans="60:64">
      <c r="BH4020" s="14"/>
      <c r="BI4020" s="14"/>
      <c r="BJ4020" s="14"/>
      <c r="BK4020" s="14"/>
      <c r="BL4020" s="14"/>
    </row>
    <row r="4021" spans="60:64">
      <c r="BH4021" s="14"/>
      <c r="BI4021" s="14"/>
      <c r="BJ4021" s="14"/>
      <c r="BK4021" s="14"/>
      <c r="BL4021" s="14"/>
    </row>
    <row r="4022" spans="60:64">
      <c r="BH4022" s="14"/>
      <c r="BI4022" s="14"/>
      <c r="BJ4022" s="14"/>
      <c r="BK4022" s="14"/>
      <c r="BL4022" s="14"/>
    </row>
    <row r="4023" spans="60:64">
      <c r="BH4023" s="14"/>
      <c r="BI4023" s="14"/>
      <c r="BJ4023" s="14"/>
      <c r="BK4023" s="14"/>
      <c r="BL4023" s="14"/>
    </row>
    <row r="4024" spans="60:64">
      <c r="BH4024" s="14"/>
      <c r="BI4024" s="14"/>
      <c r="BJ4024" s="14"/>
      <c r="BK4024" s="14"/>
      <c r="BL4024" s="14"/>
    </row>
    <row r="4025" spans="60:64">
      <c r="BH4025" s="14"/>
      <c r="BI4025" s="14"/>
      <c r="BJ4025" s="14"/>
      <c r="BK4025" s="14"/>
      <c r="BL4025" s="14"/>
    </row>
    <row r="4026" spans="60:64">
      <c r="BH4026" s="14"/>
      <c r="BI4026" s="14"/>
      <c r="BJ4026" s="14"/>
      <c r="BK4026" s="14"/>
      <c r="BL4026" s="14"/>
    </row>
    <row r="4027" spans="60:64">
      <c r="BH4027" s="14"/>
      <c r="BI4027" s="14"/>
      <c r="BJ4027" s="14"/>
      <c r="BK4027" s="14"/>
      <c r="BL4027" s="14"/>
    </row>
    <row r="4028" spans="60:64">
      <c r="BH4028" s="14"/>
      <c r="BI4028" s="14"/>
      <c r="BJ4028" s="14"/>
      <c r="BK4028" s="14"/>
      <c r="BL4028" s="14"/>
    </row>
    <row r="4029" spans="60:64">
      <c r="BH4029" s="14"/>
      <c r="BI4029" s="14"/>
      <c r="BJ4029" s="14"/>
      <c r="BK4029" s="14"/>
      <c r="BL4029" s="14"/>
    </row>
    <row r="4030" spans="60:64">
      <c r="BH4030" s="14"/>
      <c r="BI4030" s="14"/>
      <c r="BJ4030" s="14"/>
      <c r="BK4030" s="14"/>
      <c r="BL4030" s="14"/>
    </row>
    <row r="4031" spans="60:64">
      <c r="BH4031" s="14"/>
      <c r="BI4031" s="14"/>
      <c r="BJ4031" s="14"/>
      <c r="BK4031" s="14"/>
      <c r="BL4031" s="14"/>
    </row>
    <row r="4032" spans="60:64">
      <c r="BH4032" s="14"/>
      <c r="BI4032" s="14"/>
      <c r="BJ4032" s="14"/>
      <c r="BK4032" s="14"/>
      <c r="BL4032" s="14"/>
    </row>
    <row r="4033" spans="60:64">
      <c r="BH4033" s="14"/>
      <c r="BI4033" s="14"/>
      <c r="BJ4033" s="14"/>
      <c r="BK4033" s="14"/>
      <c r="BL4033" s="14"/>
    </row>
    <row r="4034" spans="60:64">
      <c r="BH4034" s="14"/>
      <c r="BI4034" s="14"/>
      <c r="BJ4034" s="14"/>
      <c r="BK4034" s="14"/>
      <c r="BL4034" s="14"/>
    </row>
    <row r="4035" spans="60:64">
      <c r="BH4035" s="14"/>
      <c r="BI4035" s="14"/>
      <c r="BJ4035" s="14"/>
      <c r="BK4035" s="14"/>
      <c r="BL4035" s="14"/>
    </row>
    <row r="4036" spans="60:64">
      <c r="BH4036" s="14"/>
      <c r="BI4036" s="14"/>
      <c r="BJ4036" s="14"/>
      <c r="BK4036" s="14"/>
      <c r="BL4036" s="14"/>
    </row>
    <row r="4037" spans="60:64">
      <c r="BH4037" s="14"/>
      <c r="BI4037" s="14"/>
      <c r="BJ4037" s="14"/>
      <c r="BK4037" s="14"/>
      <c r="BL4037" s="14"/>
    </row>
    <row r="4038" spans="60:64">
      <c r="BH4038" s="14"/>
      <c r="BI4038" s="14"/>
      <c r="BJ4038" s="14"/>
      <c r="BK4038" s="14"/>
      <c r="BL4038" s="14"/>
    </row>
    <row r="4039" spans="60:64">
      <c r="BH4039" s="14"/>
      <c r="BI4039" s="14"/>
      <c r="BJ4039" s="14"/>
      <c r="BK4039" s="14"/>
      <c r="BL4039" s="14"/>
    </row>
    <row r="4040" spans="60:64">
      <c r="BH4040" s="14"/>
      <c r="BI4040" s="14"/>
      <c r="BJ4040" s="14"/>
      <c r="BK4040" s="14"/>
      <c r="BL4040" s="14"/>
    </row>
    <row r="4041" spans="60:64">
      <c r="BH4041" s="14"/>
      <c r="BI4041" s="14"/>
      <c r="BJ4041" s="14"/>
      <c r="BK4041" s="14"/>
      <c r="BL4041" s="14"/>
    </row>
    <row r="4042" spans="60:64">
      <c r="BH4042" s="14"/>
      <c r="BI4042" s="14"/>
      <c r="BJ4042" s="14"/>
      <c r="BK4042" s="14"/>
      <c r="BL4042" s="14"/>
    </row>
    <row r="4043" spans="60:64">
      <c r="BH4043" s="14"/>
      <c r="BI4043" s="14"/>
      <c r="BJ4043" s="14"/>
      <c r="BK4043" s="14"/>
      <c r="BL4043" s="14"/>
    </row>
    <row r="4044" spans="60:64">
      <c r="BH4044" s="14"/>
      <c r="BI4044" s="14"/>
      <c r="BJ4044" s="14"/>
      <c r="BK4044" s="14"/>
      <c r="BL4044" s="14"/>
    </row>
    <row r="4045" spans="60:64">
      <c r="BH4045" s="14"/>
      <c r="BI4045" s="14"/>
      <c r="BJ4045" s="14"/>
      <c r="BK4045" s="14"/>
      <c r="BL4045" s="14"/>
    </row>
    <row r="4046" spans="60:64">
      <c r="BH4046" s="14"/>
      <c r="BI4046" s="14"/>
      <c r="BJ4046" s="14"/>
      <c r="BK4046" s="14"/>
      <c r="BL4046" s="14"/>
    </row>
    <row r="4047" spans="60:64">
      <c r="BH4047" s="14"/>
      <c r="BI4047" s="14"/>
      <c r="BJ4047" s="14"/>
      <c r="BK4047" s="14"/>
      <c r="BL4047" s="14"/>
    </row>
    <row r="4048" spans="60:64">
      <c r="BH4048" s="14"/>
      <c r="BI4048" s="14"/>
      <c r="BJ4048" s="14"/>
      <c r="BK4048" s="14"/>
      <c r="BL4048" s="14"/>
    </row>
    <row r="4049" spans="60:64">
      <c r="BH4049" s="14"/>
      <c r="BI4049" s="14"/>
      <c r="BJ4049" s="14"/>
      <c r="BK4049" s="14"/>
      <c r="BL4049" s="14"/>
    </row>
    <row r="4050" spans="60:64">
      <c r="BH4050" s="14"/>
      <c r="BI4050" s="14"/>
      <c r="BJ4050" s="14"/>
      <c r="BK4050" s="14"/>
      <c r="BL4050" s="14"/>
    </row>
    <row r="4051" spans="60:64">
      <c r="BH4051" s="14"/>
      <c r="BI4051" s="14"/>
      <c r="BJ4051" s="14"/>
      <c r="BK4051" s="14"/>
      <c r="BL4051" s="14"/>
    </row>
    <row r="4052" spans="60:64">
      <c r="BH4052" s="14"/>
      <c r="BI4052" s="14"/>
      <c r="BJ4052" s="14"/>
      <c r="BK4052" s="14"/>
      <c r="BL4052" s="14"/>
    </row>
    <row r="4053" spans="60:64">
      <c r="BH4053" s="14"/>
      <c r="BI4053" s="14"/>
      <c r="BJ4053" s="14"/>
      <c r="BK4053" s="14"/>
      <c r="BL4053" s="14"/>
    </row>
    <row r="4054" spans="60:64">
      <c r="BH4054" s="14"/>
      <c r="BI4054" s="14"/>
      <c r="BJ4054" s="14"/>
      <c r="BK4054" s="14"/>
      <c r="BL4054" s="14"/>
    </row>
    <row r="4055" spans="60:64">
      <c r="BH4055" s="14"/>
      <c r="BI4055" s="14"/>
      <c r="BJ4055" s="14"/>
      <c r="BK4055" s="14"/>
      <c r="BL4055" s="14"/>
    </row>
    <row r="4056" spans="60:64">
      <c r="BH4056" s="14"/>
      <c r="BI4056" s="14"/>
      <c r="BJ4056" s="14"/>
      <c r="BK4056" s="14"/>
      <c r="BL4056" s="14"/>
    </row>
    <row r="4057" spans="60:64">
      <c r="BH4057" s="14"/>
      <c r="BI4057" s="14"/>
      <c r="BJ4057" s="14"/>
      <c r="BK4057" s="14"/>
      <c r="BL4057" s="14"/>
    </row>
    <row r="4058" spans="60:64">
      <c r="BH4058" s="14"/>
      <c r="BI4058" s="14"/>
      <c r="BJ4058" s="14"/>
      <c r="BK4058" s="14"/>
      <c r="BL4058" s="14"/>
    </row>
    <row r="4059" spans="60:64">
      <c r="BH4059" s="14"/>
      <c r="BI4059" s="14"/>
      <c r="BJ4059" s="14"/>
      <c r="BK4059" s="14"/>
      <c r="BL4059" s="14"/>
    </row>
    <row r="4060" spans="60:64">
      <c r="BH4060" s="14"/>
      <c r="BI4060" s="14"/>
      <c r="BJ4060" s="14"/>
      <c r="BK4060" s="14"/>
      <c r="BL4060" s="14"/>
    </row>
    <row r="4061" spans="60:64">
      <c r="BH4061" s="14"/>
      <c r="BI4061" s="14"/>
      <c r="BJ4061" s="14"/>
      <c r="BK4061" s="14"/>
      <c r="BL4061" s="14"/>
    </row>
    <row r="4062" spans="60:64">
      <c r="BH4062" s="14"/>
      <c r="BI4062" s="14"/>
      <c r="BJ4062" s="14"/>
      <c r="BK4062" s="14"/>
      <c r="BL4062" s="14"/>
    </row>
    <row r="4063" spans="60:64">
      <c r="BH4063" s="14"/>
      <c r="BI4063" s="14"/>
      <c r="BJ4063" s="14"/>
      <c r="BK4063" s="14"/>
      <c r="BL4063" s="14"/>
    </row>
    <row r="4064" spans="60:64">
      <c r="BH4064" s="14"/>
      <c r="BI4064" s="14"/>
      <c r="BJ4064" s="14"/>
      <c r="BK4064" s="14"/>
      <c r="BL4064" s="14"/>
    </row>
    <row r="4065" spans="60:64">
      <c r="BH4065" s="14"/>
      <c r="BI4065" s="14"/>
      <c r="BJ4065" s="14"/>
      <c r="BK4065" s="14"/>
      <c r="BL4065" s="14"/>
    </row>
    <row r="4066" spans="60:64">
      <c r="BH4066" s="14"/>
      <c r="BI4066" s="14"/>
      <c r="BJ4066" s="14"/>
      <c r="BK4066" s="14"/>
      <c r="BL4066" s="14"/>
    </row>
    <row r="4067" spans="60:64">
      <c r="BH4067" s="14"/>
      <c r="BI4067" s="14"/>
      <c r="BJ4067" s="14"/>
      <c r="BK4067" s="14"/>
      <c r="BL4067" s="14"/>
    </row>
    <row r="4068" spans="60:64">
      <c r="BH4068" s="14"/>
      <c r="BI4068" s="14"/>
      <c r="BJ4068" s="14"/>
      <c r="BK4068" s="14"/>
      <c r="BL4068" s="14"/>
    </row>
    <row r="4069" spans="60:64">
      <c r="BH4069" s="14"/>
      <c r="BI4069" s="14"/>
      <c r="BJ4069" s="14"/>
      <c r="BK4069" s="14"/>
      <c r="BL4069" s="14"/>
    </row>
    <row r="4070" spans="60:64">
      <c r="BH4070" s="14"/>
      <c r="BI4070" s="14"/>
      <c r="BJ4070" s="14"/>
      <c r="BK4070" s="14"/>
      <c r="BL4070" s="14"/>
    </row>
    <row r="4071" spans="60:64">
      <c r="BH4071" s="14"/>
      <c r="BI4071" s="14"/>
      <c r="BJ4071" s="14"/>
      <c r="BK4071" s="14"/>
      <c r="BL4071" s="14"/>
    </row>
    <row r="4072" spans="60:64">
      <c r="BH4072" s="14"/>
      <c r="BI4072" s="14"/>
      <c r="BJ4072" s="14"/>
      <c r="BK4072" s="14"/>
      <c r="BL4072" s="14"/>
    </row>
    <row r="4073" spans="60:64">
      <c r="BH4073" s="14"/>
      <c r="BI4073" s="14"/>
      <c r="BJ4073" s="14"/>
      <c r="BK4073" s="14"/>
      <c r="BL4073" s="14"/>
    </row>
    <row r="4074" spans="60:64">
      <c r="BH4074" s="14"/>
      <c r="BI4074" s="14"/>
      <c r="BJ4074" s="14"/>
      <c r="BK4074" s="14"/>
      <c r="BL4074" s="14"/>
    </row>
    <row r="4075" spans="60:64">
      <c r="BH4075" s="14"/>
      <c r="BI4075" s="14"/>
      <c r="BJ4075" s="14"/>
      <c r="BK4075" s="14"/>
      <c r="BL4075" s="14"/>
    </row>
    <row r="4076" spans="60:64">
      <c r="BH4076" s="14"/>
      <c r="BI4076" s="14"/>
      <c r="BJ4076" s="14"/>
      <c r="BK4076" s="14"/>
      <c r="BL4076" s="14"/>
    </row>
    <row r="4077" spans="60:64">
      <c r="BH4077" s="14"/>
      <c r="BI4077" s="14"/>
      <c r="BJ4077" s="14"/>
      <c r="BK4077" s="14"/>
      <c r="BL4077" s="14"/>
    </row>
    <row r="4078" spans="60:64">
      <c r="BH4078" s="14"/>
      <c r="BI4078" s="14"/>
      <c r="BJ4078" s="14"/>
      <c r="BK4078" s="14"/>
      <c r="BL4078" s="14"/>
    </row>
    <row r="4079" spans="60:64">
      <c r="BH4079" s="14"/>
      <c r="BI4079" s="14"/>
      <c r="BJ4079" s="14"/>
      <c r="BK4079" s="14"/>
      <c r="BL4079" s="14"/>
    </row>
    <row r="4080" spans="60:64">
      <c r="BH4080" s="14"/>
      <c r="BI4080" s="14"/>
      <c r="BJ4080" s="14"/>
      <c r="BK4080" s="14"/>
      <c r="BL4080" s="14"/>
    </row>
    <row r="4081" spans="60:64">
      <c r="BH4081" s="14"/>
      <c r="BI4081" s="14"/>
      <c r="BJ4081" s="14"/>
      <c r="BK4081" s="14"/>
      <c r="BL4081" s="14"/>
    </row>
    <row r="4082" spans="60:64">
      <c r="BH4082" s="14"/>
      <c r="BI4082" s="14"/>
      <c r="BJ4082" s="14"/>
      <c r="BK4082" s="14"/>
      <c r="BL4082" s="14"/>
    </row>
    <row r="4083" spans="60:64">
      <c r="BH4083" s="14"/>
      <c r="BI4083" s="14"/>
      <c r="BJ4083" s="14"/>
      <c r="BK4083" s="14"/>
      <c r="BL4083" s="14"/>
    </row>
    <row r="4084" spans="60:64">
      <c r="BH4084" s="14"/>
      <c r="BI4084" s="14"/>
      <c r="BJ4084" s="14"/>
      <c r="BK4084" s="14"/>
      <c r="BL4084" s="14"/>
    </row>
    <row r="4085" spans="60:64">
      <c r="BH4085" s="14"/>
      <c r="BI4085" s="14"/>
      <c r="BJ4085" s="14"/>
      <c r="BK4085" s="14"/>
      <c r="BL4085" s="14"/>
    </row>
    <row r="4086" spans="60:64">
      <c r="BH4086" s="14"/>
      <c r="BI4086" s="14"/>
      <c r="BJ4086" s="14"/>
      <c r="BK4086" s="14"/>
      <c r="BL4086" s="14"/>
    </row>
    <row r="4087" spans="60:64">
      <c r="BH4087" s="14"/>
      <c r="BI4087" s="14"/>
      <c r="BJ4087" s="14"/>
      <c r="BK4087" s="14"/>
      <c r="BL4087" s="14"/>
    </row>
    <row r="4088" spans="60:64">
      <c r="BH4088" s="14"/>
      <c r="BI4088" s="14"/>
      <c r="BJ4088" s="14"/>
      <c r="BK4088" s="14"/>
      <c r="BL4088" s="14"/>
    </row>
    <row r="4089" spans="60:64">
      <c r="BH4089" s="14"/>
      <c r="BI4089" s="14"/>
      <c r="BJ4089" s="14"/>
      <c r="BK4089" s="14"/>
      <c r="BL4089" s="14"/>
    </row>
    <row r="4090" spans="60:64">
      <c r="BH4090" s="14"/>
      <c r="BI4090" s="14"/>
      <c r="BJ4090" s="14"/>
      <c r="BK4090" s="14"/>
      <c r="BL4090" s="14"/>
    </row>
    <row r="4091" spans="60:64">
      <c r="BH4091" s="14"/>
      <c r="BI4091" s="14"/>
      <c r="BJ4091" s="14"/>
      <c r="BK4091" s="14"/>
      <c r="BL4091" s="14"/>
    </row>
    <row r="4092" spans="60:64">
      <c r="BH4092" s="14"/>
      <c r="BI4092" s="14"/>
      <c r="BJ4092" s="14"/>
      <c r="BK4092" s="14"/>
      <c r="BL4092" s="14"/>
    </row>
    <row r="4093" spans="60:64">
      <c r="BH4093" s="14"/>
      <c r="BI4093" s="14"/>
      <c r="BJ4093" s="14"/>
      <c r="BK4093" s="14"/>
      <c r="BL4093" s="14"/>
    </row>
    <row r="4094" spans="60:64">
      <c r="BH4094" s="14"/>
      <c r="BI4094" s="14"/>
      <c r="BJ4094" s="14"/>
      <c r="BK4094" s="14"/>
      <c r="BL4094" s="14"/>
    </row>
    <row r="4095" spans="60:64">
      <c r="BH4095" s="14"/>
      <c r="BI4095" s="14"/>
      <c r="BJ4095" s="14"/>
      <c r="BK4095" s="14"/>
      <c r="BL4095" s="14"/>
    </row>
    <row r="4096" spans="60:64">
      <c r="BH4096" s="14"/>
      <c r="BI4096" s="14"/>
      <c r="BJ4096" s="14"/>
      <c r="BK4096" s="14"/>
      <c r="BL4096" s="14"/>
    </row>
    <row r="4097" spans="60:64">
      <c r="BH4097" s="14"/>
      <c r="BI4097" s="14"/>
      <c r="BJ4097" s="14"/>
      <c r="BK4097" s="14"/>
      <c r="BL4097" s="14"/>
    </row>
    <row r="4098" spans="60:64">
      <c r="BH4098" s="14"/>
      <c r="BI4098" s="14"/>
      <c r="BJ4098" s="14"/>
      <c r="BK4098" s="14"/>
      <c r="BL4098" s="14"/>
    </row>
    <row r="4099" spans="60:64">
      <c r="BH4099" s="14"/>
      <c r="BI4099" s="14"/>
      <c r="BJ4099" s="14"/>
      <c r="BK4099" s="14"/>
      <c r="BL4099" s="14"/>
    </row>
    <row r="4100" spans="60:64">
      <c r="BH4100" s="14"/>
      <c r="BI4100" s="14"/>
      <c r="BJ4100" s="14"/>
      <c r="BK4100" s="14"/>
      <c r="BL4100" s="14"/>
    </row>
    <row r="4101" spans="60:64">
      <c r="BH4101" s="14"/>
      <c r="BI4101" s="14"/>
      <c r="BJ4101" s="14"/>
      <c r="BK4101" s="14"/>
      <c r="BL4101" s="14"/>
    </row>
    <row r="4102" spans="60:64">
      <c r="BH4102" s="14"/>
      <c r="BI4102" s="14"/>
      <c r="BJ4102" s="14"/>
      <c r="BK4102" s="14"/>
      <c r="BL4102" s="14"/>
    </row>
    <row r="4103" spans="60:64">
      <c r="BH4103" s="14"/>
      <c r="BI4103" s="14"/>
      <c r="BJ4103" s="14"/>
      <c r="BK4103" s="14"/>
      <c r="BL4103" s="14"/>
    </row>
    <row r="4104" spans="60:64">
      <c r="BH4104" s="14"/>
      <c r="BI4104" s="14"/>
      <c r="BJ4104" s="14"/>
      <c r="BK4104" s="14"/>
      <c r="BL4104" s="14"/>
    </row>
    <row r="4105" spans="60:64">
      <c r="BH4105" s="14"/>
      <c r="BI4105" s="14"/>
      <c r="BJ4105" s="14"/>
      <c r="BK4105" s="14"/>
      <c r="BL4105" s="14"/>
    </row>
    <row r="4106" spans="60:64">
      <c r="BH4106" s="14"/>
      <c r="BI4106" s="14"/>
      <c r="BJ4106" s="14"/>
      <c r="BK4106" s="14"/>
      <c r="BL4106" s="14"/>
    </row>
    <row r="4107" spans="60:64">
      <c r="BH4107" s="14"/>
      <c r="BI4107" s="14"/>
      <c r="BJ4107" s="14"/>
      <c r="BK4107" s="14"/>
      <c r="BL4107" s="14"/>
    </row>
    <row r="4108" spans="60:64">
      <c r="BH4108" s="14"/>
      <c r="BI4108" s="14"/>
      <c r="BJ4108" s="14"/>
      <c r="BK4108" s="14"/>
      <c r="BL4108" s="14"/>
    </row>
    <row r="4109" spans="60:64">
      <c r="BH4109" s="14"/>
      <c r="BI4109" s="14"/>
      <c r="BJ4109" s="14"/>
      <c r="BK4109" s="14"/>
      <c r="BL4109" s="14"/>
    </row>
    <row r="4110" spans="60:64">
      <c r="BH4110" s="14"/>
      <c r="BI4110" s="14"/>
      <c r="BJ4110" s="14"/>
      <c r="BK4110" s="14"/>
      <c r="BL4110" s="14"/>
    </row>
    <row r="4111" spans="60:64">
      <c r="BH4111" s="14"/>
      <c r="BI4111" s="14"/>
      <c r="BJ4111" s="14"/>
      <c r="BK4111" s="14"/>
      <c r="BL4111" s="14"/>
    </row>
    <row r="4112" spans="60:64">
      <c r="BH4112" s="14"/>
      <c r="BI4112" s="14"/>
      <c r="BJ4112" s="14"/>
      <c r="BK4112" s="14"/>
      <c r="BL4112" s="14"/>
    </row>
    <row r="4113" spans="60:64">
      <c r="BH4113" s="14"/>
      <c r="BI4113" s="14"/>
      <c r="BJ4113" s="14"/>
      <c r="BK4113" s="14"/>
      <c r="BL4113" s="14"/>
    </row>
    <row r="4114" spans="60:64">
      <c r="BH4114" s="14"/>
      <c r="BI4114" s="14"/>
      <c r="BJ4114" s="14"/>
      <c r="BK4114" s="14"/>
      <c r="BL4114" s="14"/>
    </row>
    <row r="4115" spans="60:64">
      <c r="BH4115" s="14"/>
      <c r="BI4115" s="14"/>
      <c r="BJ4115" s="14"/>
      <c r="BK4115" s="14"/>
      <c r="BL4115" s="14"/>
    </row>
    <row r="4116" spans="60:64">
      <c r="BH4116" s="14"/>
      <c r="BI4116" s="14"/>
      <c r="BJ4116" s="14"/>
      <c r="BK4116" s="14"/>
      <c r="BL4116" s="14"/>
    </row>
    <row r="4117" spans="60:64">
      <c r="BH4117" s="14"/>
      <c r="BI4117" s="14"/>
      <c r="BJ4117" s="14"/>
      <c r="BK4117" s="14"/>
      <c r="BL4117" s="14"/>
    </row>
    <row r="4118" spans="60:64">
      <c r="BH4118" s="14"/>
      <c r="BI4118" s="14"/>
      <c r="BJ4118" s="14"/>
      <c r="BK4118" s="14"/>
      <c r="BL4118" s="14"/>
    </row>
    <row r="4119" spans="60:64">
      <c r="BH4119" s="14"/>
      <c r="BI4119" s="14"/>
      <c r="BJ4119" s="14"/>
      <c r="BK4119" s="14"/>
      <c r="BL4119" s="14"/>
    </row>
    <row r="4120" spans="60:64">
      <c r="BH4120" s="14"/>
      <c r="BI4120" s="14"/>
      <c r="BJ4120" s="14"/>
      <c r="BK4120" s="14"/>
      <c r="BL4120" s="14"/>
    </row>
    <row r="4121" spans="60:64">
      <c r="BH4121" s="14"/>
      <c r="BI4121" s="14"/>
      <c r="BJ4121" s="14"/>
      <c r="BK4121" s="14"/>
      <c r="BL4121" s="14"/>
    </row>
    <row r="4122" spans="60:64">
      <c r="BH4122" s="14"/>
      <c r="BI4122" s="14"/>
      <c r="BJ4122" s="14"/>
      <c r="BK4122" s="14"/>
      <c r="BL4122" s="14"/>
    </row>
    <row r="4123" spans="60:64">
      <c r="BH4123" s="14"/>
      <c r="BI4123" s="14"/>
      <c r="BJ4123" s="14"/>
      <c r="BK4123" s="14"/>
      <c r="BL4123" s="14"/>
    </row>
    <row r="4124" spans="60:64">
      <c r="BH4124" s="14"/>
      <c r="BI4124" s="14"/>
      <c r="BJ4124" s="14"/>
      <c r="BK4124" s="14"/>
      <c r="BL4124" s="14"/>
    </row>
    <row r="4125" spans="60:64">
      <c r="BH4125" s="14"/>
      <c r="BI4125" s="14"/>
      <c r="BJ4125" s="14"/>
      <c r="BK4125" s="14"/>
      <c r="BL4125" s="14"/>
    </row>
    <row r="4126" spans="60:64">
      <c r="BH4126" s="14"/>
      <c r="BI4126" s="14"/>
      <c r="BJ4126" s="14"/>
      <c r="BK4126" s="14"/>
      <c r="BL4126" s="14"/>
    </row>
    <row r="4127" spans="60:64">
      <c r="BH4127" s="14"/>
      <c r="BI4127" s="14"/>
      <c r="BJ4127" s="14"/>
      <c r="BK4127" s="14"/>
      <c r="BL4127" s="14"/>
    </row>
    <row r="4128" spans="60:64">
      <c r="BH4128" s="14"/>
      <c r="BI4128" s="14"/>
      <c r="BJ4128" s="14"/>
      <c r="BK4128" s="14"/>
      <c r="BL4128" s="14"/>
    </row>
    <row r="4129" spans="60:64">
      <c r="BH4129" s="14"/>
      <c r="BI4129" s="14"/>
      <c r="BJ4129" s="14"/>
      <c r="BK4129" s="14"/>
      <c r="BL4129" s="14"/>
    </row>
    <row r="4130" spans="60:64">
      <c r="BH4130" s="14"/>
      <c r="BI4130" s="14"/>
      <c r="BJ4130" s="14"/>
      <c r="BK4130" s="14"/>
      <c r="BL4130" s="14"/>
    </row>
    <row r="4131" spans="60:64">
      <c r="BH4131" s="14"/>
      <c r="BI4131" s="14"/>
      <c r="BJ4131" s="14"/>
      <c r="BK4131" s="14"/>
      <c r="BL4131" s="14"/>
    </row>
    <row r="4132" spans="60:64">
      <c r="BH4132" s="14"/>
      <c r="BI4132" s="14"/>
      <c r="BJ4132" s="14"/>
      <c r="BK4132" s="14"/>
      <c r="BL4132" s="14"/>
    </row>
    <row r="4133" spans="60:64">
      <c r="BH4133" s="14"/>
      <c r="BI4133" s="14"/>
      <c r="BJ4133" s="14"/>
      <c r="BK4133" s="14"/>
      <c r="BL4133" s="14"/>
    </row>
    <row r="4134" spans="60:64">
      <c r="BH4134" s="14"/>
      <c r="BI4134" s="14"/>
      <c r="BJ4134" s="14"/>
      <c r="BK4134" s="14"/>
      <c r="BL4134" s="14"/>
    </row>
    <row r="4135" spans="60:64">
      <c r="BH4135" s="14"/>
      <c r="BI4135" s="14"/>
      <c r="BJ4135" s="14"/>
      <c r="BK4135" s="14"/>
      <c r="BL4135" s="14"/>
    </row>
    <row r="4136" spans="60:64">
      <c r="BH4136" s="14"/>
      <c r="BI4136" s="14"/>
      <c r="BJ4136" s="14"/>
      <c r="BK4136" s="14"/>
      <c r="BL4136" s="14"/>
    </row>
    <row r="4137" spans="60:64">
      <c r="BH4137" s="14"/>
      <c r="BI4137" s="14"/>
      <c r="BJ4137" s="14"/>
      <c r="BK4137" s="14"/>
      <c r="BL4137" s="14"/>
    </row>
    <row r="4138" spans="60:64">
      <c r="BH4138" s="14"/>
      <c r="BI4138" s="14"/>
      <c r="BJ4138" s="14"/>
      <c r="BK4138" s="14"/>
      <c r="BL4138" s="14"/>
    </row>
    <row r="4139" spans="60:64">
      <c r="BH4139" s="14"/>
      <c r="BI4139" s="14"/>
      <c r="BJ4139" s="14"/>
      <c r="BK4139" s="14"/>
      <c r="BL4139" s="14"/>
    </row>
    <row r="4140" spans="60:64">
      <c r="BH4140" s="14"/>
      <c r="BI4140" s="14"/>
      <c r="BJ4140" s="14"/>
      <c r="BK4140" s="14"/>
      <c r="BL4140" s="14"/>
    </row>
    <row r="4141" spans="60:64">
      <c r="BH4141" s="14"/>
      <c r="BI4141" s="14"/>
      <c r="BJ4141" s="14"/>
      <c r="BK4141" s="14"/>
      <c r="BL4141" s="14"/>
    </row>
    <row r="4142" spans="60:64">
      <c r="BH4142" s="14"/>
      <c r="BI4142" s="14"/>
      <c r="BJ4142" s="14"/>
      <c r="BK4142" s="14"/>
      <c r="BL4142" s="14"/>
    </row>
    <row r="4143" spans="60:64">
      <c r="BH4143" s="14"/>
      <c r="BI4143" s="14"/>
      <c r="BJ4143" s="14"/>
      <c r="BK4143" s="14"/>
      <c r="BL4143" s="14"/>
    </row>
    <row r="4144" spans="60:64">
      <c r="BH4144" s="14"/>
      <c r="BI4144" s="14"/>
      <c r="BJ4144" s="14"/>
      <c r="BK4144" s="14"/>
      <c r="BL4144" s="14"/>
    </row>
    <row r="4145" spans="60:64">
      <c r="BH4145" s="14"/>
      <c r="BI4145" s="14"/>
      <c r="BJ4145" s="14"/>
      <c r="BK4145" s="14"/>
      <c r="BL4145" s="14"/>
    </row>
    <row r="4146" spans="60:64">
      <c r="BH4146" s="14"/>
      <c r="BI4146" s="14"/>
      <c r="BJ4146" s="14"/>
      <c r="BK4146" s="14"/>
      <c r="BL4146" s="14"/>
    </row>
    <row r="4147" spans="60:64">
      <c r="BH4147" s="14"/>
      <c r="BI4147" s="14"/>
      <c r="BJ4147" s="14"/>
      <c r="BK4147" s="14"/>
      <c r="BL4147" s="14"/>
    </row>
    <row r="4148" spans="60:64">
      <c r="BH4148" s="14"/>
      <c r="BI4148" s="14"/>
      <c r="BJ4148" s="14"/>
      <c r="BK4148" s="14"/>
      <c r="BL4148" s="14"/>
    </row>
    <row r="4149" spans="60:64">
      <c r="BH4149" s="14"/>
      <c r="BI4149" s="14"/>
      <c r="BJ4149" s="14"/>
      <c r="BK4149" s="14"/>
      <c r="BL4149" s="14"/>
    </row>
    <row r="4150" spans="60:64">
      <c r="BH4150" s="14"/>
      <c r="BI4150" s="14"/>
      <c r="BJ4150" s="14"/>
      <c r="BK4150" s="14"/>
      <c r="BL4150" s="14"/>
    </row>
    <row r="4151" spans="60:64">
      <c r="BH4151" s="14"/>
      <c r="BI4151" s="14"/>
      <c r="BJ4151" s="14"/>
      <c r="BK4151" s="14"/>
      <c r="BL4151" s="14"/>
    </row>
    <row r="4152" spans="60:64">
      <c r="BH4152" s="14"/>
      <c r="BI4152" s="14"/>
      <c r="BJ4152" s="14"/>
      <c r="BK4152" s="14"/>
      <c r="BL4152" s="14"/>
    </row>
    <row r="4153" spans="60:64">
      <c r="BH4153" s="14"/>
      <c r="BI4153" s="14"/>
      <c r="BJ4153" s="14"/>
      <c r="BK4153" s="14"/>
      <c r="BL4153" s="14"/>
    </row>
    <row r="4154" spans="60:64">
      <c r="BH4154" s="14"/>
      <c r="BI4154" s="14"/>
      <c r="BJ4154" s="14"/>
      <c r="BK4154" s="14"/>
      <c r="BL4154" s="14"/>
    </row>
    <row r="4155" spans="60:64">
      <c r="BH4155" s="14"/>
      <c r="BI4155" s="14"/>
      <c r="BJ4155" s="14"/>
      <c r="BK4155" s="14"/>
      <c r="BL4155" s="14"/>
    </row>
    <row r="4156" spans="60:64">
      <c r="BH4156" s="14"/>
      <c r="BI4156" s="14"/>
      <c r="BJ4156" s="14"/>
      <c r="BK4156" s="14"/>
      <c r="BL4156" s="14"/>
    </row>
    <row r="4157" spans="60:64">
      <c r="BH4157" s="14"/>
      <c r="BI4157" s="14"/>
      <c r="BJ4157" s="14"/>
      <c r="BK4157" s="14"/>
      <c r="BL4157" s="14"/>
    </row>
    <row r="4158" spans="60:64">
      <c r="BH4158" s="14"/>
      <c r="BI4158" s="14"/>
      <c r="BJ4158" s="14"/>
      <c r="BK4158" s="14"/>
      <c r="BL4158" s="14"/>
    </row>
    <row r="4159" spans="60:64">
      <c r="BH4159" s="14"/>
      <c r="BI4159" s="14"/>
      <c r="BJ4159" s="14"/>
      <c r="BK4159" s="14"/>
      <c r="BL4159" s="14"/>
    </row>
    <row r="4160" spans="60:64">
      <c r="BH4160" s="14"/>
      <c r="BI4160" s="14"/>
      <c r="BJ4160" s="14"/>
      <c r="BK4160" s="14"/>
      <c r="BL4160" s="14"/>
    </row>
    <row r="4161" spans="60:64">
      <c r="BH4161" s="14"/>
      <c r="BI4161" s="14"/>
      <c r="BJ4161" s="14"/>
      <c r="BK4161" s="14"/>
      <c r="BL4161" s="14"/>
    </row>
    <row r="4162" spans="60:64">
      <c r="BH4162" s="14"/>
      <c r="BI4162" s="14"/>
      <c r="BJ4162" s="14"/>
      <c r="BK4162" s="14"/>
      <c r="BL4162" s="14"/>
    </row>
    <row r="4163" spans="60:64">
      <c r="BH4163" s="14"/>
      <c r="BI4163" s="14"/>
      <c r="BJ4163" s="14"/>
      <c r="BK4163" s="14"/>
      <c r="BL4163" s="14"/>
    </row>
    <row r="4164" spans="60:64">
      <c r="BH4164" s="14"/>
      <c r="BI4164" s="14"/>
      <c r="BJ4164" s="14"/>
      <c r="BK4164" s="14"/>
      <c r="BL4164" s="14"/>
    </row>
    <row r="4165" spans="60:64">
      <c r="BH4165" s="14"/>
      <c r="BI4165" s="14"/>
      <c r="BJ4165" s="14"/>
      <c r="BK4165" s="14"/>
      <c r="BL4165" s="14"/>
    </row>
    <row r="4166" spans="60:64">
      <c r="BH4166" s="14"/>
      <c r="BI4166" s="14"/>
      <c r="BJ4166" s="14"/>
      <c r="BK4166" s="14"/>
      <c r="BL4166" s="14"/>
    </row>
    <row r="4167" spans="60:64">
      <c r="BH4167" s="14"/>
      <c r="BI4167" s="14"/>
      <c r="BJ4167" s="14"/>
      <c r="BK4167" s="14"/>
      <c r="BL4167" s="14"/>
    </row>
    <row r="4168" spans="60:64">
      <c r="BH4168" s="14"/>
      <c r="BI4168" s="14"/>
      <c r="BJ4168" s="14"/>
      <c r="BK4168" s="14"/>
      <c r="BL4168" s="14"/>
    </row>
    <row r="4169" spans="60:64">
      <c r="BH4169" s="14"/>
      <c r="BI4169" s="14"/>
      <c r="BJ4169" s="14"/>
      <c r="BK4169" s="14"/>
      <c r="BL4169" s="14"/>
    </row>
    <row r="4170" spans="60:64">
      <c r="BH4170" s="14"/>
      <c r="BI4170" s="14"/>
      <c r="BJ4170" s="14"/>
      <c r="BK4170" s="14"/>
      <c r="BL4170" s="14"/>
    </row>
    <row r="4171" spans="60:64">
      <c r="BH4171" s="14"/>
      <c r="BI4171" s="14"/>
      <c r="BJ4171" s="14"/>
      <c r="BK4171" s="14"/>
      <c r="BL4171" s="14"/>
    </row>
    <row r="4172" spans="60:64">
      <c r="BH4172" s="14"/>
      <c r="BI4172" s="14"/>
      <c r="BJ4172" s="14"/>
      <c r="BK4172" s="14"/>
      <c r="BL4172" s="14"/>
    </row>
    <row r="4173" spans="60:64">
      <c r="BH4173" s="14"/>
      <c r="BI4173" s="14"/>
      <c r="BJ4173" s="14"/>
      <c r="BK4173" s="14"/>
      <c r="BL4173" s="14"/>
    </row>
    <row r="4174" spans="60:64">
      <c r="BH4174" s="14"/>
      <c r="BI4174" s="14"/>
      <c r="BJ4174" s="14"/>
      <c r="BK4174" s="14"/>
      <c r="BL4174" s="14"/>
    </row>
    <row r="4175" spans="60:64">
      <c r="BH4175" s="14"/>
      <c r="BI4175" s="14"/>
      <c r="BJ4175" s="14"/>
      <c r="BK4175" s="14"/>
      <c r="BL4175" s="14"/>
    </row>
    <row r="4176" spans="60:64">
      <c r="BH4176" s="14"/>
      <c r="BI4176" s="14"/>
      <c r="BJ4176" s="14"/>
      <c r="BK4176" s="14"/>
      <c r="BL4176" s="14"/>
    </row>
    <row r="4177" spans="60:64">
      <c r="BH4177" s="14"/>
      <c r="BI4177" s="14"/>
      <c r="BJ4177" s="14"/>
      <c r="BK4177" s="14"/>
      <c r="BL4177" s="14"/>
    </row>
    <row r="4178" spans="60:64">
      <c r="BH4178" s="14"/>
      <c r="BI4178" s="14"/>
      <c r="BJ4178" s="14"/>
      <c r="BK4178" s="14"/>
      <c r="BL4178" s="14"/>
    </row>
    <row r="4179" spans="60:64">
      <c r="BH4179" s="14"/>
      <c r="BI4179" s="14"/>
      <c r="BJ4179" s="14"/>
      <c r="BK4179" s="14"/>
      <c r="BL4179" s="14"/>
    </row>
    <row r="4180" spans="60:64">
      <c r="BH4180" s="14"/>
      <c r="BI4180" s="14"/>
      <c r="BJ4180" s="14"/>
      <c r="BK4180" s="14"/>
      <c r="BL4180" s="14"/>
    </row>
    <row r="4181" spans="60:64">
      <c r="BH4181" s="14"/>
      <c r="BI4181" s="14"/>
      <c r="BJ4181" s="14"/>
      <c r="BK4181" s="14"/>
      <c r="BL4181" s="14"/>
    </row>
    <row r="4182" spans="60:64">
      <c r="BH4182" s="14"/>
      <c r="BI4182" s="14"/>
      <c r="BJ4182" s="14"/>
      <c r="BK4182" s="14"/>
      <c r="BL4182" s="14"/>
    </row>
    <row r="4183" spans="60:64">
      <c r="BH4183" s="14"/>
      <c r="BI4183" s="14"/>
      <c r="BJ4183" s="14"/>
      <c r="BK4183" s="14"/>
      <c r="BL4183" s="14"/>
    </row>
    <row r="4184" spans="60:64">
      <c r="BH4184" s="14"/>
      <c r="BI4184" s="14"/>
      <c r="BJ4184" s="14"/>
      <c r="BK4184" s="14"/>
      <c r="BL4184" s="14"/>
    </row>
    <row r="4185" spans="60:64">
      <c r="BH4185" s="14"/>
      <c r="BI4185" s="14"/>
      <c r="BJ4185" s="14"/>
      <c r="BK4185" s="14"/>
      <c r="BL4185" s="14"/>
    </row>
    <row r="4186" spans="60:64">
      <c r="BH4186" s="14"/>
      <c r="BI4186" s="14"/>
      <c r="BJ4186" s="14"/>
      <c r="BK4186" s="14"/>
      <c r="BL4186" s="14"/>
    </row>
    <row r="4187" spans="60:64">
      <c r="BH4187" s="14"/>
      <c r="BI4187" s="14"/>
      <c r="BJ4187" s="14"/>
      <c r="BK4187" s="14"/>
      <c r="BL4187" s="14"/>
    </row>
    <row r="4188" spans="60:64">
      <c r="BH4188" s="14"/>
      <c r="BI4188" s="14"/>
      <c r="BJ4188" s="14"/>
      <c r="BK4188" s="14"/>
      <c r="BL4188" s="14"/>
    </row>
    <row r="4189" spans="60:64">
      <c r="BH4189" s="14"/>
      <c r="BI4189" s="14"/>
      <c r="BJ4189" s="14"/>
      <c r="BK4189" s="14"/>
      <c r="BL4189" s="14"/>
    </row>
    <row r="4190" spans="60:64">
      <c r="BH4190" s="14"/>
      <c r="BI4190" s="14"/>
      <c r="BJ4190" s="14"/>
      <c r="BK4190" s="14"/>
      <c r="BL4190" s="14"/>
    </row>
    <row r="4191" spans="60:64">
      <c r="BH4191" s="14"/>
      <c r="BI4191" s="14"/>
      <c r="BJ4191" s="14"/>
      <c r="BK4191" s="14"/>
      <c r="BL4191" s="14"/>
    </row>
    <row r="4192" spans="60:64">
      <c r="BH4192" s="14"/>
      <c r="BI4192" s="14"/>
      <c r="BJ4192" s="14"/>
      <c r="BK4192" s="14"/>
      <c r="BL4192" s="14"/>
    </row>
    <row r="4193" spans="60:64">
      <c r="BH4193" s="14"/>
      <c r="BI4193" s="14"/>
      <c r="BJ4193" s="14"/>
      <c r="BK4193" s="14"/>
      <c r="BL4193" s="14"/>
    </row>
    <row r="4194" spans="60:64">
      <c r="BH4194" s="14"/>
      <c r="BI4194" s="14"/>
      <c r="BJ4194" s="14"/>
      <c r="BK4194" s="14"/>
      <c r="BL4194" s="14"/>
    </row>
    <row r="4195" spans="60:64">
      <c r="BH4195" s="14"/>
      <c r="BI4195" s="14"/>
      <c r="BJ4195" s="14"/>
      <c r="BK4195" s="14"/>
      <c r="BL4195" s="14"/>
    </row>
    <row r="4196" spans="60:64">
      <c r="BH4196" s="14"/>
      <c r="BI4196" s="14"/>
      <c r="BJ4196" s="14"/>
      <c r="BK4196" s="14"/>
      <c r="BL4196" s="14"/>
    </row>
    <row r="4197" spans="60:64">
      <c r="BH4197" s="14"/>
      <c r="BI4197" s="14"/>
      <c r="BJ4197" s="14"/>
      <c r="BK4197" s="14"/>
      <c r="BL4197" s="14"/>
    </row>
    <row r="4198" spans="60:64">
      <c r="BH4198" s="14"/>
      <c r="BI4198" s="14"/>
      <c r="BJ4198" s="14"/>
      <c r="BK4198" s="14"/>
      <c r="BL4198" s="14"/>
    </row>
    <row r="4199" spans="60:64">
      <c r="BH4199" s="14"/>
      <c r="BI4199" s="14"/>
      <c r="BJ4199" s="14"/>
      <c r="BK4199" s="14"/>
      <c r="BL4199" s="14"/>
    </row>
    <row r="4200" spans="60:64">
      <c r="BH4200" s="14"/>
      <c r="BI4200" s="14"/>
      <c r="BJ4200" s="14"/>
      <c r="BK4200" s="14"/>
      <c r="BL4200" s="14"/>
    </row>
    <row r="4201" spans="60:64">
      <c r="BH4201" s="14"/>
      <c r="BI4201" s="14"/>
      <c r="BJ4201" s="14"/>
      <c r="BK4201" s="14"/>
      <c r="BL4201" s="14"/>
    </row>
    <row r="4202" spans="60:64">
      <c r="BH4202" s="14"/>
      <c r="BI4202" s="14"/>
      <c r="BJ4202" s="14"/>
      <c r="BK4202" s="14"/>
      <c r="BL4202" s="14"/>
    </row>
    <row r="4203" spans="60:64">
      <c r="BH4203" s="14"/>
      <c r="BI4203" s="14"/>
      <c r="BJ4203" s="14"/>
      <c r="BK4203" s="14"/>
      <c r="BL4203" s="14"/>
    </row>
    <row r="4204" spans="60:64">
      <c r="BH4204" s="14"/>
      <c r="BI4204" s="14"/>
      <c r="BJ4204" s="14"/>
      <c r="BK4204" s="14"/>
      <c r="BL4204" s="14"/>
    </row>
    <row r="4205" spans="60:64">
      <c r="BH4205" s="14"/>
      <c r="BI4205" s="14"/>
      <c r="BJ4205" s="14"/>
      <c r="BK4205" s="14"/>
      <c r="BL4205" s="14"/>
    </row>
    <row r="4206" spans="60:64">
      <c r="BH4206" s="14"/>
      <c r="BI4206" s="14"/>
      <c r="BJ4206" s="14"/>
      <c r="BK4206" s="14"/>
      <c r="BL4206" s="14"/>
    </row>
    <row r="4207" spans="60:64">
      <c r="BH4207" s="14"/>
      <c r="BI4207" s="14"/>
      <c r="BJ4207" s="14"/>
      <c r="BK4207" s="14"/>
      <c r="BL4207" s="14"/>
    </row>
    <row r="4208" spans="60:64">
      <c r="BH4208" s="14"/>
      <c r="BI4208" s="14"/>
      <c r="BJ4208" s="14"/>
      <c r="BK4208" s="14"/>
      <c r="BL4208" s="14"/>
    </row>
    <row r="4209" spans="60:64">
      <c r="BH4209" s="14"/>
      <c r="BI4209" s="14"/>
      <c r="BJ4209" s="14"/>
      <c r="BK4209" s="14"/>
      <c r="BL4209" s="14"/>
    </row>
    <row r="4210" spans="60:64">
      <c r="BH4210" s="14"/>
      <c r="BI4210" s="14"/>
      <c r="BJ4210" s="14"/>
      <c r="BK4210" s="14"/>
      <c r="BL4210" s="14"/>
    </row>
    <row r="4211" spans="60:64">
      <c r="BH4211" s="14"/>
      <c r="BI4211" s="14"/>
      <c r="BJ4211" s="14"/>
      <c r="BK4211" s="14"/>
      <c r="BL4211" s="14"/>
    </row>
    <row r="4212" spans="60:64">
      <c r="BH4212" s="14"/>
      <c r="BI4212" s="14"/>
      <c r="BJ4212" s="14"/>
      <c r="BK4212" s="14"/>
      <c r="BL4212" s="14"/>
    </row>
    <row r="4213" spans="60:64">
      <c r="BH4213" s="14"/>
      <c r="BI4213" s="14"/>
      <c r="BJ4213" s="14"/>
      <c r="BK4213" s="14"/>
      <c r="BL4213" s="14"/>
    </row>
    <row r="4214" spans="60:64">
      <c r="BH4214" s="14"/>
      <c r="BI4214" s="14"/>
      <c r="BJ4214" s="14"/>
      <c r="BK4214" s="14"/>
      <c r="BL4214" s="14"/>
    </row>
    <row r="4215" spans="60:64">
      <c r="BH4215" s="14"/>
      <c r="BI4215" s="14"/>
      <c r="BJ4215" s="14"/>
      <c r="BK4215" s="14"/>
      <c r="BL4215" s="14"/>
    </row>
    <row r="4216" spans="60:64">
      <c r="BH4216" s="14"/>
      <c r="BI4216" s="14"/>
      <c r="BJ4216" s="14"/>
      <c r="BK4216" s="14"/>
      <c r="BL4216" s="14"/>
    </row>
    <row r="4217" spans="60:64">
      <c r="BH4217" s="14"/>
      <c r="BI4217" s="14"/>
      <c r="BJ4217" s="14"/>
      <c r="BK4217" s="14"/>
      <c r="BL4217" s="14"/>
    </row>
    <row r="4218" spans="60:64">
      <c r="BH4218" s="14"/>
      <c r="BI4218" s="14"/>
      <c r="BJ4218" s="14"/>
      <c r="BK4218" s="14"/>
      <c r="BL4218" s="14"/>
    </row>
    <row r="4219" spans="60:64">
      <c r="BH4219" s="14"/>
      <c r="BI4219" s="14"/>
      <c r="BJ4219" s="14"/>
      <c r="BK4219" s="14"/>
      <c r="BL4219" s="14"/>
    </row>
    <row r="4220" spans="60:64">
      <c r="BH4220" s="14"/>
      <c r="BI4220" s="14"/>
      <c r="BJ4220" s="14"/>
      <c r="BK4220" s="14"/>
      <c r="BL4220" s="14"/>
    </row>
    <row r="4221" spans="60:64">
      <c r="BH4221" s="14"/>
      <c r="BI4221" s="14"/>
      <c r="BJ4221" s="14"/>
      <c r="BK4221" s="14"/>
      <c r="BL4221" s="14"/>
    </row>
    <row r="4222" spans="60:64">
      <c r="BH4222" s="14"/>
      <c r="BI4222" s="14"/>
      <c r="BJ4222" s="14"/>
      <c r="BK4222" s="14"/>
      <c r="BL4222" s="14"/>
    </row>
    <row r="4223" spans="60:64">
      <c r="BH4223" s="14"/>
      <c r="BI4223" s="14"/>
      <c r="BJ4223" s="14"/>
      <c r="BK4223" s="14"/>
      <c r="BL4223" s="14"/>
    </row>
    <row r="4224" spans="60:64">
      <c r="BH4224" s="14"/>
      <c r="BI4224" s="14"/>
      <c r="BJ4224" s="14"/>
      <c r="BK4224" s="14"/>
      <c r="BL4224" s="14"/>
    </row>
    <row r="4225" spans="60:64">
      <c r="BH4225" s="14"/>
      <c r="BI4225" s="14"/>
      <c r="BJ4225" s="14"/>
      <c r="BK4225" s="14"/>
      <c r="BL4225" s="14"/>
    </row>
    <row r="4226" spans="60:64">
      <c r="BH4226" s="14"/>
      <c r="BI4226" s="14"/>
      <c r="BJ4226" s="14"/>
      <c r="BK4226" s="14"/>
      <c r="BL4226" s="14"/>
    </row>
    <row r="4227" spans="60:64">
      <c r="BH4227" s="14"/>
      <c r="BI4227" s="14"/>
      <c r="BJ4227" s="14"/>
      <c r="BK4227" s="14"/>
      <c r="BL4227" s="14"/>
    </row>
    <row r="4228" spans="60:64">
      <c r="BH4228" s="14"/>
      <c r="BI4228" s="14"/>
      <c r="BJ4228" s="14"/>
      <c r="BK4228" s="14"/>
      <c r="BL4228" s="14"/>
    </row>
    <row r="4229" spans="60:64">
      <c r="BH4229" s="14"/>
      <c r="BI4229" s="14"/>
      <c r="BJ4229" s="14"/>
      <c r="BK4229" s="14"/>
      <c r="BL4229" s="14"/>
    </row>
    <row r="4230" spans="60:64">
      <c r="BH4230" s="14"/>
      <c r="BI4230" s="14"/>
      <c r="BJ4230" s="14"/>
      <c r="BK4230" s="14"/>
      <c r="BL4230" s="14"/>
    </row>
    <row r="4231" spans="60:64">
      <c r="BH4231" s="14"/>
      <c r="BI4231" s="14"/>
      <c r="BJ4231" s="14"/>
      <c r="BK4231" s="14"/>
      <c r="BL4231" s="14"/>
    </row>
    <row r="4232" spans="60:64">
      <c r="BH4232" s="14"/>
      <c r="BI4232" s="14"/>
      <c r="BJ4232" s="14"/>
      <c r="BK4232" s="14"/>
      <c r="BL4232" s="14"/>
    </row>
    <row r="4233" spans="60:64">
      <c r="BH4233" s="14"/>
      <c r="BI4233" s="14"/>
      <c r="BJ4233" s="14"/>
      <c r="BK4233" s="14"/>
      <c r="BL4233" s="14"/>
    </row>
    <row r="4234" spans="60:64">
      <c r="BH4234" s="14"/>
      <c r="BI4234" s="14"/>
      <c r="BJ4234" s="14"/>
      <c r="BK4234" s="14"/>
      <c r="BL4234" s="14"/>
    </row>
    <row r="4235" spans="60:64">
      <c r="BH4235" s="14"/>
      <c r="BI4235" s="14"/>
      <c r="BJ4235" s="14"/>
      <c r="BK4235" s="14"/>
      <c r="BL4235" s="14"/>
    </row>
    <row r="4236" spans="60:64">
      <c r="BH4236" s="14"/>
      <c r="BI4236" s="14"/>
      <c r="BJ4236" s="14"/>
      <c r="BK4236" s="14"/>
      <c r="BL4236" s="14"/>
    </row>
    <row r="4237" spans="60:64">
      <c r="BH4237" s="14"/>
      <c r="BI4237" s="14"/>
      <c r="BJ4237" s="14"/>
      <c r="BK4237" s="14"/>
      <c r="BL4237" s="14"/>
    </row>
    <row r="4238" spans="60:64">
      <c r="BH4238" s="14"/>
      <c r="BI4238" s="14"/>
      <c r="BJ4238" s="14"/>
      <c r="BK4238" s="14"/>
      <c r="BL4238" s="14"/>
    </row>
    <row r="4239" spans="60:64">
      <c r="BH4239" s="14"/>
      <c r="BI4239" s="14"/>
      <c r="BJ4239" s="14"/>
      <c r="BK4239" s="14"/>
      <c r="BL4239" s="14"/>
    </row>
    <row r="4240" spans="60:64">
      <c r="BH4240" s="14"/>
      <c r="BI4240" s="14"/>
      <c r="BJ4240" s="14"/>
      <c r="BK4240" s="14"/>
      <c r="BL4240" s="14"/>
    </row>
    <row r="4241" spans="60:64">
      <c r="BH4241" s="14"/>
      <c r="BI4241" s="14"/>
      <c r="BJ4241" s="14"/>
      <c r="BK4241" s="14"/>
      <c r="BL4241" s="14"/>
    </row>
    <row r="4242" spans="60:64">
      <c r="BH4242" s="14"/>
      <c r="BI4242" s="14"/>
      <c r="BJ4242" s="14"/>
      <c r="BK4242" s="14"/>
      <c r="BL4242" s="14"/>
    </row>
    <row r="4243" spans="60:64">
      <c r="BH4243" s="14"/>
      <c r="BI4243" s="14"/>
      <c r="BJ4243" s="14"/>
      <c r="BK4243" s="14"/>
      <c r="BL4243" s="14"/>
    </row>
    <row r="4244" spans="60:64">
      <c r="BH4244" s="14"/>
      <c r="BI4244" s="14"/>
      <c r="BJ4244" s="14"/>
      <c r="BK4244" s="14"/>
      <c r="BL4244" s="14"/>
    </row>
    <row r="4245" spans="60:64">
      <c r="BH4245" s="14"/>
      <c r="BI4245" s="14"/>
      <c r="BJ4245" s="14"/>
      <c r="BK4245" s="14"/>
      <c r="BL4245" s="14"/>
    </row>
    <row r="4246" spans="60:64">
      <c r="BH4246" s="14"/>
      <c r="BI4246" s="14"/>
      <c r="BJ4246" s="14"/>
      <c r="BK4246" s="14"/>
      <c r="BL4246" s="14"/>
    </row>
    <row r="4247" spans="60:64">
      <c r="BH4247" s="14"/>
      <c r="BI4247" s="14"/>
      <c r="BJ4247" s="14"/>
      <c r="BK4247" s="14"/>
      <c r="BL4247" s="14"/>
    </row>
    <row r="4248" spans="60:64">
      <c r="BH4248" s="14"/>
      <c r="BI4248" s="14"/>
      <c r="BJ4248" s="14"/>
      <c r="BK4248" s="14"/>
      <c r="BL4248" s="14"/>
    </row>
    <row r="4249" spans="60:64">
      <c r="BH4249" s="14"/>
      <c r="BI4249" s="14"/>
      <c r="BJ4249" s="14"/>
      <c r="BK4249" s="14"/>
      <c r="BL4249" s="14"/>
    </row>
    <row r="4250" spans="60:64">
      <c r="BH4250" s="14"/>
      <c r="BI4250" s="14"/>
      <c r="BJ4250" s="14"/>
      <c r="BK4250" s="14"/>
      <c r="BL4250" s="14"/>
    </row>
    <row r="4251" spans="60:64">
      <c r="BH4251" s="14"/>
      <c r="BI4251" s="14"/>
      <c r="BJ4251" s="14"/>
      <c r="BK4251" s="14"/>
      <c r="BL4251" s="14"/>
    </row>
    <row r="4252" spans="60:64">
      <c r="BH4252" s="14"/>
      <c r="BI4252" s="14"/>
      <c r="BJ4252" s="14"/>
      <c r="BK4252" s="14"/>
      <c r="BL4252" s="14"/>
    </row>
    <row r="4253" spans="60:64">
      <c r="BH4253" s="14"/>
      <c r="BI4253" s="14"/>
      <c r="BJ4253" s="14"/>
      <c r="BK4253" s="14"/>
      <c r="BL4253" s="14"/>
    </row>
    <row r="4254" spans="60:64">
      <c r="BH4254" s="14"/>
      <c r="BI4254" s="14"/>
      <c r="BJ4254" s="14"/>
      <c r="BK4254" s="14"/>
      <c r="BL4254" s="14"/>
    </row>
    <row r="4255" spans="60:64">
      <c r="BH4255" s="14"/>
      <c r="BI4255" s="14"/>
      <c r="BJ4255" s="14"/>
      <c r="BK4255" s="14"/>
      <c r="BL4255" s="14"/>
    </row>
    <row r="4256" spans="60:64">
      <c r="BH4256" s="14"/>
      <c r="BI4256" s="14"/>
      <c r="BJ4256" s="14"/>
      <c r="BK4256" s="14"/>
      <c r="BL4256" s="14"/>
    </row>
    <row r="4257" spans="60:64">
      <c r="BH4257" s="14"/>
      <c r="BI4257" s="14"/>
      <c r="BJ4257" s="14"/>
      <c r="BK4257" s="14"/>
      <c r="BL4257" s="14"/>
    </row>
    <row r="4258" spans="60:64">
      <c r="BH4258" s="14"/>
      <c r="BI4258" s="14"/>
      <c r="BJ4258" s="14"/>
      <c r="BK4258" s="14"/>
      <c r="BL4258" s="14"/>
    </row>
    <row r="4259" spans="60:64">
      <c r="BH4259" s="14"/>
      <c r="BI4259" s="14"/>
      <c r="BJ4259" s="14"/>
      <c r="BK4259" s="14"/>
      <c r="BL4259" s="14"/>
    </row>
    <row r="4260" spans="60:64">
      <c r="BH4260" s="14"/>
      <c r="BI4260" s="14"/>
      <c r="BJ4260" s="14"/>
      <c r="BK4260" s="14"/>
      <c r="BL4260" s="14"/>
    </row>
    <row r="4261" spans="60:64">
      <c r="BH4261" s="14"/>
      <c r="BI4261" s="14"/>
      <c r="BJ4261" s="14"/>
      <c r="BK4261" s="14"/>
      <c r="BL4261" s="14"/>
    </row>
    <row r="4262" spans="60:64">
      <c r="BH4262" s="14"/>
      <c r="BI4262" s="14"/>
      <c r="BJ4262" s="14"/>
      <c r="BK4262" s="14"/>
      <c r="BL4262" s="14"/>
    </row>
    <row r="4263" spans="60:64">
      <c r="BH4263" s="14"/>
      <c r="BI4263" s="14"/>
      <c r="BJ4263" s="14"/>
      <c r="BK4263" s="14"/>
      <c r="BL4263" s="14"/>
    </row>
    <row r="4264" spans="60:64">
      <c r="BH4264" s="14"/>
      <c r="BI4264" s="14"/>
      <c r="BJ4264" s="14"/>
      <c r="BK4264" s="14"/>
      <c r="BL4264" s="14"/>
    </row>
    <row r="4265" spans="60:64">
      <c r="BH4265" s="14"/>
      <c r="BI4265" s="14"/>
      <c r="BJ4265" s="14"/>
      <c r="BK4265" s="14"/>
      <c r="BL4265" s="14"/>
    </row>
    <row r="4266" spans="60:64">
      <c r="BH4266" s="14"/>
      <c r="BI4266" s="14"/>
      <c r="BJ4266" s="14"/>
      <c r="BK4266" s="14"/>
      <c r="BL4266" s="14"/>
    </row>
    <row r="4267" spans="60:64">
      <c r="BH4267" s="14"/>
      <c r="BI4267" s="14"/>
      <c r="BJ4267" s="14"/>
      <c r="BK4267" s="14"/>
      <c r="BL4267" s="14"/>
    </row>
    <row r="4268" spans="60:64">
      <c r="BH4268" s="14"/>
      <c r="BI4268" s="14"/>
      <c r="BJ4268" s="14"/>
      <c r="BK4268" s="14"/>
      <c r="BL4268" s="14"/>
    </row>
    <row r="4269" spans="60:64">
      <c r="BH4269" s="14"/>
      <c r="BI4269" s="14"/>
      <c r="BJ4269" s="14"/>
      <c r="BK4269" s="14"/>
      <c r="BL4269" s="14"/>
    </row>
    <row r="4270" spans="60:64">
      <c r="BH4270" s="14"/>
      <c r="BI4270" s="14"/>
      <c r="BJ4270" s="14"/>
      <c r="BK4270" s="14"/>
      <c r="BL4270" s="14"/>
    </row>
    <row r="4271" spans="60:64">
      <c r="BH4271" s="14"/>
      <c r="BI4271" s="14"/>
      <c r="BJ4271" s="14"/>
      <c r="BK4271" s="14"/>
      <c r="BL4271" s="14"/>
    </row>
    <row r="4272" spans="60:64">
      <c r="BH4272" s="14"/>
      <c r="BI4272" s="14"/>
      <c r="BJ4272" s="14"/>
      <c r="BK4272" s="14"/>
      <c r="BL4272" s="14"/>
    </row>
    <row r="4273" spans="60:64">
      <c r="BH4273" s="14"/>
      <c r="BI4273" s="14"/>
      <c r="BJ4273" s="14"/>
      <c r="BK4273" s="14"/>
      <c r="BL4273" s="14"/>
    </row>
    <row r="4274" spans="60:64">
      <c r="BH4274" s="14"/>
      <c r="BI4274" s="14"/>
      <c r="BJ4274" s="14"/>
      <c r="BK4274" s="14"/>
      <c r="BL4274" s="14"/>
    </row>
    <row r="4275" spans="60:64">
      <c r="BH4275" s="14"/>
      <c r="BI4275" s="14"/>
      <c r="BJ4275" s="14"/>
      <c r="BK4275" s="14"/>
      <c r="BL4275" s="14"/>
    </row>
    <row r="4276" spans="60:64">
      <c r="BH4276" s="14"/>
      <c r="BI4276" s="14"/>
      <c r="BJ4276" s="14"/>
      <c r="BK4276" s="14"/>
      <c r="BL4276" s="14"/>
    </row>
    <row r="4277" spans="60:64">
      <c r="BH4277" s="14"/>
      <c r="BI4277" s="14"/>
      <c r="BJ4277" s="14"/>
      <c r="BK4277" s="14"/>
      <c r="BL4277" s="14"/>
    </row>
    <row r="4278" spans="60:64">
      <c r="BH4278" s="14"/>
      <c r="BI4278" s="14"/>
      <c r="BJ4278" s="14"/>
      <c r="BK4278" s="14"/>
      <c r="BL4278" s="14"/>
    </row>
    <row r="4279" spans="60:64">
      <c r="BH4279" s="14"/>
      <c r="BI4279" s="14"/>
      <c r="BJ4279" s="14"/>
      <c r="BK4279" s="14"/>
      <c r="BL4279" s="14"/>
    </row>
    <row r="4280" spans="60:64">
      <c r="BH4280" s="14"/>
      <c r="BI4280" s="14"/>
      <c r="BJ4280" s="14"/>
      <c r="BK4280" s="14"/>
      <c r="BL4280" s="14"/>
    </row>
    <row r="4281" spans="60:64">
      <c r="BH4281" s="14"/>
      <c r="BI4281" s="14"/>
      <c r="BJ4281" s="14"/>
      <c r="BK4281" s="14"/>
      <c r="BL4281" s="14"/>
    </row>
    <row r="4282" spans="60:64">
      <c r="BH4282" s="14"/>
      <c r="BI4282" s="14"/>
      <c r="BJ4282" s="14"/>
      <c r="BK4282" s="14"/>
      <c r="BL4282" s="14"/>
    </row>
    <row r="4283" spans="60:64">
      <c r="BH4283" s="14"/>
      <c r="BI4283" s="14"/>
      <c r="BJ4283" s="14"/>
      <c r="BK4283" s="14"/>
      <c r="BL4283" s="14"/>
    </row>
    <row r="4284" spans="60:64">
      <c r="BH4284" s="14"/>
      <c r="BI4284" s="14"/>
      <c r="BJ4284" s="14"/>
      <c r="BK4284" s="14"/>
      <c r="BL4284" s="14"/>
    </row>
    <row r="4285" spans="60:64">
      <c r="BH4285" s="14"/>
      <c r="BI4285" s="14"/>
      <c r="BJ4285" s="14"/>
      <c r="BK4285" s="14"/>
      <c r="BL4285" s="14"/>
    </row>
    <row r="4286" spans="60:64">
      <c r="BH4286" s="14"/>
      <c r="BI4286" s="14"/>
      <c r="BJ4286" s="14"/>
      <c r="BK4286" s="14"/>
      <c r="BL4286" s="14"/>
    </row>
    <row r="4287" spans="60:64">
      <c r="BH4287" s="14"/>
      <c r="BI4287" s="14"/>
      <c r="BJ4287" s="14"/>
      <c r="BK4287" s="14"/>
      <c r="BL4287" s="14"/>
    </row>
    <row r="4288" spans="60:64">
      <c r="BH4288" s="14"/>
      <c r="BI4288" s="14"/>
      <c r="BJ4288" s="14"/>
      <c r="BK4288" s="14"/>
      <c r="BL4288" s="14"/>
    </row>
    <row r="4289" spans="60:64">
      <c r="BH4289" s="14"/>
      <c r="BI4289" s="14"/>
      <c r="BJ4289" s="14"/>
      <c r="BK4289" s="14"/>
      <c r="BL4289" s="14"/>
    </row>
    <row r="4290" spans="60:64">
      <c r="BH4290" s="14"/>
      <c r="BI4290" s="14"/>
      <c r="BJ4290" s="14"/>
      <c r="BK4290" s="14"/>
      <c r="BL4290" s="14"/>
    </row>
    <row r="4291" spans="60:64">
      <c r="BH4291" s="14"/>
      <c r="BI4291" s="14"/>
      <c r="BJ4291" s="14"/>
      <c r="BK4291" s="14"/>
      <c r="BL4291" s="14"/>
    </row>
    <row r="4292" spans="60:64">
      <c r="BH4292" s="14"/>
      <c r="BI4292" s="14"/>
      <c r="BJ4292" s="14"/>
      <c r="BK4292" s="14"/>
      <c r="BL4292" s="14"/>
    </row>
    <row r="4293" spans="60:64">
      <c r="BH4293" s="14"/>
      <c r="BI4293" s="14"/>
      <c r="BJ4293" s="14"/>
      <c r="BK4293" s="14"/>
      <c r="BL4293" s="14"/>
    </row>
    <row r="4294" spans="60:64">
      <c r="BH4294" s="14"/>
      <c r="BI4294" s="14"/>
      <c r="BJ4294" s="14"/>
      <c r="BK4294" s="14"/>
      <c r="BL4294" s="14"/>
    </row>
    <row r="4295" spans="60:64">
      <c r="BH4295" s="14"/>
      <c r="BI4295" s="14"/>
      <c r="BJ4295" s="14"/>
      <c r="BK4295" s="14"/>
      <c r="BL4295" s="14"/>
    </row>
    <row r="4296" spans="60:64">
      <c r="BH4296" s="14"/>
      <c r="BI4296" s="14"/>
      <c r="BJ4296" s="14"/>
      <c r="BK4296" s="14"/>
      <c r="BL4296" s="14"/>
    </row>
    <row r="4297" spans="60:64">
      <c r="BH4297" s="14"/>
      <c r="BI4297" s="14"/>
      <c r="BJ4297" s="14"/>
      <c r="BK4297" s="14"/>
      <c r="BL4297" s="14"/>
    </row>
    <row r="4298" spans="60:64">
      <c r="BH4298" s="14"/>
      <c r="BI4298" s="14"/>
      <c r="BJ4298" s="14"/>
      <c r="BK4298" s="14"/>
      <c r="BL4298" s="14"/>
    </row>
    <row r="4299" spans="60:64">
      <c r="BH4299" s="14"/>
      <c r="BI4299" s="14"/>
      <c r="BJ4299" s="14"/>
      <c r="BK4299" s="14"/>
      <c r="BL4299" s="14"/>
    </row>
    <row r="4300" spans="60:64">
      <c r="BH4300" s="14"/>
      <c r="BI4300" s="14"/>
      <c r="BJ4300" s="14"/>
      <c r="BK4300" s="14"/>
      <c r="BL4300" s="14"/>
    </row>
    <row r="4301" spans="60:64">
      <c r="BH4301" s="14"/>
      <c r="BI4301" s="14"/>
      <c r="BJ4301" s="14"/>
      <c r="BK4301" s="14"/>
      <c r="BL4301" s="14"/>
    </row>
    <row r="4302" spans="60:64">
      <c r="BH4302" s="14"/>
      <c r="BI4302" s="14"/>
      <c r="BJ4302" s="14"/>
      <c r="BK4302" s="14"/>
      <c r="BL4302" s="14"/>
    </row>
    <row r="4303" spans="60:64">
      <c r="BH4303" s="14"/>
      <c r="BI4303" s="14"/>
      <c r="BJ4303" s="14"/>
      <c r="BK4303" s="14"/>
      <c r="BL4303" s="14"/>
    </row>
    <row r="4304" spans="60:64">
      <c r="BH4304" s="14"/>
      <c r="BI4304" s="14"/>
      <c r="BJ4304" s="14"/>
      <c r="BK4304" s="14"/>
      <c r="BL4304" s="14"/>
    </row>
    <row r="4305" spans="60:64">
      <c r="BH4305" s="14"/>
      <c r="BI4305" s="14"/>
      <c r="BJ4305" s="14"/>
      <c r="BK4305" s="14"/>
      <c r="BL4305" s="14"/>
    </row>
    <row r="4306" spans="60:64">
      <c r="BH4306" s="14"/>
      <c r="BI4306" s="14"/>
      <c r="BJ4306" s="14"/>
      <c r="BK4306" s="14"/>
      <c r="BL4306" s="14"/>
    </row>
    <row r="4307" spans="60:64">
      <c r="BH4307" s="14"/>
      <c r="BI4307" s="14"/>
      <c r="BJ4307" s="14"/>
      <c r="BK4307" s="14"/>
      <c r="BL4307" s="14"/>
    </row>
    <row r="4308" spans="60:64">
      <c r="BH4308" s="14"/>
      <c r="BI4308" s="14"/>
      <c r="BJ4308" s="14"/>
      <c r="BK4308" s="14"/>
      <c r="BL4308" s="14"/>
    </row>
    <row r="4309" spans="60:64">
      <c r="BH4309" s="14"/>
      <c r="BI4309" s="14"/>
      <c r="BJ4309" s="14"/>
      <c r="BK4309" s="14"/>
      <c r="BL4309" s="14"/>
    </row>
    <row r="4310" spans="60:64">
      <c r="BH4310" s="14"/>
      <c r="BI4310" s="14"/>
      <c r="BJ4310" s="14"/>
      <c r="BK4310" s="14"/>
      <c r="BL4310" s="14"/>
    </row>
    <row r="4311" spans="60:64">
      <c r="BH4311" s="14"/>
      <c r="BI4311" s="14"/>
      <c r="BJ4311" s="14"/>
      <c r="BK4311" s="14"/>
      <c r="BL4311" s="14"/>
    </row>
    <row r="4312" spans="60:64">
      <c r="BH4312" s="14"/>
      <c r="BI4312" s="14"/>
      <c r="BJ4312" s="14"/>
      <c r="BK4312" s="14"/>
      <c r="BL4312" s="14"/>
    </row>
    <row r="4313" spans="60:64">
      <c r="BH4313" s="14"/>
      <c r="BI4313" s="14"/>
      <c r="BJ4313" s="14"/>
      <c r="BK4313" s="14"/>
      <c r="BL4313" s="14"/>
    </row>
    <row r="4314" spans="60:64">
      <c r="BH4314" s="14"/>
      <c r="BI4314" s="14"/>
      <c r="BJ4314" s="14"/>
      <c r="BK4314" s="14"/>
      <c r="BL4314" s="14"/>
    </row>
    <row r="4315" spans="60:64">
      <c r="BH4315" s="14"/>
      <c r="BI4315" s="14"/>
      <c r="BJ4315" s="14"/>
      <c r="BK4315" s="14"/>
      <c r="BL4315" s="14"/>
    </row>
    <row r="4316" spans="60:64">
      <c r="BH4316" s="14"/>
      <c r="BI4316" s="14"/>
      <c r="BJ4316" s="14"/>
      <c r="BK4316" s="14"/>
      <c r="BL4316" s="14"/>
    </row>
    <row r="4317" spans="60:64">
      <c r="BH4317" s="14"/>
      <c r="BI4317" s="14"/>
      <c r="BJ4317" s="14"/>
      <c r="BK4317" s="14"/>
      <c r="BL4317" s="14"/>
    </row>
    <row r="4318" spans="60:64">
      <c r="BH4318" s="14"/>
      <c r="BI4318" s="14"/>
      <c r="BJ4318" s="14"/>
      <c r="BK4318" s="14"/>
      <c r="BL4318" s="14"/>
    </row>
    <row r="4319" spans="60:64">
      <c r="BH4319" s="14"/>
      <c r="BI4319" s="14"/>
      <c r="BJ4319" s="14"/>
      <c r="BK4319" s="14"/>
      <c r="BL4319" s="14"/>
    </row>
    <row r="4320" spans="60:64">
      <c r="BH4320" s="14"/>
      <c r="BI4320" s="14"/>
      <c r="BJ4320" s="14"/>
      <c r="BK4320" s="14"/>
      <c r="BL4320" s="14"/>
    </row>
    <row r="4321" spans="60:64">
      <c r="BH4321" s="14"/>
      <c r="BI4321" s="14"/>
      <c r="BJ4321" s="14"/>
      <c r="BK4321" s="14"/>
      <c r="BL4321" s="14"/>
    </row>
    <row r="4322" spans="60:64">
      <c r="BH4322" s="14"/>
      <c r="BI4322" s="14"/>
      <c r="BJ4322" s="14"/>
      <c r="BK4322" s="14"/>
      <c r="BL4322" s="14"/>
    </row>
    <row r="4323" spans="60:64">
      <c r="BH4323" s="14"/>
      <c r="BI4323" s="14"/>
      <c r="BJ4323" s="14"/>
      <c r="BK4323" s="14"/>
      <c r="BL4323" s="14"/>
    </row>
    <row r="4324" spans="60:64">
      <c r="BH4324" s="14"/>
      <c r="BI4324" s="14"/>
      <c r="BJ4324" s="14"/>
      <c r="BK4324" s="14"/>
      <c r="BL4324" s="14"/>
    </row>
    <row r="4325" spans="60:64">
      <c r="BH4325" s="14"/>
      <c r="BI4325" s="14"/>
      <c r="BJ4325" s="14"/>
      <c r="BK4325" s="14"/>
      <c r="BL4325" s="14"/>
    </row>
    <row r="4326" spans="60:64">
      <c r="BH4326" s="14"/>
      <c r="BI4326" s="14"/>
      <c r="BJ4326" s="14"/>
      <c r="BK4326" s="14"/>
      <c r="BL4326" s="14"/>
    </row>
    <row r="4327" spans="60:64">
      <c r="BH4327" s="14"/>
      <c r="BI4327" s="14"/>
      <c r="BJ4327" s="14"/>
      <c r="BK4327" s="14"/>
      <c r="BL4327" s="14"/>
    </row>
    <row r="4328" spans="60:64">
      <c r="BH4328" s="14"/>
      <c r="BI4328" s="14"/>
      <c r="BJ4328" s="14"/>
      <c r="BK4328" s="14"/>
      <c r="BL4328" s="14"/>
    </row>
    <row r="4329" spans="60:64">
      <c r="BH4329" s="14"/>
      <c r="BI4329" s="14"/>
      <c r="BJ4329" s="14"/>
      <c r="BK4329" s="14"/>
      <c r="BL4329" s="14"/>
    </row>
    <row r="4330" spans="60:64">
      <c r="BH4330" s="14"/>
      <c r="BI4330" s="14"/>
      <c r="BJ4330" s="14"/>
      <c r="BK4330" s="14"/>
      <c r="BL4330" s="14"/>
    </row>
    <row r="4331" spans="60:64">
      <c r="BH4331" s="14"/>
      <c r="BI4331" s="14"/>
      <c r="BJ4331" s="14"/>
      <c r="BK4331" s="14"/>
      <c r="BL4331" s="14"/>
    </row>
    <row r="4332" spans="60:64">
      <c r="BH4332" s="14"/>
      <c r="BI4332" s="14"/>
      <c r="BJ4332" s="14"/>
      <c r="BK4332" s="14"/>
      <c r="BL4332" s="14"/>
    </row>
    <row r="4333" spans="60:64">
      <c r="BH4333" s="14"/>
      <c r="BI4333" s="14"/>
      <c r="BJ4333" s="14"/>
      <c r="BK4333" s="14"/>
      <c r="BL4333" s="14"/>
    </row>
    <row r="4334" spans="60:64">
      <c r="BH4334" s="14"/>
      <c r="BI4334" s="14"/>
      <c r="BJ4334" s="14"/>
      <c r="BK4334" s="14"/>
      <c r="BL4334" s="14"/>
    </row>
    <row r="4335" spans="60:64">
      <c r="BH4335" s="14"/>
      <c r="BI4335" s="14"/>
      <c r="BJ4335" s="14"/>
      <c r="BK4335" s="14"/>
      <c r="BL4335" s="14"/>
    </row>
    <row r="4336" spans="60:64">
      <c r="BH4336" s="14"/>
      <c r="BI4336" s="14"/>
      <c r="BJ4336" s="14"/>
      <c r="BK4336" s="14"/>
      <c r="BL4336" s="14"/>
    </row>
    <row r="4337" spans="60:64">
      <c r="BH4337" s="14"/>
      <c r="BI4337" s="14"/>
      <c r="BJ4337" s="14"/>
      <c r="BK4337" s="14"/>
      <c r="BL4337" s="14"/>
    </row>
    <row r="4338" spans="60:64">
      <c r="BH4338" s="14"/>
      <c r="BI4338" s="14"/>
      <c r="BJ4338" s="14"/>
      <c r="BK4338" s="14"/>
      <c r="BL4338" s="14"/>
    </row>
    <row r="4339" spans="60:64">
      <c r="BH4339" s="14"/>
      <c r="BI4339" s="14"/>
      <c r="BJ4339" s="14"/>
      <c r="BK4339" s="14"/>
      <c r="BL4339" s="14"/>
    </row>
    <row r="4340" spans="60:64">
      <c r="BH4340" s="14"/>
      <c r="BI4340" s="14"/>
      <c r="BJ4340" s="14"/>
      <c r="BK4340" s="14"/>
      <c r="BL4340" s="14"/>
    </row>
    <row r="4341" spans="60:64">
      <c r="BH4341" s="14"/>
      <c r="BI4341" s="14"/>
      <c r="BJ4341" s="14"/>
      <c r="BK4341" s="14"/>
      <c r="BL4341" s="14"/>
    </row>
    <row r="4342" spans="60:64">
      <c r="BH4342" s="14"/>
      <c r="BI4342" s="14"/>
      <c r="BJ4342" s="14"/>
      <c r="BK4342" s="14"/>
      <c r="BL4342" s="14"/>
    </row>
    <row r="4343" spans="60:64">
      <c r="BH4343" s="14"/>
      <c r="BI4343" s="14"/>
      <c r="BJ4343" s="14"/>
      <c r="BK4343" s="14"/>
      <c r="BL4343" s="14"/>
    </row>
    <row r="4344" spans="60:64">
      <c r="BH4344" s="14"/>
      <c r="BI4344" s="14"/>
      <c r="BJ4344" s="14"/>
      <c r="BK4344" s="14"/>
      <c r="BL4344" s="14"/>
    </row>
    <row r="4345" spans="60:64">
      <c r="BH4345" s="14"/>
      <c r="BI4345" s="14"/>
      <c r="BJ4345" s="14"/>
      <c r="BK4345" s="14"/>
      <c r="BL4345" s="14"/>
    </row>
    <row r="4346" spans="60:64">
      <c r="BH4346" s="14"/>
      <c r="BI4346" s="14"/>
      <c r="BJ4346" s="14"/>
      <c r="BK4346" s="14"/>
      <c r="BL4346" s="14"/>
    </row>
    <row r="4347" spans="60:64">
      <c r="BH4347" s="14"/>
      <c r="BI4347" s="14"/>
      <c r="BJ4347" s="14"/>
      <c r="BK4347" s="14"/>
      <c r="BL4347" s="14"/>
    </row>
    <row r="4348" spans="60:64">
      <c r="BH4348" s="14"/>
      <c r="BI4348" s="14"/>
      <c r="BJ4348" s="14"/>
      <c r="BK4348" s="14"/>
      <c r="BL4348" s="14"/>
    </row>
    <row r="4349" spans="60:64">
      <c r="BH4349" s="14"/>
      <c r="BI4349" s="14"/>
      <c r="BJ4349" s="14"/>
      <c r="BK4349" s="14"/>
      <c r="BL4349" s="14"/>
    </row>
    <row r="4350" spans="60:64">
      <c r="BH4350" s="14"/>
      <c r="BI4350" s="14"/>
      <c r="BJ4350" s="14"/>
      <c r="BK4350" s="14"/>
      <c r="BL4350" s="14"/>
    </row>
    <row r="4351" spans="60:64">
      <c r="BH4351" s="14"/>
      <c r="BI4351" s="14"/>
      <c r="BJ4351" s="14"/>
      <c r="BK4351" s="14"/>
      <c r="BL4351" s="14"/>
    </row>
    <row r="4352" spans="60:64">
      <c r="BH4352" s="14"/>
      <c r="BI4352" s="14"/>
      <c r="BJ4352" s="14"/>
      <c r="BK4352" s="14"/>
      <c r="BL4352" s="14"/>
    </row>
    <row r="4353" spans="60:64">
      <c r="BH4353" s="14"/>
      <c r="BI4353" s="14"/>
      <c r="BJ4353" s="14"/>
      <c r="BK4353" s="14"/>
      <c r="BL4353" s="14"/>
    </row>
    <row r="4354" spans="60:64">
      <c r="BH4354" s="14"/>
      <c r="BI4354" s="14"/>
      <c r="BJ4354" s="14"/>
      <c r="BK4354" s="14"/>
      <c r="BL4354" s="14"/>
    </row>
    <row r="4355" spans="60:64">
      <c r="BH4355" s="14"/>
      <c r="BI4355" s="14"/>
      <c r="BJ4355" s="14"/>
      <c r="BK4355" s="14"/>
      <c r="BL4355" s="14"/>
    </row>
    <row r="4356" spans="60:64">
      <c r="BH4356" s="14"/>
      <c r="BI4356" s="14"/>
      <c r="BJ4356" s="14"/>
      <c r="BK4356" s="14"/>
      <c r="BL4356" s="14"/>
    </row>
    <row r="4357" spans="60:64">
      <c r="BH4357" s="14"/>
      <c r="BI4357" s="14"/>
      <c r="BJ4357" s="14"/>
      <c r="BK4357" s="14"/>
      <c r="BL4357" s="14"/>
    </row>
    <row r="4358" spans="60:64">
      <c r="BH4358" s="14"/>
      <c r="BI4358" s="14"/>
      <c r="BJ4358" s="14"/>
      <c r="BK4358" s="14"/>
      <c r="BL4358" s="14"/>
    </row>
    <row r="4359" spans="60:64">
      <c r="BH4359" s="14"/>
      <c r="BI4359" s="14"/>
      <c r="BJ4359" s="14"/>
      <c r="BK4359" s="14"/>
      <c r="BL4359" s="14"/>
    </row>
    <row r="4360" spans="60:64">
      <c r="BH4360" s="14"/>
      <c r="BI4360" s="14"/>
      <c r="BJ4360" s="14"/>
      <c r="BK4360" s="14"/>
      <c r="BL4360" s="14"/>
    </row>
    <row r="4361" spans="60:64">
      <c r="BH4361" s="14"/>
      <c r="BI4361" s="14"/>
      <c r="BJ4361" s="14"/>
      <c r="BK4361" s="14"/>
      <c r="BL4361" s="14"/>
    </row>
    <row r="4362" spans="60:64">
      <c r="BH4362" s="14"/>
      <c r="BI4362" s="14"/>
      <c r="BJ4362" s="14"/>
      <c r="BK4362" s="14"/>
      <c r="BL4362" s="14"/>
    </row>
    <row r="4363" spans="60:64">
      <c r="BH4363" s="14"/>
      <c r="BI4363" s="14"/>
      <c r="BJ4363" s="14"/>
      <c r="BK4363" s="14"/>
      <c r="BL4363" s="14"/>
    </row>
    <row r="4364" spans="60:64">
      <c r="BH4364" s="14"/>
      <c r="BI4364" s="14"/>
      <c r="BJ4364" s="14"/>
      <c r="BK4364" s="14"/>
      <c r="BL4364" s="14"/>
    </row>
    <row r="4365" spans="60:64">
      <c r="BH4365" s="14"/>
      <c r="BI4365" s="14"/>
      <c r="BJ4365" s="14"/>
      <c r="BK4365" s="14"/>
      <c r="BL4365" s="14"/>
    </row>
    <row r="4366" spans="60:64">
      <c r="BH4366" s="14"/>
      <c r="BI4366" s="14"/>
      <c r="BJ4366" s="14"/>
      <c r="BK4366" s="14"/>
      <c r="BL4366" s="14"/>
    </row>
    <row r="4367" spans="60:64">
      <c r="BH4367" s="14"/>
      <c r="BI4367" s="14"/>
      <c r="BJ4367" s="14"/>
      <c r="BK4367" s="14"/>
      <c r="BL4367" s="14"/>
    </row>
    <row r="4368" spans="60:64">
      <c r="BH4368" s="14"/>
      <c r="BI4368" s="14"/>
      <c r="BJ4368" s="14"/>
      <c r="BK4368" s="14"/>
      <c r="BL4368" s="14"/>
    </row>
    <row r="4369" spans="60:64">
      <c r="BH4369" s="14"/>
      <c r="BI4369" s="14"/>
      <c r="BJ4369" s="14"/>
      <c r="BK4369" s="14"/>
      <c r="BL4369" s="14"/>
    </row>
    <row r="4370" spans="60:64">
      <c r="BH4370" s="14"/>
      <c r="BI4370" s="14"/>
      <c r="BJ4370" s="14"/>
      <c r="BK4370" s="14"/>
      <c r="BL4370" s="14"/>
    </row>
    <row r="4371" spans="60:64">
      <c r="BH4371" s="14"/>
      <c r="BI4371" s="14"/>
      <c r="BJ4371" s="14"/>
      <c r="BK4371" s="14"/>
      <c r="BL4371" s="14"/>
    </row>
    <row r="4372" spans="60:64">
      <c r="BH4372" s="14"/>
      <c r="BI4372" s="14"/>
      <c r="BJ4372" s="14"/>
      <c r="BK4372" s="14"/>
      <c r="BL4372" s="14"/>
    </row>
    <row r="4373" spans="60:64">
      <c r="BH4373" s="14"/>
      <c r="BI4373" s="14"/>
      <c r="BJ4373" s="14"/>
      <c r="BK4373" s="14"/>
      <c r="BL4373" s="14"/>
    </row>
    <row r="4374" spans="60:64">
      <c r="BH4374" s="14"/>
      <c r="BI4374" s="14"/>
      <c r="BJ4374" s="14"/>
      <c r="BK4374" s="14"/>
      <c r="BL4374" s="14"/>
    </row>
    <row r="4375" spans="60:64">
      <c r="BH4375" s="14"/>
      <c r="BI4375" s="14"/>
      <c r="BJ4375" s="14"/>
      <c r="BK4375" s="14"/>
      <c r="BL4375" s="14"/>
    </row>
    <row r="4376" spans="60:64">
      <c r="BH4376" s="14"/>
      <c r="BI4376" s="14"/>
      <c r="BJ4376" s="14"/>
      <c r="BK4376" s="14"/>
      <c r="BL4376" s="14"/>
    </row>
    <row r="4377" spans="60:64">
      <c r="BH4377" s="14"/>
      <c r="BI4377" s="14"/>
      <c r="BJ4377" s="14"/>
      <c r="BK4377" s="14"/>
      <c r="BL4377" s="14"/>
    </row>
    <row r="4378" spans="60:64">
      <c r="BH4378" s="14"/>
      <c r="BI4378" s="14"/>
      <c r="BJ4378" s="14"/>
      <c r="BK4378" s="14"/>
      <c r="BL4378" s="14"/>
    </row>
    <row r="4379" spans="60:64">
      <c r="BH4379" s="14"/>
      <c r="BI4379" s="14"/>
      <c r="BJ4379" s="14"/>
      <c r="BK4379" s="14"/>
      <c r="BL4379" s="14"/>
    </row>
    <row r="4380" spans="60:64">
      <c r="BH4380" s="14"/>
      <c r="BI4380" s="14"/>
      <c r="BJ4380" s="14"/>
      <c r="BK4380" s="14"/>
      <c r="BL4380" s="14"/>
    </row>
    <row r="4381" spans="60:64">
      <c r="BH4381" s="14"/>
      <c r="BI4381" s="14"/>
      <c r="BJ4381" s="14"/>
      <c r="BK4381" s="14"/>
      <c r="BL4381" s="14"/>
    </row>
    <row r="4382" spans="60:64">
      <c r="BH4382" s="14"/>
      <c r="BI4382" s="14"/>
      <c r="BJ4382" s="14"/>
      <c r="BK4382" s="14"/>
      <c r="BL4382" s="14"/>
    </row>
    <row r="4383" spans="60:64">
      <c r="BH4383" s="14"/>
      <c r="BI4383" s="14"/>
      <c r="BJ4383" s="14"/>
      <c r="BK4383" s="14"/>
      <c r="BL4383" s="14"/>
    </row>
    <row r="4384" spans="60:64">
      <c r="BH4384" s="14"/>
      <c r="BI4384" s="14"/>
      <c r="BJ4384" s="14"/>
      <c r="BK4384" s="14"/>
      <c r="BL4384" s="14"/>
    </row>
    <row r="4385" spans="60:64">
      <c r="BH4385" s="14"/>
      <c r="BI4385" s="14"/>
      <c r="BJ4385" s="14"/>
      <c r="BK4385" s="14"/>
      <c r="BL4385" s="14"/>
    </row>
    <row r="4386" spans="60:64">
      <c r="BH4386" s="14"/>
      <c r="BI4386" s="14"/>
      <c r="BJ4386" s="14"/>
      <c r="BK4386" s="14"/>
      <c r="BL4386" s="14"/>
    </row>
    <row r="4387" spans="60:64">
      <c r="BH4387" s="14"/>
      <c r="BI4387" s="14"/>
      <c r="BJ4387" s="14"/>
      <c r="BK4387" s="14"/>
      <c r="BL4387" s="14"/>
    </row>
    <row r="4388" spans="60:64">
      <c r="BH4388" s="14"/>
      <c r="BI4388" s="14"/>
      <c r="BJ4388" s="14"/>
      <c r="BK4388" s="14"/>
      <c r="BL4388" s="14"/>
    </row>
    <row r="4389" spans="60:64">
      <c r="BH4389" s="14"/>
      <c r="BI4389" s="14"/>
      <c r="BJ4389" s="14"/>
      <c r="BK4389" s="14"/>
      <c r="BL4389" s="14"/>
    </row>
    <row r="4390" spans="60:64">
      <c r="BH4390" s="14"/>
      <c r="BI4390" s="14"/>
      <c r="BJ4390" s="14"/>
      <c r="BK4390" s="14"/>
      <c r="BL4390" s="14"/>
    </row>
    <row r="4391" spans="60:64">
      <c r="BH4391" s="14"/>
      <c r="BI4391" s="14"/>
      <c r="BJ4391" s="14"/>
      <c r="BK4391" s="14"/>
      <c r="BL4391" s="14"/>
    </row>
    <row r="4392" spans="60:64">
      <c r="BH4392" s="14"/>
      <c r="BI4392" s="14"/>
      <c r="BJ4392" s="14"/>
      <c r="BK4392" s="14"/>
      <c r="BL4392" s="14"/>
    </row>
    <row r="4393" spans="60:64">
      <c r="BH4393" s="14"/>
      <c r="BI4393" s="14"/>
      <c r="BJ4393" s="14"/>
      <c r="BK4393" s="14"/>
      <c r="BL4393" s="14"/>
    </row>
    <row r="4394" spans="60:64">
      <c r="BH4394" s="14"/>
      <c r="BI4394" s="14"/>
      <c r="BJ4394" s="14"/>
      <c r="BK4394" s="14"/>
      <c r="BL4394" s="14"/>
    </row>
    <row r="4395" spans="60:64">
      <c r="BH4395" s="14"/>
      <c r="BI4395" s="14"/>
      <c r="BJ4395" s="14"/>
      <c r="BK4395" s="14"/>
      <c r="BL4395" s="14"/>
    </row>
    <row r="4396" spans="60:64">
      <c r="BH4396" s="14"/>
      <c r="BI4396" s="14"/>
      <c r="BJ4396" s="14"/>
      <c r="BK4396" s="14"/>
      <c r="BL4396" s="14"/>
    </row>
    <row r="4397" spans="60:64">
      <c r="BH4397" s="14"/>
      <c r="BI4397" s="14"/>
      <c r="BJ4397" s="14"/>
      <c r="BK4397" s="14"/>
      <c r="BL4397" s="14"/>
    </row>
    <row r="4398" spans="60:64">
      <c r="BH4398" s="14"/>
      <c r="BI4398" s="14"/>
      <c r="BJ4398" s="14"/>
      <c r="BK4398" s="14"/>
      <c r="BL4398" s="14"/>
    </row>
    <row r="4399" spans="60:64">
      <c r="BH4399" s="14"/>
      <c r="BI4399" s="14"/>
      <c r="BJ4399" s="14"/>
      <c r="BK4399" s="14"/>
      <c r="BL4399" s="14"/>
    </row>
    <row r="4400" spans="60:64">
      <c r="BH4400" s="14"/>
      <c r="BI4400" s="14"/>
      <c r="BJ4400" s="14"/>
      <c r="BK4400" s="14"/>
      <c r="BL4400" s="14"/>
    </row>
    <row r="4401" spans="60:64">
      <c r="BH4401" s="14"/>
      <c r="BI4401" s="14"/>
      <c r="BJ4401" s="14"/>
      <c r="BK4401" s="14"/>
      <c r="BL4401" s="14"/>
    </row>
    <row r="4402" spans="60:64">
      <c r="BH4402" s="14"/>
      <c r="BI4402" s="14"/>
      <c r="BJ4402" s="14"/>
      <c r="BK4402" s="14"/>
      <c r="BL4402" s="14"/>
    </row>
    <row r="4403" spans="60:64">
      <c r="BH4403" s="14"/>
      <c r="BI4403" s="14"/>
      <c r="BJ4403" s="14"/>
      <c r="BK4403" s="14"/>
      <c r="BL4403" s="14"/>
    </row>
    <row r="4404" spans="60:64">
      <c r="BH4404" s="14"/>
      <c r="BI4404" s="14"/>
      <c r="BJ4404" s="14"/>
      <c r="BK4404" s="14"/>
      <c r="BL4404" s="14"/>
    </row>
    <row r="4405" spans="60:64">
      <c r="BH4405" s="14"/>
      <c r="BI4405" s="14"/>
      <c r="BJ4405" s="14"/>
      <c r="BK4405" s="14"/>
      <c r="BL4405" s="14"/>
    </row>
    <row r="4406" spans="60:64">
      <c r="BH4406" s="14"/>
      <c r="BI4406" s="14"/>
      <c r="BJ4406" s="14"/>
      <c r="BK4406" s="14"/>
      <c r="BL4406" s="14"/>
    </row>
    <row r="4407" spans="60:64">
      <c r="BH4407" s="14"/>
      <c r="BI4407" s="14"/>
      <c r="BJ4407" s="14"/>
      <c r="BK4407" s="14"/>
      <c r="BL4407" s="14"/>
    </row>
    <row r="4408" spans="60:64">
      <c r="BH4408" s="14"/>
      <c r="BI4408" s="14"/>
      <c r="BJ4408" s="14"/>
      <c r="BK4408" s="14"/>
      <c r="BL4408" s="14"/>
    </row>
    <row r="4409" spans="60:64">
      <c r="BH4409" s="14"/>
      <c r="BI4409" s="14"/>
      <c r="BJ4409" s="14"/>
      <c r="BK4409" s="14"/>
      <c r="BL4409" s="14"/>
    </row>
    <row r="4410" spans="60:64">
      <c r="BH4410" s="14"/>
      <c r="BI4410" s="14"/>
      <c r="BJ4410" s="14"/>
      <c r="BK4410" s="14"/>
      <c r="BL4410" s="14"/>
    </row>
    <row r="4411" spans="60:64">
      <c r="BH4411" s="14"/>
      <c r="BI4411" s="14"/>
      <c r="BJ4411" s="14"/>
      <c r="BK4411" s="14"/>
      <c r="BL4411" s="14"/>
    </row>
    <row r="4412" spans="60:64">
      <c r="BH4412" s="14"/>
      <c r="BI4412" s="14"/>
      <c r="BJ4412" s="14"/>
      <c r="BK4412" s="14"/>
      <c r="BL4412" s="14"/>
    </row>
    <row r="4413" spans="60:64">
      <c r="BH4413" s="14"/>
      <c r="BI4413" s="14"/>
      <c r="BJ4413" s="14"/>
      <c r="BK4413" s="14"/>
      <c r="BL4413" s="14"/>
    </row>
    <row r="4414" spans="60:64">
      <c r="BH4414" s="14"/>
      <c r="BI4414" s="14"/>
      <c r="BJ4414" s="14"/>
      <c r="BK4414" s="14"/>
      <c r="BL4414" s="14"/>
    </row>
    <row r="4415" spans="60:64">
      <c r="BH4415" s="14"/>
      <c r="BI4415" s="14"/>
      <c r="BJ4415" s="14"/>
      <c r="BK4415" s="14"/>
      <c r="BL4415" s="14"/>
    </row>
    <row r="4416" spans="60:64">
      <c r="BH4416" s="14"/>
      <c r="BI4416" s="14"/>
      <c r="BJ4416" s="14"/>
      <c r="BK4416" s="14"/>
      <c r="BL4416" s="14"/>
    </row>
    <row r="4417" spans="60:64">
      <c r="BH4417" s="14"/>
      <c r="BI4417" s="14"/>
      <c r="BJ4417" s="14"/>
      <c r="BK4417" s="14"/>
      <c r="BL4417" s="14"/>
    </row>
    <row r="4418" spans="60:64">
      <c r="BH4418" s="14"/>
      <c r="BI4418" s="14"/>
      <c r="BJ4418" s="14"/>
      <c r="BK4418" s="14"/>
      <c r="BL4418" s="14"/>
    </row>
    <row r="4419" spans="60:64">
      <c r="BH4419" s="14"/>
      <c r="BI4419" s="14"/>
      <c r="BJ4419" s="14"/>
      <c r="BK4419" s="14"/>
      <c r="BL4419" s="14"/>
    </row>
    <row r="4420" spans="60:64">
      <c r="BH4420" s="14"/>
      <c r="BI4420" s="14"/>
      <c r="BJ4420" s="14"/>
      <c r="BK4420" s="14"/>
      <c r="BL4420" s="14"/>
    </row>
    <row r="4421" spans="60:64">
      <c r="BH4421" s="14"/>
      <c r="BI4421" s="14"/>
      <c r="BJ4421" s="14"/>
      <c r="BK4421" s="14"/>
      <c r="BL4421" s="14"/>
    </row>
    <row r="4422" spans="60:64">
      <c r="BH4422" s="14"/>
      <c r="BI4422" s="14"/>
      <c r="BJ4422" s="14"/>
      <c r="BK4422" s="14"/>
      <c r="BL4422" s="14"/>
    </row>
    <row r="4423" spans="60:64">
      <c r="BH4423" s="14"/>
      <c r="BI4423" s="14"/>
      <c r="BJ4423" s="14"/>
      <c r="BK4423" s="14"/>
      <c r="BL4423" s="14"/>
    </row>
    <row r="4424" spans="60:64">
      <c r="BH4424" s="14"/>
      <c r="BI4424" s="14"/>
      <c r="BJ4424" s="14"/>
      <c r="BK4424" s="14"/>
      <c r="BL4424" s="14"/>
    </row>
    <row r="4425" spans="60:64">
      <c r="BH4425" s="14"/>
      <c r="BI4425" s="14"/>
      <c r="BJ4425" s="14"/>
      <c r="BK4425" s="14"/>
      <c r="BL4425" s="14"/>
    </row>
    <row r="4426" spans="60:64">
      <c r="BH4426" s="14"/>
      <c r="BI4426" s="14"/>
      <c r="BJ4426" s="14"/>
      <c r="BK4426" s="14"/>
      <c r="BL4426" s="14"/>
    </row>
    <row r="4427" spans="60:64">
      <c r="BH4427" s="14"/>
      <c r="BI4427" s="14"/>
      <c r="BJ4427" s="14"/>
      <c r="BK4427" s="14"/>
      <c r="BL4427" s="14"/>
    </row>
    <row r="4428" spans="60:64">
      <c r="BH4428" s="14"/>
      <c r="BI4428" s="14"/>
      <c r="BJ4428" s="14"/>
      <c r="BK4428" s="14"/>
      <c r="BL4428" s="14"/>
    </row>
    <row r="4429" spans="60:64">
      <c r="BH4429" s="14"/>
      <c r="BI4429" s="14"/>
      <c r="BJ4429" s="14"/>
      <c r="BK4429" s="14"/>
      <c r="BL4429" s="14"/>
    </row>
    <row r="4430" spans="60:64">
      <c r="BH4430" s="14"/>
      <c r="BI4430" s="14"/>
      <c r="BJ4430" s="14"/>
      <c r="BK4430" s="14"/>
      <c r="BL4430" s="14"/>
    </row>
    <row r="4431" spans="60:64">
      <c r="BH4431" s="14"/>
      <c r="BI4431" s="14"/>
      <c r="BJ4431" s="14"/>
      <c r="BK4431" s="14"/>
      <c r="BL4431" s="14"/>
    </row>
    <row r="4432" spans="60:64">
      <c r="BH4432" s="14"/>
      <c r="BI4432" s="14"/>
      <c r="BJ4432" s="14"/>
      <c r="BK4432" s="14"/>
      <c r="BL4432" s="14"/>
    </row>
    <row r="4433" spans="60:64">
      <c r="BH4433" s="14"/>
      <c r="BI4433" s="14"/>
      <c r="BJ4433" s="14"/>
      <c r="BK4433" s="14"/>
      <c r="BL4433" s="14"/>
    </row>
    <row r="4434" spans="60:64">
      <c r="BH4434" s="14"/>
      <c r="BI4434" s="14"/>
      <c r="BJ4434" s="14"/>
      <c r="BK4434" s="14"/>
      <c r="BL4434" s="14"/>
    </row>
    <row r="4435" spans="60:64">
      <c r="BH4435" s="14"/>
      <c r="BI4435" s="14"/>
      <c r="BJ4435" s="14"/>
      <c r="BK4435" s="14"/>
      <c r="BL4435" s="14"/>
    </row>
    <row r="4436" spans="60:64">
      <c r="BH4436" s="14"/>
      <c r="BI4436" s="14"/>
      <c r="BJ4436" s="14"/>
      <c r="BK4436" s="14"/>
      <c r="BL4436" s="14"/>
    </row>
    <row r="4437" spans="60:64">
      <c r="BH4437" s="14"/>
      <c r="BI4437" s="14"/>
      <c r="BJ4437" s="14"/>
      <c r="BK4437" s="14"/>
      <c r="BL4437" s="14"/>
    </row>
    <row r="4438" spans="60:64">
      <c r="BH4438" s="14"/>
      <c r="BI4438" s="14"/>
      <c r="BJ4438" s="14"/>
      <c r="BK4438" s="14"/>
      <c r="BL4438" s="14"/>
    </row>
    <row r="4439" spans="60:64">
      <c r="BH4439" s="14"/>
      <c r="BI4439" s="14"/>
      <c r="BJ4439" s="14"/>
      <c r="BK4439" s="14"/>
      <c r="BL4439" s="14"/>
    </row>
    <row r="4440" spans="60:64">
      <c r="BH4440" s="14"/>
      <c r="BI4440" s="14"/>
      <c r="BJ4440" s="14"/>
      <c r="BK4440" s="14"/>
      <c r="BL4440" s="14"/>
    </row>
    <row r="4441" spans="60:64">
      <c r="BH4441" s="14"/>
      <c r="BI4441" s="14"/>
      <c r="BJ4441" s="14"/>
      <c r="BK4441" s="14"/>
      <c r="BL4441" s="14"/>
    </row>
    <row r="4442" spans="60:64">
      <c r="BH4442" s="14"/>
      <c r="BI4442" s="14"/>
      <c r="BJ4442" s="14"/>
      <c r="BK4442" s="14"/>
      <c r="BL4442" s="14"/>
    </row>
    <row r="4443" spans="60:64">
      <c r="BH4443" s="14"/>
      <c r="BI4443" s="14"/>
      <c r="BJ4443" s="14"/>
      <c r="BK4443" s="14"/>
      <c r="BL4443" s="14"/>
    </row>
    <row r="4444" spans="60:64">
      <c r="BH4444" s="14"/>
      <c r="BI4444" s="14"/>
      <c r="BJ4444" s="14"/>
      <c r="BK4444" s="14"/>
      <c r="BL4444" s="14"/>
    </row>
    <row r="4445" spans="60:64">
      <c r="BH4445" s="14"/>
      <c r="BI4445" s="14"/>
      <c r="BJ4445" s="14"/>
      <c r="BK4445" s="14"/>
      <c r="BL4445" s="14"/>
    </row>
    <row r="4446" spans="60:64">
      <c r="BH4446" s="14"/>
      <c r="BI4446" s="14"/>
      <c r="BJ4446" s="14"/>
      <c r="BK4446" s="14"/>
      <c r="BL4446" s="14"/>
    </row>
    <row r="4447" spans="60:64">
      <c r="BH4447" s="14"/>
      <c r="BI4447" s="14"/>
      <c r="BJ4447" s="14"/>
      <c r="BK4447" s="14"/>
      <c r="BL4447" s="14"/>
    </row>
    <row r="4448" spans="60:64">
      <c r="BH4448" s="14"/>
      <c r="BI4448" s="14"/>
      <c r="BJ4448" s="14"/>
      <c r="BK4448" s="14"/>
      <c r="BL4448" s="14"/>
    </row>
    <row r="4449" spans="60:64">
      <c r="BH4449" s="14"/>
      <c r="BI4449" s="14"/>
      <c r="BJ4449" s="14"/>
      <c r="BK4449" s="14"/>
      <c r="BL4449" s="14"/>
    </row>
    <row r="4450" spans="60:64">
      <c r="BH4450" s="14"/>
      <c r="BI4450" s="14"/>
      <c r="BJ4450" s="14"/>
      <c r="BK4450" s="14"/>
      <c r="BL4450" s="14"/>
    </row>
    <row r="4451" spans="60:64">
      <c r="BH4451" s="14"/>
      <c r="BI4451" s="14"/>
      <c r="BJ4451" s="14"/>
      <c r="BK4451" s="14"/>
      <c r="BL4451" s="14"/>
    </row>
    <row r="4452" spans="60:64">
      <c r="BH4452" s="14"/>
      <c r="BI4452" s="14"/>
      <c r="BJ4452" s="14"/>
      <c r="BK4452" s="14"/>
      <c r="BL4452" s="14"/>
    </row>
    <row r="4453" spans="60:64">
      <c r="BH4453" s="14"/>
      <c r="BI4453" s="14"/>
      <c r="BJ4453" s="14"/>
      <c r="BK4453" s="14"/>
      <c r="BL4453" s="14"/>
    </row>
    <row r="4454" spans="60:64">
      <c r="BH4454" s="14"/>
      <c r="BI4454" s="14"/>
      <c r="BJ4454" s="14"/>
      <c r="BK4454" s="14"/>
      <c r="BL4454" s="14"/>
    </row>
    <row r="4455" spans="60:64">
      <c r="BH4455" s="14"/>
      <c r="BI4455" s="14"/>
      <c r="BJ4455" s="14"/>
      <c r="BK4455" s="14"/>
      <c r="BL4455" s="14"/>
    </row>
    <row r="4456" spans="60:64">
      <c r="BH4456" s="14"/>
      <c r="BI4456" s="14"/>
      <c r="BJ4456" s="14"/>
      <c r="BK4456" s="14"/>
      <c r="BL4456" s="14"/>
    </row>
    <row r="4457" spans="60:64">
      <c r="BH4457" s="14"/>
      <c r="BI4457" s="14"/>
      <c r="BJ4457" s="14"/>
      <c r="BK4457" s="14"/>
      <c r="BL4457" s="14"/>
    </row>
    <row r="4458" spans="60:64">
      <c r="BH4458" s="14"/>
      <c r="BI4458" s="14"/>
      <c r="BJ4458" s="14"/>
      <c r="BK4458" s="14"/>
      <c r="BL4458" s="14"/>
    </row>
    <row r="4459" spans="60:64">
      <c r="BH4459" s="14"/>
      <c r="BI4459" s="14"/>
      <c r="BJ4459" s="14"/>
      <c r="BK4459" s="14"/>
      <c r="BL4459" s="14"/>
    </row>
    <row r="4460" spans="60:64">
      <c r="BH4460" s="14"/>
      <c r="BI4460" s="14"/>
      <c r="BJ4460" s="14"/>
      <c r="BK4460" s="14"/>
      <c r="BL4460" s="14"/>
    </row>
    <row r="4461" spans="60:64">
      <c r="BH4461" s="14"/>
      <c r="BI4461" s="14"/>
      <c r="BJ4461" s="14"/>
      <c r="BK4461" s="14"/>
      <c r="BL4461" s="14"/>
    </row>
    <row r="4462" spans="60:64">
      <c r="BH4462" s="14"/>
      <c r="BI4462" s="14"/>
      <c r="BJ4462" s="14"/>
      <c r="BK4462" s="14"/>
      <c r="BL4462" s="14"/>
    </row>
    <row r="4463" spans="60:64">
      <c r="BH4463" s="14"/>
      <c r="BI4463" s="14"/>
      <c r="BJ4463" s="14"/>
      <c r="BK4463" s="14"/>
      <c r="BL4463" s="14"/>
    </row>
    <row r="4464" spans="60:64">
      <c r="BH4464" s="14"/>
      <c r="BI4464" s="14"/>
      <c r="BJ4464" s="14"/>
      <c r="BK4464" s="14"/>
      <c r="BL4464" s="14"/>
    </row>
    <row r="4465" spans="60:64">
      <c r="BH4465" s="14"/>
      <c r="BI4465" s="14"/>
      <c r="BJ4465" s="14"/>
      <c r="BK4465" s="14"/>
      <c r="BL4465" s="14"/>
    </row>
    <row r="4466" spans="60:64">
      <c r="BH4466" s="14"/>
      <c r="BI4466" s="14"/>
      <c r="BJ4466" s="14"/>
      <c r="BK4466" s="14"/>
      <c r="BL4466" s="14"/>
    </row>
    <row r="4467" spans="60:64">
      <c r="BH4467" s="14"/>
      <c r="BI4467" s="14"/>
      <c r="BJ4467" s="14"/>
      <c r="BK4467" s="14"/>
      <c r="BL4467" s="14"/>
    </row>
    <row r="4468" spans="60:64">
      <c r="BH4468" s="14"/>
      <c r="BI4468" s="14"/>
      <c r="BJ4468" s="14"/>
      <c r="BK4468" s="14"/>
      <c r="BL4468" s="14"/>
    </row>
    <row r="4469" spans="60:64">
      <c r="BH4469" s="14"/>
      <c r="BI4469" s="14"/>
      <c r="BJ4469" s="14"/>
      <c r="BK4469" s="14"/>
      <c r="BL4469" s="14"/>
    </row>
    <row r="4470" spans="60:64">
      <c r="BH4470" s="14"/>
      <c r="BI4470" s="14"/>
      <c r="BJ4470" s="14"/>
      <c r="BK4470" s="14"/>
      <c r="BL4470" s="14"/>
    </row>
    <row r="4471" spans="60:64">
      <c r="BH4471" s="14"/>
      <c r="BI4471" s="14"/>
      <c r="BJ4471" s="14"/>
      <c r="BK4471" s="14"/>
      <c r="BL4471" s="14"/>
    </row>
    <row r="4472" spans="60:64">
      <c r="BH4472" s="14"/>
      <c r="BI4472" s="14"/>
      <c r="BJ4472" s="14"/>
      <c r="BK4472" s="14"/>
      <c r="BL4472" s="14"/>
    </row>
    <row r="4473" spans="60:64">
      <c r="BH4473" s="14"/>
      <c r="BI4473" s="14"/>
      <c r="BJ4473" s="14"/>
      <c r="BK4473" s="14"/>
      <c r="BL4473" s="14"/>
    </row>
    <row r="4474" spans="60:64">
      <c r="BH4474" s="14"/>
      <c r="BI4474" s="14"/>
      <c r="BJ4474" s="14"/>
      <c r="BK4474" s="14"/>
      <c r="BL4474" s="14"/>
    </row>
    <row r="4475" spans="60:64">
      <c r="BH4475" s="14"/>
      <c r="BI4475" s="14"/>
      <c r="BJ4475" s="14"/>
      <c r="BK4475" s="14"/>
      <c r="BL4475" s="14"/>
    </row>
    <row r="4476" spans="60:64">
      <c r="BH4476" s="14"/>
      <c r="BI4476" s="14"/>
      <c r="BJ4476" s="14"/>
      <c r="BK4476" s="14"/>
      <c r="BL4476" s="14"/>
    </row>
    <row r="4477" spans="60:64">
      <c r="BH4477" s="14"/>
      <c r="BI4477" s="14"/>
      <c r="BJ4477" s="14"/>
      <c r="BK4477" s="14"/>
      <c r="BL4477" s="14"/>
    </row>
    <row r="4478" spans="60:64">
      <c r="BH4478" s="14"/>
      <c r="BI4478" s="14"/>
      <c r="BJ4478" s="14"/>
      <c r="BK4478" s="14"/>
      <c r="BL4478" s="14"/>
    </row>
    <row r="4479" spans="60:64">
      <c r="BH4479" s="14"/>
      <c r="BI4479" s="14"/>
      <c r="BJ4479" s="14"/>
      <c r="BK4479" s="14"/>
      <c r="BL4479" s="14"/>
    </row>
    <row r="4480" spans="60:64">
      <c r="BH4480" s="14"/>
      <c r="BI4480" s="14"/>
      <c r="BJ4480" s="14"/>
      <c r="BK4480" s="14"/>
      <c r="BL4480" s="14"/>
    </row>
    <row r="4481" spans="60:64">
      <c r="BH4481" s="14"/>
      <c r="BI4481" s="14"/>
      <c r="BJ4481" s="14"/>
      <c r="BK4481" s="14"/>
      <c r="BL4481" s="14"/>
    </row>
    <row r="4482" spans="60:64">
      <c r="BH4482" s="14"/>
      <c r="BI4482" s="14"/>
      <c r="BJ4482" s="14"/>
      <c r="BK4482" s="14"/>
      <c r="BL4482" s="14"/>
    </row>
    <row r="4483" spans="60:64">
      <c r="BH4483" s="14"/>
      <c r="BI4483" s="14"/>
      <c r="BJ4483" s="14"/>
      <c r="BK4483" s="14"/>
      <c r="BL4483" s="14"/>
    </row>
    <row r="4484" spans="60:64">
      <c r="BH4484" s="14"/>
      <c r="BI4484" s="14"/>
      <c r="BJ4484" s="14"/>
      <c r="BK4484" s="14"/>
      <c r="BL4484" s="14"/>
    </row>
    <row r="4485" spans="60:64">
      <c r="BH4485" s="14"/>
      <c r="BI4485" s="14"/>
      <c r="BJ4485" s="14"/>
      <c r="BK4485" s="14"/>
      <c r="BL4485" s="14"/>
    </row>
    <row r="4486" spans="60:64">
      <c r="BH4486" s="14"/>
      <c r="BI4486" s="14"/>
      <c r="BJ4486" s="14"/>
      <c r="BK4486" s="14"/>
      <c r="BL4486" s="14"/>
    </row>
    <row r="4487" spans="60:64">
      <c r="BH4487" s="14"/>
      <c r="BI4487" s="14"/>
      <c r="BJ4487" s="14"/>
      <c r="BK4487" s="14"/>
      <c r="BL4487" s="14"/>
    </row>
    <row r="4488" spans="60:64">
      <c r="BH4488" s="14"/>
      <c r="BI4488" s="14"/>
      <c r="BJ4488" s="14"/>
      <c r="BK4488" s="14"/>
      <c r="BL4488" s="14"/>
    </row>
    <row r="4489" spans="60:64">
      <c r="BH4489" s="14"/>
      <c r="BI4489" s="14"/>
      <c r="BJ4489" s="14"/>
      <c r="BK4489" s="14"/>
      <c r="BL4489" s="14"/>
    </row>
    <row r="4490" spans="60:64">
      <c r="BH4490" s="14"/>
      <c r="BI4490" s="14"/>
      <c r="BJ4490" s="14"/>
      <c r="BK4490" s="14"/>
      <c r="BL4490" s="14"/>
    </row>
    <row r="4491" spans="60:64">
      <c r="BH4491" s="14"/>
      <c r="BI4491" s="14"/>
      <c r="BJ4491" s="14"/>
      <c r="BK4491" s="14"/>
      <c r="BL4491" s="14"/>
    </row>
    <row r="4492" spans="60:64">
      <c r="BH4492" s="14"/>
      <c r="BI4492" s="14"/>
      <c r="BJ4492" s="14"/>
      <c r="BK4492" s="14"/>
      <c r="BL4492" s="14"/>
    </row>
    <row r="4493" spans="60:64">
      <c r="BH4493" s="14"/>
      <c r="BI4493" s="14"/>
      <c r="BJ4493" s="14"/>
      <c r="BK4493" s="14"/>
      <c r="BL4493" s="14"/>
    </row>
    <row r="4494" spans="60:64">
      <c r="BH4494" s="14"/>
      <c r="BI4494" s="14"/>
      <c r="BJ4494" s="14"/>
      <c r="BK4494" s="14"/>
      <c r="BL4494" s="14"/>
    </row>
    <row r="4495" spans="60:64">
      <c r="BH4495" s="14"/>
      <c r="BI4495" s="14"/>
      <c r="BJ4495" s="14"/>
      <c r="BK4495" s="14"/>
      <c r="BL4495" s="14"/>
    </row>
    <row r="4496" spans="60:64">
      <c r="BH4496" s="14"/>
      <c r="BI4496" s="14"/>
      <c r="BJ4496" s="14"/>
      <c r="BK4496" s="14"/>
      <c r="BL4496" s="14"/>
    </row>
    <row r="4497" spans="60:64">
      <c r="BH4497" s="14"/>
      <c r="BI4497" s="14"/>
      <c r="BJ4497" s="14"/>
      <c r="BK4497" s="14"/>
      <c r="BL4497" s="14"/>
    </row>
    <row r="4498" spans="60:64">
      <c r="BH4498" s="14"/>
      <c r="BI4498" s="14"/>
      <c r="BJ4498" s="14"/>
      <c r="BK4498" s="14"/>
      <c r="BL4498" s="14"/>
    </row>
    <row r="4499" spans="60:64">
      <c r="BH4499" s="14"/>
      <c r="BI4499" s="14"/>
      <c r="BJ4499" s="14"/>
      <c r="BK4499" s="14"/>
      <c r="BL4499" s="14"/>
    </row>
    <row r="4500" spans="60:64">
      <c r="BH4500" s="14"/>
      <c r="BI4500" s="14"/>
      <c r="BJ4500" s="14"/>
      <c r="BK4500" s="14"/>
      <c r="BL4500" s="14"/>
    </row>
    <row r="4501" spans="60:64">
      <c r="BH4501" s="14"/>
      <c r="BI4501" s="14"/>
      <c r="BJ4501" s="14"/>
      <c r="BK4501" s="14"/>
      <c r="BL4501" s="14"/>
    </row>
    <row r="4502" spans="60:64">
      <c r="BH4502" s="14"/>
      <c r="BI4502" s="14"/>
      <c r="BJ4502" s="14"/>
      <c r="BK4502" s="14"/>
      <c r="BL4502" s="14"/>
    </row>
    <row r="4503" spans="60:64">
      <c r="BH4503" s="14"/>
      <c r="BI4503" s="14"/>
      <c r="BJ4503" s="14"/>
      <c r="BK4503" s="14"/>
      <c r="BL4503" s="14"/>
    </row>
    <row r="4504" spans="60:64">
      <c r="BH4504" s="14"/>
      <c r="BI4504" s="14"/>
      <c r="BJ4504" s="14"/>
      <c r="BK4504" s="14"/>
      <c r="BL4504" s="14"/>
    </row>
    <row r="4505" spans="60:64">
      <c r="BH4505" s="14"/>
      <c r="BI4505" s="14"/>
      <c r="BJ4505" s="14"/>
      <c r="BK4505" s="14"/>
      <c r="BL4505" s="14"/>
    </row>
    <row r="4506" spans="60:64">
      <c r="BH4506" s="14"/>
      <c r="BI4506" s="14"/>
      <c r="BJ4506" s="14"/>
      <c r="BK4506" s="14"/>
      <c r="BL4506" s="14"/>
    </row>
    <row r="4507" spans="60:64">
      <c r="BH4507" s="14"/>
      <c r="BI4507" s="14"/>
      <c r="BJ4507" s="14"/>
      <c r="BK4507" s="14"/>
      <c r="BL4507" s="14"/>
    </row>
    <row r="4508" spans="60:64">
      <c r="BH4508" s="14"/>
      <c r="BI4508" s="14"/>
      <c r="BJ4508" s="14"/>
      <c r="BK4508" s="14"/>
      <c r="BL4508" s="14"/>
    </row>
    <row r="4509" spans="60:64">
      <c r="BH4509" s="14"/>
      <c r="BI4509" s="14"/>
      <c r="BJ4509" s="14"/>
      <c r="BK4509" s="14"/>
      <c r="BL4509" s="14"/>
    </row>
    <row r="4510" spans="60:64">
      <c r="BH4510" s="14"/>
      <c r="BI4510" s="14"/>
      <c r="BJ4510" s="14"/>
      <c r="BK4510" s="14"/>
      <c r="BL4510" s="14"/>
    </row>
    <row r="4511" spans="60:64">
      <c r="BH4511" s="14"/>
      <c r="BI4511" s="14"/>
      <c r="BJ4511" s="14"/>
      <c r="BK4511" s="14"/>
      <c r="BL4511" s="14"/>
    </row>
    <row r="4512" spans="60:64">
      <c r="BH4512" s="14"/>
      <c r="BI4512" s="14"/>
      <c r="BJ4512" s="14"/>
      <c r="BK4512" s="14"/>
      <c r="BL4512" s="14"/>
    </row>
    <row r="4513" spans="60:64">
      <c r="BH4513" s="14"/>
      <c r="BI4513" s="14"/>
      <c r="BJ4513" s="14"/>
      <c r="BK4513" s="14"/>
      <c r="BL4513" s="14"/>
    </row>
    <row r="4514" spans="60:64">
      <c r="BH4514" s="14"/>
      <c r="BI4514" s="14"/>
      <c r="BJ4514" s="14"/>
      <c r="BK4514" s="14"/>
      <c r="BL4514" s="14"/>
    </row>
    <row r="4515" spans="60:64">
      <c r="BH4515" s="14"/>
      <c r="BI4515" s="14"/>
      <c r="BJ4515" s="14"/>
      <c r="BK4515" s="14"/>
      <c r="BL4515" s="14"/>
    </row>
    <row r="4516" spans="60:64">
      <c r="BH4516" s="14"/>
      <c r="BI4516" s="14"/>
      <c r="BJ4516" s="14"/>
      <c r="BK4516" s="14"/>
      <c r="BL4516" s="14"/>
    </row>
    <row r="4517" spans="60:64">
      <c r="BH4517" s="14"/>
      <c r="BI4517" s="14"/>
      <c r="BJ4517" s="14"/>
      <c r="BK4517" s="14"/>
      <c r="BL4517" s="14"/>
    </row>
    <row r="4518" spans="60:64">
      <c r="BH4518" s="14"/>
      <c r="BI4518" s="14"/>
      <c r="BJ4518" s="14"/>
      <c r="BK4518" s="14"/>
      <c r="BL4518" s="14"/>
    </row>
    <row r="4519" spans="60:64">
      <c r="BH4519" s="14"/>
      <c r="BI4519" s="14"/>
      <c r="BJ4519" s="14"/>
      <c r="BK4519" s="14"/>
      <c r="BL4519" s="14"/>
    </row>
    <row r="4520" spans="60:64">
      <c r="BH4520" s="14"/>
      <c r="BI4520" s="14"/>
      <c r="BJ4520" s="14"/>
      <c r="BK4520" s="14"/>
      <c r="BL4520" s="14"/>
    </row>
    <row r="4521" spans="60:64">
      <c r="BH4521" s="14"/>
      <c r="BI4521" s="14"/>
      <c r="BJ4521" s="14"/>
      <c r="BK4521" s="14"/>
      <c r="BL4521" s="14"/>
    </row>
    <row r="4522" spans="60:64">
      <c r="BH4522" s="14"/>
      <c r="BI4522" s="14"/>
      <c r="BJ4522" s="14"/>
      <c r="BK4522" s="14"/>
      <c r="BL4522" s="14"/>
    </row>
    <row r="4523" spans="60:64">
      <c r="BH4523" s="14"/>
      <c r="BI4523" s="14"/>
      <c r="BJ4523" s="14"/>
      <c r="BK4523" s="14"/>
      <c r="BL4523" s="14"/>
    </row>
    <row r="4524" spans="60:64">
      <c r="BH4524" s="14"/>
      <c r="BI4524" s="14"/>
      <c r="BJ4524" s="14"/>
      <c r="BK4524" s="14"/>
      <c r="BL4524" s="14"/>
    </row>
    <row r="4525" spans="60:64">
      <c r="BH4525" s="14"/>
      <c r="BI4525" s="14"/>
      <c r="BJ4525" s="14"/>
      <c r="BK4525" s="14"/>
      <c r="BL4525" s="14"/>
    </row>
    <row r="4526" spans="60:64">
      <c r="BH4526" s="14"/>
      <c r="BI4526" s="14"/>
      <c r="BJ4526" s="14"/>
      <c r="BK4526" s="14"/>
      <c r="BL4526" s="14"/>
    </row>
    <row r="4527" spans="60:64">
      <c r="BH4527" s="14"/>
      <c r="BI4527" s="14"/>
      <c r="BJ4527" s="14"/>
      <c r="BK4527" s="14"/>
      <c r="BL4527" s="14"/>
    </row>
    <row r="4528" spans="60:64">
      <c r="BH4528" s="14"/>
      <c r="BI4528" s="14"/>
      <c r="BJ4528" s="14"/>
      <c r="BK4528" s="14"/>
      <c r="BL4528" s="14"/>
    </row>
    <row r="4529" spans="60:64">
      <c r="BH4529" s="14"/>
      <c r="BI4529" s="14"/>
      <c r="BJ4529" s="14"/>
      <c r="BK4529" s="14"/>
      <c r="BL4529" s="14"/>
    </row>
    <row r="4530" spans="60:64">
      <c r="BH4530" s="14"/>
      <c r="BI4530" s="14"/>
      <c r="BJ4530" s="14"/>
      <c r="BK4530" s="14"/>
      <c r="BL4530" s="14"/>
    </row>
    <row r="4531" spans="60:64">
      <c r="BH4531" s="14"/>
      <c r="BI4531" s="14"/>
      <c r="BJ4531" s="14"/>
      <c r="BK4531" s="14"/>
      <c r="BL4531" s="14"/>
    </row>
    <row r="4532" spans="60:64">
      <c r="BH4532" s="14"/>
      <c r="BI4532" s="14"/>
      <c r="BJ4532" s="14"/>
      <c r="BK4532" s="14"/>
      <c r="BL4532" s="14"/>
    </row>
    <row r="4533" spans="60:64">
      <c r="BH4533" s="14"/>
      <c r="BI4533" s="14"/>
      <c r="BJ4533" s="14"/>
      <c r="BK4533" s="14"/>
      <c r="BL4533" s="14"/>
    </row>
    <row r="4534" spans="60:64">
      <c r="BH4534" s="14"/>
      <c r="BI4534" s="14"/>
      <c r="BJ4534" s="14"/>
      <c r="BK4534" s="14"/>
      <c r="BL4534" s="14"/>
    </row>
    <row r="4535" spans="60:64">
      <c r="BH4535" s="14"/>
      <c r="BI4535" s="14"/>
      <c r="BJ4535" s="14"/>
      <c r="BK4535" s="14"/>
      <c r="BL4535" s="14"/>
    </row>
    <row r="4536" spans="60:64">
      <c r="BH4536" s="14"/>
      <c r="BI4536" s="14"/>
      <c r="BJ4536" s="14"/>
      <c r="BK4536" s="14"/>
      <c r="BL4536" s="14"/>
    </row>
    <row r="4537" spans="60:64">
      <c r="BH4537" s="14"/>
      <c r="BI4537" s="14"/>
      <c r="BJ4537" s="14"/>
      <c r="BK4537" s="14"/>
      <c r="BL4537" s="14"/>
    </row>
    <row r="4538" spans="60:64">
      <c r="BH4538" s="14"/>
      <c r="BI4538" s="14"/>
      <c r="BJ4538" s="14"/>
      <c r="BK4538" s="14"/>
      <c r="BL4538" s="14"/>
    </row>
    <row r="4539" spans="60:64">
      <c r="BH4539" s="14"/>
      <c r="BI4539" s="14"/>
      <c r="BJ4539" s="14"/>
      <c r="BK4539" s="14"/>
      <c r="BL4539" s="14"/>
    </row>
    <row r="4540" spans="60:64">
      <c r="BH4540" s="14"/>
      <c r="BI4540" s="14"/>
      <c r="BJ4540" s="14"/>
      <c r="BK4540" s="14"/>
      <c r="BL4540" s="14"/>
    </row>
    <row r="4541" spans="60:64">
      <c r="BH4541" s="14"/>
      <c r="BI4541" s="14"/>
      <c r="BJ4541" s="14"/>
      <c r="BK4541" s="14"/>
      <c r="BL4541" s="14"/>
    </row>
    <row r="4542" spans="60:64">
      <c r="BH4542" s="14"/>
      <c r="BI4542" s="14"/>
      <c r="BJ4542" s="14"/>
      <c r="BK4542" s="14"/>
      <c r="BL4542" s="14"/>
    </row>
    <row r="4543" spans="60:64">
      <c r="BH4543" s="14"/>
      <c r="BI4543" s="14"/>
      <c r="BJ4543" s="14"/>
      <c r="BK4543" s="14"/>
      <c r="BL4543" s="14"/>
    </row>
    <row r="4544" spans="60:64">
      <c r="BH4544" s="14"/>
      <c r="BI4544" s="14"/>
      <c r="BJ4544" s="14"/>
      <c r="BK4544" s="14"/>
      <c r="BL4544" s="14"/>
    </row>
    <row r="4545" spans="60:64">
      <c r="BH4545" s="14"/>
      <c r="BI4545" s="14"/>
      <c r="BJ4545" s="14"/>
      <c r="BK4545" s="14"/>
      <c r="BL4545" s="14"/>
    </row>
    <row r="4546" spans="60:64">
      <c r="BH4546" s="14"/>
      <c r="BI4546" s="14"/>
      <c r="BJ4546" s="14"/>
      <c r="BK4546" s="14"/>
      <c r="BL4546" s="14"/>
    </row>
    <row r="4547" spans="60:64">
      <c r="BH4547" s="14"/>
      <c r="BI4547" s="14"/>
      <c r="BJ4547" s="14"/>
      <c r="BK4547" s="14"/>
      <c r="BL4547" s="14"/>
    </row>
    <row r="4548" spans="60:64">
      <c r="BH4548" s="14"/>
      <c r="BI4548" s="14"/>
      <c r="BJ4548" s="14"/>
      <c r="BK4548" s="14"/>
      <c r="BL4548" s="14"/>
    </row>
    <row r="4549" spans="60:64">
      <c r="BH4549" s="14"/>
      <c r="BI4549" s="14"/>
      <c r="BJ4549" s="14"/>
      <c r="BK4549" s="14"/>
      <c r="BL4549" s="14"/>
    </row>
    <row r="4550" spans="60:64">
      <c r="BH4550" s="14"/>
      <c r="BI4550" s="14"/>
      <c r="BJ4550" s="14"/>
      <c r="BK4550" s="14"/>
      <c r="BL4550" s="14"/>
    </row>
    <row r="4551" spans="60:64">
      <c r="BH4551" s="14"/>
      <c r="BI4551" s="14"/>
      <c r="BJ4551" s="14"/>
      <c r="BK4551" s="14"/>
      <c r="BL4551" s="14"/>
    </row>
    <row r="4552" spans="60:64">
      <c r="BH4552" s="14"/>
      <c r="BI4552" s="14"/>
      <c r="BJ4552" s="14"/>
      <c r="BK4552" s="14"/>
      <c r="BL4552" s="14"/>
    </row>
    <row r="4553" spans="60:64">
      <c r="BH4553" s="14"/>
      <c r="BI4553" s="14"/>
      <c r="BJ4553" s="14"/>
      <c r="BK4553" s="14"/>
      <c r="BL4553" s="14"/>
    </row>
    <row r="4554" spans="60:64">
      <c r="BH4554" s="14"/>
      <c r="BI4554" s="14"/>
      <c r="BJ4554" s="14"/>
      <c r="BK4554" s="14"/>
      <c r="BL4554" s="14"/>
    </row>
    <row r="4555" spans="60:64">
      <c r="BH4555" s="14"/>
      <c r="BI4555" s="14"/>
      <c r="BJ4555" s="14"/>
      <c r="BK4555" s="14"/>
      <c r="BL4555" s="14"/>
    </row>
    <row r="4556" spans="60:64">
      <c r="BH4556" s="14"/>
      <c r="BI4556" s="14"/>
      <c r="BJ4556" s="14"/>
      <c r="BK4556" s="14"/>
      <c r="BL4556" s="14"/>
    </row>
    <row r="4557" spans="60:64">
      <c r="BH4557" s="14"/>
      <c r="BI4557" s="14"/>
      <c r="BJ4557" s="14"/>
      <c r="BK4557" s="14"/>
      <c r="BL4557" s="14"/>
    </row>
    <row r="4558" spans="60:64">
      <c r="BH4558" s="14"/>
      <c r="BI4558" s="14"/>
      <c r="BJ4558" s="14"/>
      <c r="BK4558" s="14"/>
      <c r="BL4558" s="14"/>
    </row>
    <row r="4559" spans="60:64">
      <c r="BH4559" s="14"/>
      <c r="BI4559" s="14"/>
      <c r="BJ4559" s="14"/>
      <c r="BK4559" s="14"/>
      <c r="BL4559" s="14"/>
    </row>
    <row r="4560" spans="60:64">
      <c r="BH4560" s="14"/>
      <c r="BI4560" s="14"/>
      <c r="BJ4560" s="14"/>
      <c r="BK4560" s="14"/>
      <c r="BL4560" s="14"/>
    </row>
    <row r="4561" spans="60:64">
      <c r="BH4561" s="14"/>
      <c r="BI4561" s="14"/>
      <c r="BJ4561" s="14"/>
      <c r="BK4561" s="14"/>
      <c r="BL4561" s="14"/>
    </row>
    <row r="4562" spans="60:64">
      <c r="BH4562" s="14"/>
      <c r="BI4562" s="14"/>
      <c r="BJ4562" s="14"/>
      <c r="BK4562" s="14"/>
      <c r="BL4562" s="14"/>
    </row>
    <row r="4563" spans="60:64">
      <c r="BH4563" s="14"/>
      <c r="BI4563" s="14"/>
      <c r="BJ4563" s="14"/>
      <c r="BK4563" s="14"/>
      <c r="BL4563" s="14"/>
    </row>
    <row r="4564" spans="60:64">
      <c r="BH4564" s="14"/>
      <c r="BI4564" s="14"/>
      <c r="BJ4564" s="14"/>
      <c r="BK4564" s="14"/>
      <c r="BL4564" s="14"/>
    </row>
    <row r="4565" spans="60:64">
      <c r="BH4565" s="14"/>
      <c r="BI4565" s="14"/>
      <c r="BJ4565" s="14"/>
      <c r="BK4565" s="14"/>
      <c r="BL4565" s="14"/>
    </row>
    <row r="4566" spans="60:64">
      <c r="BH4566" s="14"/>
      <c r="BI4566" s="14"/>
      <c r="BJ4566" s="14"/>
      <c r="BK4566" s="14"/>
      <c r="BL4566" s="14"/>
    </row>
    <row r="4567" spans="60:64">
      <c r="BH4567" s="14"/>
      <c r="BI4567" s="14"/>
      <c r="BJ4567" s="14"/>
      <c r="BK4567" s="14"/>
      <c r="BL4567" s="14"/>
    </row>
    <row r="4568" spans="60:64">
      <c r="BH4568" s="14"/>
      <c r="BI4568" s="14"/>
      <c r="BJ4568" s="14"/>
      <c r="BK4568" s="14"/>
      <c r="BL4568" s="14"/>
    </row>
    <row r="4569" spans="60:64">
      <c r="BH4569" s="14"/>
      <c r="BI4569" s="14"/>
      <c r="BJ4569" s="14"/>
      <c r="BK4569" s="14"/>
      <c r="BL4569" s="14"/>
    </row>
    <row r="4570" spans="60:64">
      <c r="BH4570" s="14"/>
      <c r="BI4570" s="14"/>
      <c r="BJ4570" s="14"/>
      <c r="BK4570" s="14"/>
      <c r="BL4570" s="14"/>
    </row>
    <row r="4571" spans="60:64">
      <c r="BH4571" s="14"/>
      <c r="BI4571" s="14"/>
      <c r="BJ4571" s="14"/>
      <c r="BK4571" s="14"/>
      <c r="BL4571" s="14"/>
    </row>
    <row r="4572" spans="60:64">
      <c r="BH4572" s="14"/>
      <c r="BI4572" s="14"/>
      <c r="BJ4572" s="14"/>
      <c r="BK4572" s="14"/>
      <c r="BL4572" s="14"/>
    </row>
    <row r="4573" spans="60:64">
      <c r="BH4573" s="14"/>
      <c r="BI4573" s="14"/>
      <c r="BJ4573" s="14"/>
      <c r="BK4573" s="14"/>
      <c r="BL4573" s="14"/>
    </row>
    <row r="4574" spans="60:64">
      <c r="BH4574" s="14"/>
      <c r="BI4574" s="14"/>
      <c r="BJ4574" s="14"/>
      <c r="BK4574" s="14"/>
      <c r="BL4574" s="14"/>
    </row>
    <row r="4575" spans="60:64">
      <c r="BH4575" s="14"/>
      <c r="BI4575" s="14"/>
      <c r="BJ4575" s="14"/>
      <c r="BK4575" s="14"/>
      <c r="BL4575" s="14"/>
    </row>
    <row r="4576" spans="60:64">
      <c r="BH4576" s="14"/>
      <c r="BI4576" s="14"/>
      <c r="BJ4576" s="14"/>
      <c r="BK4576" s="14"/>
      <c r="BL4576" s="14"/>
    </row>
    <row r="4577" spans="60:64">
      <c r="BH4577" s="14"/>
      <c r="BI4577" s="14"/>
      <c r="BJ4577" s="14"/>
      <c r="BK4577" s="14"/>
      <c r="BL4577" s="14"/>
    </row>
    <row r="4578" spans="60:64">
      <c r="BH4578" s="14"/>
      <c r="BI4578" s="14"/>
      <c r="BJ4578" s="14"/>
      <c r="BK4578" s="14"/>
      <c r="BL4578" s="14"/>
    </row>
    <row r="4579" spans="60:64">
      <c r="BH4579" s="14"/>
      <c r="BI4579" s="14"/>
      <c r="BJ4579" s="14"/>
      <c r="BK4579" s="14"/>
      <c r="BL4579" s="14"/>
    </row>
    <row r="4580" spans="60:64">
      <c r="BH4580" s="14"/>
      <c r="BI4580" s="14"/>
      <c r="BJ4580" s="14"/>
      <c r="BK4580" s="14"/>
      <c r="BL4580" s="14"/>
    </row>
    <row r="4581" spans="60:64">
      <c r="BH4581" s="14"/>
      <c r="BI4581" s="14"/>
      <c r="BJ4581" s="14"/>
      <c r="BK4581" s="14"/>
      <c r="BL4581" s="14"/>
    </row>
    <row r="4582" spans="60:64">
      <c r="BH4582" s="14"/>
      <c r="BI4582" s="14"/>
      <c r="BJ4582" s="14"/>
      <c r="BK4582" s="14"/>
      <c r="BL4582" s="14"/>
    </row>
    <row r="4583" spans="60:64">
      <c r="BH4583" s="14"/>
      <c r="BI4583" s="14"/>
      <c r="BJ4583" s="14"/>
      <c r="BK4583" s="14"/>
      <c r="BL4583" s="14"/>
    </row>
    <row r="4584" spans="60:64">
      <c r="BH4584" s="14"/>
      <c r="BI4584" s="14"/>
      <c r="BJ4584" s="14"/>
      <c r="BK4584" s="14"/>
      <c r="BL4584" s="14"/>
    </row>
    <row r="4585" spans="60:64">
      <c r="BH4585" s="14"/>
      <c r="BI4585" s="14"/>
      <c r="BJ4585" s="14"/>
      <c r="BK4585" s="14"/>
      <c r="BL4585" s="14"/>
    </row>
    <row r="4586" spans="60:64">
      <c r="BH4586" s="14"/>
      <c r="BI4586" s="14"/>
      <c r="BJ4586" s="14"/>
      <c r="BK4586" s="14"/>
      <c r="BL4586" s="14"/>
    </row>
    <row r="4587" spans="60:64">
      <c r="BH4587" s="14"/>
      <c r="BI4587" s="14"/>
      <c r="BJ4587" s="14"/>
      <c r="BK4587" s="14"/>
      <c r="BL4587" s="14"/>
    </row>
    <row r="4588" spans="60:64">
      <c r="BH4588" s="14"/>
      <c r="BI4588" s="14"/>
      <c r="BJ4588" s="14"/>
      <c r="BK4588" s="14"/>
      <c r="BL4588" s="14"/>
    </row>
    <row r="4589" spans="60:64">
      <c r="BH4589" s="14"/>
      <c r="BI4589" s="14"/>
      <c r="BJ4589" s="14"/>
      <c r="BK4589" s="14"/>
      <c r="BL4589" s="14"/>
    </row>
    <row r="4590" spans="60:64">
      <c r="BH4590" s="14"/>
      <c r="BI4590" s="14"/>
      <c r="BJ4590" s="14"/>
      <c r="BK4590" s="14"/>
      <c r="BL4590" s="14"/>
    </row>
    <row r="4591" spans="60:64">
      <c r="BH4591" s="14"/>
      <c r="BI4591" s="14"/>
      <c r="BJ4591" s="14"/>
      <c r="BK4591" s="14"/>
      <c r="BL4591" s="14"/>
    </row>
    <row r="4592" spans="60:64">
      <c r="BH4592" s="14"/>
      <c r="BI4592" s="14"/>
      <c r="BJ4592" s="14"/>
      <c r="BK4592" s="14"/>
      <c r="BL4592" s="14"/>
    </row>
    <row r="4593" spans="60:64">
      <c r="BH4593" s="14"/>
      <c r="BI4593" s="14"/>
      <c r="BJ4593" s="14"/>
      <c r="BK4593" s="14"/>
      <c r="BL4593" s="14"/>
    </row>
    <row r="4594" spans="60:64">
      <c r="BH4594" s="14"/>
      <c r="BI4594" s="14"/>
      <c r="BJ4594" s="14"/>
      <c r="BK4594" s="14"/>
      <c r="BL4594" s="14"/>
    </row>
    <row r="4595" spans="60:64">
      <c r="BH4595" s="14"/>
      <c r="BI4595" s="14"/>
      <c r="BJ4595" s="14"/>
      <c r="BK4595" s="14"/>
      <c r="BL4595" s="14"/>
    </row>
    <row r="4596" spans="60:64">
      <c r="BH4596" s="14"/>
      <c r="BI4596" s="14"/>
      <c r="BJ4596" s="14"/>
      <c r="BK4596" s="14"/>
      <c r="BL4596" s="14"/>
    </row>
    <row r="4597" spans="60:64">
      <c r="BH4597" s="14"/>
      <c r="BI4597" s="14"/>
      <c r="BJ4597" s="14"/>
      <c r="BK4597" s="14"/>
      <c r="BL4597" s="14"/>
    </row>
    <row r="4598" spans="60:64">
      <c r="BH4598" s="14"/>
      <c r="BI4598" s="14"/>
      <c r="BJ4598" s="14"/>
      <c r="BK4598" s="14"/>
      <c r="BL4598" s="14"/>
    </row>
    <row r="4599" spans="60:64">
      <c r="BH4599" s="14"/>
      <c r="BI4599" s="14"/>
      <c r="BJ4599" s="14"/>
      <c r="BK4599" s="14"/>
      <c r="BL4599" s="14"/>
    </row>
    <row r="4600" spans="60:64">
      <c r="BH4600" s="14"/>
      <c r="BI4600" s="14"/>
      <c r="BJ4600" s="14"/>
      <c r="BK4600" s="14"/>
      <c r="BL4600" s="14"/>
    </row>
    <row r="4601" spans="60:64">
      <c r="BH4601" s="14"/>
      <c r="BI4601" s="14"/>
      <c r="BJ4601" s="14"/>
      <c r="BK4601" s="14"/>
      <c r="BL4601" s="14"/>
    </row>
    <row r="4602" spans="60:64">
      <c r="BH4602" s="14"/>
      <c r="BI4602" s="14"/>
      <c r="BJ4602" s="14"/>
      <c r="BK4602" s="14"/>
      <c r="BL4602" s="14"/>
    </row>
    <row r="4603" spans="60:64">
      <c r="BH4603" s="14"/>
      <c r="BI4603" s="14"/>
      <c r="BJ4603" s="14"/>
      <c r="BK4603" s="14"/>
      <c r="BL4603" s="14"/>
    </row>
    <row r="4604" spans="60:64">
      <c r="BH4604" s="14"/>
      <c r="BI4604" s="14"/>
      <c r="BJ4604" s="14"/>
      <c r="BK4604" s="14"/>
      <c r="BL4604" s="14"/>
    </row>
    <row r="4605" spans="60:64">
      <c r="BH4605" s="14"/>
      <c r="BI4605" s="14"/>
      <c r="BJ4605" s="14"/>
      <c r="BK4605" s="14"/>
      <c r="BL4605" s="14"/>
    </row>
    <row r="4606" spans="60:64">
      <c r="BH4606" s="14"/>
      <c r="BI4606" s="14"/>
      <c r="BJ4606" s="14"/>
      <c r="BK4606" s="14"/>
      <c r="BL4606" s="14"/>
    </row>
    <row r="4607" spans="60:64">
      <c r="BH4607" s="14"/>
      <c r="BI4607" s="14"/>
      <c r="BJ4607" s="14"/>
      <c r="BK4607" s="14"/>
      <c r="BL4607" s="14"/>
    </row>
    <row r="4608" spans="60:64">
      <c r="BH4608" s="14"/>
      <c r="BI4608" s="14"/>
      <c r="BJ4608" s="14"/>
      <c r="BK4608" s="14"/>
      <c r="BL4608" s="14"/>
    </row>
    <row r="4609" spans="60:64">
      <c r="BH4609" s="14"/>
      <c r="BI4609" s="14"/>
      <c r="BJ4609" s="14"/>
      <c r="BK4609" s="14"/>
      <c r="BL4609" s="14"/>
    </row>
    <row r="4610" spans="60:64">
      <c r="BH4610" s="14"/>
      <c r="BI4610" s="14"/>
      <c r="BJ4610" s="14"/>
      <c r="BK4610" s="14"/>
      <c r="BL4610" s="14"/>
    </row>
    <row r="4611" spans="60:64">
      <c r="BH4611" s="14"/>
      <c r="BI4611" s="14"/>
      <c r="BJ4611" s="14"/>
      <c r="BK4611" s="14"/>
      <c r="BL4611" s="14"/>
    </row>
    <row r="4612" spans="60:64">
      <c r="BH4612" s="14"/>
      <c r="BI4612" s="14"/>
      <c r="BJ4612" s="14"/>
      <c r="BK4612" s="14"/>
      <c r="BL4612" s="14"/>
    </row>
    <row r="4613" spans="60:64">
      <c r="BH4613" s="14"/>
      <c r="BI4613" s="14"/>
      <c r="BJ4613" s="14"/>
      <c r="BK4613" s="14"/>
      <c r="BL4613" s="14"/>
    </row>
    <row r="4614" spans="60:64">
      <c r="BH4614" s="14"/>
      <c r="BI4614" s="14"/>
      <c r="BJ4614" s="14"/>
      <c r="BK4614" s="14"/>
      <c r="BL4614" s="14"/>
    </row>
    <row r="4615" spans="60:64">
      <c r="BH4615" s="14"/>
      <c r="BI4615" s="14"/>
      <c r="BJ4615" s="14"/>
      <c r="BK4615" s="14"/>
      <c r="BL4615" s="14"/>
    </row>
    <row r="4616" spans="60:64">
      <c r="BH4616" s="14"/>
      <c r="BI4616" s="14"/>
      <c r="BJ4616" s="14"/>
      <c r="BK4616" s="14"/>
      <c r="BL4616" s="14"/>
    </row>
    <row r="4617" spans="60:64">
      <c r="BH4617" s="14"/>
      <c r="BI4617" s="14"/>
      <c r="BJ4617" s="14"/>
      <c r="BK4617" s="14"/>
      <c r="BL4617" s="14"/>
    </row>
    <row r="4618" spans="60:64">
      <c r="BH4618" s="14"/>
      <c r="BI4618" s="14"/>
      <c r="BJ4618" s="14"/>
      <c r="BK4618" s="14"/>
      <c r="BL4618" s="14"/>
    </row>
    <row r="4619" spans="60:64">
      <c r="BH4619" s="14"/>
      <c r="BI4619" s="14"/>
      <c r="BJ4619" s="14"/>
      <c r="BK4619" s="14"/>
      <c r="BL4619" s="14"/>
    </row>
    <row r="4620" spans="60:64">
      <c r="BH4620" s="14"/>
      <c r="BI4620" s="14"/>
      <c r="BJ4620" s="14"/>
      <c r="BK4620" s="14"/>
      <c r="BL4620" s="14"/>
    </row>
    <row r="4621" spans="60:64">
      <c r="BH4621" s="14"/>
      <c r="BI4621" s="14"/>
      <c r="BJ4621" s="14"/>
      <c r="BK4621" s="14"/>
      <c r="BL4621" s="14"/>
    </row>
    <row r="4622" spans="60:64">
      <c r="BH4622" s="14"/>
      <c r="BI4622" s="14"/>
      <c r="BJ4622" s="14"/>
      <c r="BK4622" s="14"/>
      <c r="BL4622" s="14"/>
    </row>
    <row r="4623" spans="60:64">
      <c r="BH4623" s="14"/>
      <c r="BI4623" s="14"/>
      <c r="BJ4623" s="14"/>
      <c r="BK4623" s="14"/>
      <c r="BL4623" s="14"/>
    </row>
    <row r="4624" spans="60:64">
      <c r="BH4624" s="14"/>
      <c r="BI4624" s="14"/>
      <c r="BJ4624" s="14"/>
      <c r="BK4624" s="14"/>
      <c r="BL4624" s="14"/>
    </row>
    <row r="4625" spans="60:64">
      <c r="BH4625" s="14"/>
      <c r="BI4625" s="14"/>
      <c r="BJ4625" s="14"/>
      <c r="BK4625" s="14"/>
      <c r="BL4625" s="14"/>
    </row>
    <row r="4626" spans="60:64">
      <c r="BH4626" s="14"/>
      <c r="BI4626" s="14"/>
      <c r="BJ4626" s="14"/>
      <c r="BK4626" s="14"/>
      <c r="BL4626" s="14"/>
    </row>
    <row r="4627" spans="60:64">
      <c r="BH4627" s="14"/>
      <c r="BI4627" s="14"/>
      <c r="BJ4627" s="14"/>
      <c r="BK4627" s="14"/>
      <c r="BL4627" s="14"/>
    </row>
    <row r="4628" spans="60:64">
      <c r="BH4628" s="14"/>
      <c r="BI4628" s="14"/>
      <c r="BJ4628" s="14"/>
      <c r="BK4628" s="14"/>
      <c r="BL4628" s="14"/>
    </row>
    <row r="4629" spans="60:64">
      <c r="BH4629" s="14"/>
      <c r="BI4629" s="14"/>
      <c r="BJ4629" s="14"/>
      <c r="BK4629" s="14"/>
      <c r="BL4629" s="14"/>
    </row>
    <row r="4630" spans="60:64">
      <c r="BH4630" s="14"/>
      <c r="BI4630" s="14"/>
      <c r="BJ4630" s="14"/>
      <c r="BK4630" s="14"/>
      <c r="BL4630" s="14"/>
    </row>
    <row r="4631" spans="60:64">
      <c r="BH4631" s="14"/>
      <c r="BI4631" s="14"/>
      <c r="BJ4631" s="14"/>
      <c r="BK4631" s="14"/>
      <c r="BL4631" s="14"/>
    </row>
    <row r="4632" spans="60:64">
      <c r="BH4632" s="14"/>
      <c r="BI4632" s="14"/>
      <c r="BJ4632" s="14"/>
      <c r="BK4632" s="14"/>
      <c r="BL4632" s="14"/>
    </row>
    <row r="4633" spans="60:64">
      <c r="BH4633" s="14"/>
      <c r="BI4633" s="14"/>
      <c r="BJ4633" s="14"/>
      <c r="BK4633" s="14"/>
      <c r="BL4633" s="14"/>
    </row>
    <row r="4634" spans="60:64">
      <c r="BH4634" s="14"/>
      <c r="BI4634" s="14"/>
      <c r="BJ4634" s="14"/>
      <c r="BK4634" s="14"/>
      <c r="BL4634" s="14"/>
    </row>
    <row r="4635" spans="60:64">
      <c r="BH4635" s="14"/>
      <c r="BI4635" s="14"/>
      <c r="BJ4635" s="14"/>
      <c r="BK4635" s="14"/>
      <c r="BL4635" s="14"/>
    </row>
    <row r="4636" spans="60:64">
      <c r="BH4636" s="14"/>
      <c r="BI4636" s="14"/>
      <c r="BJ4636" s="14"/>
      <c r="BK4636" s="14"/>
      <c r="BL4636" s="14"/>
    </row>
    <row r="4637" spans="60:64">
      <c r="BH4637" s="14"/>
      <c r="BI4637" s="14"/>
      <c r="BJ4637" s="14"/>
      <c r="BK4637" s="14"/>
      <c r="BL4637" s="14"/>
    </row>
    <row r="4638" spans="60:64">
      <c r="BH4638" s="14"/>
      <c r="BI4638" s="14"/>
      <c r="BJ4638" s="14"/>
      <c r="BK4638" s="14"/>
      <c r="BL4638" s="14"/>
    </row>
    <row r="4639" spans="60:64">
      <c r="BH4639" s="14"/>
      <c r="BI4639" s="14"/>
      <c r="BJ4639" s="14"/>
      <c r="BK4639" s="14"/>
      <c r="BL4639" s="14"/>
    </row>
    <row r="4640" spans="60:64">
      <c r="BH4640" s="14"/>
      <c r="BI4640" s="14"/>
      <c r="BJ4640" s="14"/>
      <c r="BK4640" s="14"/>
      <c r="BL4640" s="14"/>
    </row>
    <row r="4641" spans="60:64">
      <c r="BH4641" s="14"/>
      <c r="BI4641" s="14"/>
      <c r="BJ4641" s="14"/>
      <c r="BK4641" s="14"/>
      <c r="BL4641" s="14"/>
    </row>
    <row r="4642" spans="60:64">
      <c r="BH4642" s="14"/>
      <c r="BI4642" s="14"/>
      <c r="BJ4642" s="14"/>
      <c r="BK4642" s="14"/>
      <c r="BL4642" s="14"/>
    </row>
    <row r="4643" spans="60:64">
      <c r="BH4643" s="14"/>
      <c r="BI4643" s="14"/>
      <c r="BJ4643" s="14"/>
      <c r="BK4643" s="14"/>
      <c r="BL4643" s="14"/>
    </row>
    <row r="4644" spans="60:64">
      <c r="BH4644" s="14"/>
      <c r="BI4644" s="14"/>
      <c r="BJ4644" s="14"/>
      <c r="BK4644" s="14"/>
      <c r="BL4644" s="14"/>
    </row>
    <row r="4645" spans="60:64">
      <c r="BH4645" s="14"/>
      <c r="BI4645" s="14"/>
      <c r="BJ4645" s="14"/>
      <c r="BK4645" s="14"/>
      <c r="BL4645" s="14"/>
    </row>
    <row r="4646" spans="60:64">
      <c r="BH4646" s="14"/>
      <c r="BI4646" s="14"/>
      <c r="BJ4646" s="14"/>
      <c r="BK4646" s="14"/>
      <c r="BL4646" s="14"/>
    </row>
    <row r="4647" spans="60:64">
      <c r="BH4647" s="14"/>
      <c r="BI4647" s="14"/>
      <c r="BJ4647" s="14"/>
      <c r="BK4647" s="14"/>
      <c r="BL4647" s="14"/>
    </row>
    <row r="4648" spans="60:64">
      <c r="BH4648" s="14"/>
      <c r="BI4648" s="14"/>
      <c r="BJ4648" s="14"/>
      <c r="BK4648" s="14"/>
      <c r="BL4648" s="14"/>
    </row>
    <row r="4649" spans="60:64">
      <c r="BH4649" s="14"/>
      <c r="BI4649" s="14"/>
      <c r="BJ4649" s="14"/>
      <c r="BK4649" s="14"/>
      <c r="BL4649" s="14"/>
    </row>
    <row r="4650" spans="60:64">
      <c r="BH4650" s="14"/>
      <c r="BI4650" s="14"/>
      <c r="BJ4650" s="14"/>
      <c r="BK4650" s="14"/>
      <c r="BL4650" s="14"/>
    </row>
    <row r="4651" spans="60:64">
      <c r="BH4651" s="14"/>
      <c r="BI4651" s="14"/>
      <c r="BJ4651" s="14"/>
      <c r="BK4651" s="14"/>
      <c r="BL4651" s="14"/>
    </row>
    <row r="4652" spans="60:64">
      <c r="BH4652" s="14"/>
      <c r="BI4652" s="14"/>
      <c r="BJ4652" s="14"/>
      <c r="BK4652" s="14"/>
      <c r="BL4652" s="14"/>
    </row>
    <row r="4653" spans="60:64">
      <c r="BH4653" s="14"/>
      <c r="BI4653" s="14"/>
      <c r="BJ4653" s="14"/>
      <c r="BK4653" s="14"/>
      <c r="BL4653" s="14"/>
    </row>
    <row r="4654" spans="60:64">
      <c r="BH4654" s="14"/>
      <c r="BI4654" s="14"/>
      <c r="BJ4654" s="14"/>
      <c r="BK4654" s="14"/>
      <c r="BL4654" s="14"/>
    </row>
    <row r="4655" spans="60:64">
      <c r="BH4655" s="14"/>
      <c r="BI4655" s="14"/>
      <c r="BJ4655" s="14"/>
      <c r="BK4655" s="14"/>
      <c r="BL4655" s="14"/>
    </row>
    <row r="4656" spans="60:64">
      <c r="BH4656" s="14"/>
      <c r="BI4656" s="14"/>
      <c r="BJ4656" s="14"/>
      <c r="BK4656" s="14"/>
      <c r="BL4656" s="14"/>
    </row>
    <row r="4657" spans="60:64">
      <c r="BH4657" s="14"/>
      <c r="BI4657" s="14"/>
      <c r="BJ4657" s="14"/>
      <c r="BK4657" s="14"/>
      <c r="BL4657" s="14"/>
    </row>
    <row r="4658" spans="60:64">
      <c r="BH4658" s="14"/>
      <c r="BI4658" s="14"/>
      <c r="BJ4658" s="14"/>
      <c r="BK4658" s="14"/>
      <c r="BL4658" s="14"/>
    </row>
    <row r="4659" spans="60:64">
      <c r="BH4659" s="14"/>
      <c r="BI4659" s="14"/>
      <c r="BJ4659" s="14"/>
      <c r="BK4659" s="14"/>
      <c r="BL4659" s="14"/>
    </row>
    <row r="4660" spans="60:64">
      <c r="BH4660" s="14"/>
      <c r="BI4660" s="14"/>
      <c r="BJ4660" s="14"/>
      <c r="BK4660" s="14"/>
      <c r="BL4660" s="14"/>
    </row>
    <row r="4661" spans="60:64">
      <c r="BH4661" s="14"/>
      <c r="BI4661" s="14"/>
      <c r="BJ4661" s="14"/>
      <c r="BK4661" s="14"/>
      <c r="BL4661" s="14"/>
    </row>
    <row r="4662" spans="60:64">
      <c r="BH4662" s="14"/>
      <c r="BI4662" s="14"/>
      <c r="BJ4662" s="14"/>
      <c r="BK4662" s="14"/>
      <c r="BL4662" s="14"/>
    </row>
    <row r="4663" spans="60:64">
      <c r="BH4663" s="14"/>
      <c r="BI4663" s="14"/>
      <c r="BJ4663" s="14"/>
      <c r="BK4663" s="14"/>
      <c r="BL4663" s="14"/>
    </row>
    <row r="4664" spans="60:64">
      <c r="BH4664" s="14"/>
      <c r="BI4664" s="14"/>
      <c r="BJ4664" s="14"/>
      <c r="BK4664" s="14"/>
      <c r="BL4664" s="14"/>
    </row>
    <row r="4665" spans="60:64">
      <c r="BH4665" s="14"/>
      <c r="BI4665" s="14"/>
      <c r="BJ4665" s="14"/>
      <c r="BK4665" s="14"/>
      <c r="BL4665" s="14"/>
    </row>
    <row r="4666" spans="60:64">
      <c r="BH4666" s="14"/>
      <c r="BI4666" s="14"/>
      <c r="BJ4666" s="14"/>
      <c r="BK4666" s="14"/>
      <c r="BL4666" s="14"/>
    </row>
    <row r="4667" spans="60:64">
      <c r="BH4667" s="14"/>
      <c r="BI4667" s="14"/>
      <c r="BJ4667" s="14"/>
      <c r="BK4667" s="14"/>
      <c r="BL4667" s="14"/>
    </row>
    <row r="4668" spans="60:64">
      <c r="BH4668" s="14"/>
      <c r="BI4668" s="14"/>
      <c r="BJ4668" s="14"/>
      <c r="BK4668" s="14"/>
      <c r="BL4668" s="14"/>
    </row>
    <row r="4669" spans="60:64">
      <c r="BH4669" s="14"/>
      <c r="BI4669" s="14"/>
      <c r="BJ4669" s="14"/>
      <c r="BK4669" s="14"/>
      <c r="BL4669" s="14"/>
    </row>
    <row r="4670" spans="60:64">
      <c r="BH4670" s="14"/>
      <c r="BI4670" s="14"/>
      <c r="BJ4670" s="14"/>
      <c r="BK4670" s="14"/>
      <c r="BL4670" s="14"/>
    </row>
    <row r="4671" spans="60:64">
      <c r="BH4671" s="14"/>
      <c r="BI4671" s="14"/>
      <c r="BJ4671" s="14"/>
      <c r="BK4671" s="14"/>
      <c r="BL4671" s="14"/>
    </row>
    <row r="4672" spans="60:64">
      <c r="BH4672" s="14"/>
      <c r="BI4672" s="14"/>
      <c r="BJ4672" s="14"/>
      <c r="BK4672" s="14"/>
      <c r="BL4672" s="14"/>
    </row>
    <row r="4673" spans="60:64">
      <c r="BH4673" s="14"/>
      <c r="BI4673" s="14"/>
      <c r="BJ4673" s="14"/>
      <c r="BK4673" s="14"/>
      <c r="BL4673" s="14"/>
    </row>
    <row r="4674" spans="60:64">
      <c r="BH4674" s="14"/>
      <c r="BI4674" s="14"/>
      <c r="BJ4674" s="14"/>
      <c r="BK4674" s="14"/>
      <c r="BL4674" s="14"/>
    </row>
    <row r="4675" spans="60:64">
      <c r="BH4675" s="14"/>
      <c r="BI4675" s="14"/>
      <c r="BJ4675" s="14"/>
      <c r="BK4675" s="14"/>
      <c r="BL4675" s="14"/>
    </row>
    <row r="4676" spans="60:64">
      <c r="BH4676" s="14"/>
      <c r="BI4676" s="14"/>
      <c r="BJ4676" s="14"/>
      <c r="BK4676" s="14"/>
      <c r="BL4676" s="14"/>
    </row>
    <row r="4677" spans="60:64">
      <c r="BH4677" s="14"/>
      <c r="BI4677" s="14"/>
      <c r="BJ4677" s="14"/>
      <c r="BK4677" s="14"/>
      <c r="BL4677" s="14"/>
    </row>
    <row r="4678" spans="60:64">
      <c r="BH4678" s="14"/>
      <c r="BI4678" s="14"/>
      <c r="BJ4678" s="14"/>
      <c r="BK4678" s="14"/>
      <c r="BL4678" s="14"/>
    </row>
    <row r="4679" spans="60:64">
      <c r="BH4679" s="14"/>
      <c r="BI4679" s="14"/>
      <c r="BJ4679" s="14"/>
      <c r="BK4679" s="14"/>
      <c r="BL4679" s="14"/>
    </row>
    <row r="4680" spans="60:64">
      <c r="BH4680" s="14"/>
      <c r="BI4680" s="14"/>
      <c r="BJ4680" s="14"/>
      <c r="BK4680" s="14"/>
      <c r="BL4680" s="14"/>
    </row>
    <row r="4681" spans="60:64">
      <c r="BH4681" s="14"/>
      <c r="BI4681" s="14"/>
      <c r="BJ4681" s="14"/>
      <c r="BK4681" s="14"/>
      <c r="BL4681" s="14"/>
    </row>
    <row r="4682" spans="60:64">
      <c r="BH4682" s="14"/>
      <c r="BI4682" s="14"/>
      <c r="BJ4682" s="14"/>
      <c r="BK4682" s="14"/>
      <c r="BL4682" s="14"/>
    </row>
    <row r="4683" spans="60:64">
      <c r="BH4683" s="14"/>
      <c r="BI4683" s="14"/>
      <c r="BJ4683" s="14"/>
      <c r="BK4683" s="14"/>
      <c r="BL4683" s="14"/>
    </row>
    <row r="4684" spans="60:64">
      <c r="BH4684" s="14"/>
      <c r="BI4684" s="14"/>
      <c r="BJ4684" s="14"/>
      <c r="BK4684" s="14"/>
      <c r="BL4684" s="14"/>
    </row>
    <row r="4685" spans="60:64">
      <c r="BH4685" s="14"/>
      <c r="BI4685" s="14"/>
      <c r="BJ4685" s="14"/>
      <c r="BK4685" s="14"/>
      <c r="BL4685" s="14"/>
    </row>
    <row r="4686" spans="60:64">
      <c r="BH4686" s="14"/>
      <c r="BI4686" s="14"/>
      <c r="BJ4686" s="14"/>
      <c r="BK4686" s="14"/>
      <c r="BL4686" s="14"/>
    </row>
    <row r="4687" spans="60:64">
      <c r="BH4687" s="14"/>
      <c r="BI4687" s="14"/>
      <c r="BJ4687" s="14"/>
      <c r="BK4687" s="14"/>
      <c r="BL4687" s="14"/>
    </row>
    <row r="4688" spans="60:64">
      <c r="BH4688" s="14"/>
      <c r="BI4688" s="14"/>
      <c r="BJ4688" s="14"/>
      <c r="BK4688" s="14"/>
      <c r="BL4688" s="14"/>
    </row>
    <row r="4689" spans="60:64">
      <c r="BH4689" s="14"/>
      <c r="BI4689" s="14"/>
      <c r="BJ4689" s="14"/>
      <c r="BK4689" s="14"/>
      <c r="BL4689" s="14"/>
    </row>
    <row r="4690" spans="60:64">
      <c r="BH4690" s="14"/>
      <c r="BI4690" s="14"/>
      <c r="BJ4690" s="14"/>
      <c r="BK4690" s="14"/>
      <c r="BL4690" s="14"/>
    </row>
    <row r="4691" spans="60:64">
      <c r="BH4691" s="14"/>
      <c r="BI4691" s="14"/>
      <c r="BJ4691" s="14"/>
      <c r="BK4691" s="14"/>
      <c r="BL4691" s="14"/>
    </row>
    <row r="4692" spans="60:64">
      <c r="BH4692" s="14"/>
      <c r="BI4692" s="14"/>
      <c r="BJ4692" s="14"/>
      <c r="BK4692" s="14"/>
      <c r="BL4692" s="14"/>
    </row>
    <row r="4693" spans="60:64">
      <c r="BH4693" s="14"/>
      <c r="BI4693" s="14"/>
      <c r="BJ4693" s="14"/>
      <c r="BK4693" s="14"/>
      <c r="BL4693" s="14"/>
    </row>
    <row r="4694" spans="60:64">
      <c r="BH4694" s="14"/>
      <c r="BI4694" s="14"/>
      <c r="BJ4694" s="14"/>
      <c r="BK4694" s="14"/>
      <c r="BL4694" s="14"/>
    </row>
    <row r="4695" spans="60:64">
      <c r="BH4695" s="14"/>
      <c r="BI4695" s="14"/>
      <c r="BJ4695" s="14"/>
      <c r="BK4695" s="14"/>
      <c r="BL4695" s="14"/>
    </row>
    <row r="4696" spans="60:64">
      <c r="BH4696" s="14"/>
      <c r="BI4696" s="14"/>
      <c r="BJ4696" s="14"/>
      <c r="BK4696" s="14"/>
      <c r="BL4696" s="14"/>
    </row>
    <row r="4697" spans="60:64">
      <c r="BH4697" s="14"/>
      <c r="BI4697" s="14"/>
      <c r="BJ4697" s="14"/>
      <c r="BK4697" s="14"/>
      <c r="BL4697" s="14"/>
    </row>
    <row r="4698" spans="60:64">
      <c r="BH4698" s="14"/>
      <c r="BI4698" s="14"/>
      <c r="BJ4698" s="14"/>
      <c r="BK4698" s="14"/>
      <c r="BL4698" s="14"/>
    </row>
    <row r="4699" spans="60:64">
      <c r="BH4699" s="14"/>
      <c r="BI4699" s="14"/>
      <c r="BJ4699" s="14"/>
      <c r="BK4699" s="14"/>
      <c r="BL4699" s="14"/>
    </row>
    <row r="4700" spans="60:64">
      <c r="BH4700" s="14"/>
      <c r="BI4700" s="14"/>
      <c r="BJ4700" s="14"/>
      <c r="BK4700" s="14"/>
      <c r="BL4700" s="14"/>
    </row>
    <row r="4701" spans="60:64">
      <c r="BH4701" s="14"/>
      <c r="BI4701" s="14"/>
      <c r="BJ4701" s="14"/>
      <c r="BK4701" s="14"/>
      <c r="BL4701" s="14"/>
    </row>
    <row r="4702" spans="60:64">
      <c r="BH4702" s="14"/>
      <c r="BI4702" s="14"/>
      <c r="BJ4702" s="14"/>
      <c r="BK4702" s="14"/>
      <c r="BL4702" s="14"/>
    </row>
    <row r="4703" spans="60:64">
      <c r="BH4703" s="14"/>
      <c r="BI4703" s="14"/>
      <c r="BJ4703" s="14"/>
      <c r="BK4703" s="14"/>
      <c r="BL4703" s="14"/>
    </row>
    <row r="4704" spans="60:64">
      <c r="BH4704" s="14"/>
      <c r="BI4704" s="14"/>
      <c r="BJ4704" s="14"/>
      <c r="BK4704" s="14"/>
      <c r="BL4704" s="14"/>
    </row>
    <row r="4705" spans="60:64">
      <c r="BH4705" s="14"/>
      <c r="BI4705" s="14"/>
      <c r="BJ4705" s="14"/>
      <c r="BK4705" s="14"/>
      <c r="BL4705" s="14"/>
    </row>
    <row r="4706" spans="60:64">
      <c r="BH4706" s="14"/>
      <c r="BI4706" s="14"/>
      <c r="BJ4706" s="14"/>
      <c r="BK4706" s="14"/>
      <c r="BL4706" s="14"/>
    </row>
    <row r="4707" spans="60:64">
      <c r="BH4707" s="14"/>
      <c r="BI4707" s="14"/>
      <c r="BJ4707" s="14"/>
      <c r="BK4707" s="14"/>
      <c r="BL4707" s="14"/>
    </row>
    <row r="4708" spans="60:64">
      <c r="BH4708" s="14"/>
      <c r="BI4708" s="14"/>
      <c r="BJ4708" s="14"/>
      <c r="BK4708" s="14"/>
      <c r="BL4708" s="14"/>
    </row>
    <row r="4709" spans="60:64">
      <c r="BH4709" s="14"/>
      <c r="BI4709" s="14"/>
      <c r="BJ4709" s="14"/>
      <c r="BK4709" s="14"/>
      <c r="BL4709" s="14"/>
    </row>
    <row r="4710" spans="60:64">
      <c r="BH4710" s="14"/>
      <c r="BI4710" s="14"/>
      <c r="BJ4710" s="14"/>
      <c r="BK4710" s="14"/>
      <c r="BL4710" s="14"/>
    </row>
    <row r="4711" spans="60:64">
      <c r="BH4711" s="14"/>
      <c r="BI4711" s="14"/>
      <c r="BJ4711" s="14"/>
      <c r="BK4711" s="14"/>
      <c r="BL4711" s="14"/>
    </row>
    <row r="4712" spans="60:64">
      <c r="BH4712" s="14"/>
      <c r="BI4712" s="14"/>
      <c r="BJ4712" s="14"/>
      <c r="BK4712" s="14"/>
      <c r="BL4712" s="14"/>
    </row>
    <row r="4713" spans="60:64">
      <c r="BH4713" s="14"/>
      <c r="BI4713" s="14"/>
      <c r="BJ4713" s="14"/>
      <c r="BK4713" s="14"/>
      <c r="BL4713" s="14"/>
    </row>
    <row r="4714" spans="60:64">
      <c r="BH4714" s="14"/>
      <c r="BI4714" s="14"/>
      <c r="BJ4714" s="14"/>
      <c r="BK4714" s="14"/>
      <c r="BL4714" s="14"/>
    </row>
    <row r="4715" spans="60:64">
      <c r="BH4715" s="14"/>
      <c r="BI4715" s="14"/>
      <c r="BJ4715" s="14"/>
      <c r="BK4715" s="14"/>
      <c r="BL4715" s="14"/>
    </row>
    <row r="4716" spans="60:64">
      <c r="BH4716" s="14"/>
      <c r="BI4716" s="14"/>
      <c r="BJ4716" s="14"/>
      <c r="BK4716" s="14"/>
      <c r="BL4716" s="14"/>
    </row>
    <row r="4717" spans="60:64">
      <c r="BH4717" s="14"/>
      <c r="BI4717" s="14"/>
      <c r="BJ4717" s="14"/>
      <c r="BK4717" s="14"/>
      <c r="BL4717" s="14"/>
    </row>
    <row r="4718" spans="60:64">
      <c r="BH4718" s="14"/>
      <c r="BI4718" s="14"/>
      <c r="BJ4718" s="14"/>
      <c r="BK4718" s="14"/>
      <c r="BL4718" s="14"/>
    </row>
    <row r="4719" spans="60:64">
      <c r="BH4719" s="14"/>
      <c r="BI4719" s="14"/>
      <c r="BJ4719" s="14"/>
      <c r="BK4719" s="14"/>
      <c r="BL4719" s="14"/>
    </row>
    <row r="4720" spans="60:64">
      <c r="BH4720" s="14"/>
      <c r="BI4720" s="14"/>
      <c r="BJ4720" s="14"/>
      <c r="BK4720" s="14"/>
      <c r="BL4720" s="14"/>
    </row>
    <row r="4721" spans="60:64">
      <c r="BH4721" s="14"/>
      <c r="BI4721" s="14"/>
      <c r="BJ4721" s="14"/>
      <c r="BK4721" s="14"/>
      <c r="BL4721" s="14"/>
    </row>
    <row r="4722" spans="60:64">
      <c r="BH4722" s="14"/>
      <c r="BI4722" s="14"/>
      <c r="BJ4722" s="14"/>
      <c r="BK4722" s="14"/>
      <c r="BL4722" s="14"/>
    </row>
    <row r="4723" spans="60:64">
      <c r="BH4723" s="14"/>
      <c r="BI4723" s="14"/>
      <c r="BJ4723" s="14"/>
      <c r="BK4723" s="14"/>
      <c r="BL4723" s="14"/>
    </row>
    <row r="4724" spans="60:64">
      <c r="BH4724" s="14"/>
      <c r="BI4724" s="14"/>
      <c r="BJ4724" s="14"/>
      <c r="BK4724" s="14"/>
      <c r="BL4724" s="14"/>
    </row>
    <row r="4725" spans="60:64">
      <c r="BH4725" s="14"/>
      <c r="BI4725" s="14"/>
      <c r="BJ4725" s="14"/>
      <c r="BK4725" s="14"/>
      <c r="BL4725" s="14"/>
    </row>
    <row r="4726" spans="60:64">
      <c r="BH4726" s="14"/>
      <c r="BI4726" s="14"/>
      <c r="BJ4726" s="14"/>
      <c r="BK4726" s="14"/>
      <c r="BL4726" s="14"/>
    </row>
    <row r="4727" spans="60:64">
      <c r="BH4727" s="14"/>
      <c r="BI4727" s="14"/>
      <c r="BJ4727" s="14"/>
      <c r="BK4727" s="14"/>
      <c r="BL4727" s="14"/>
    </row>
    <row r="4728" spans="60:64">
      <c r="BH4728" s="14"/>
      <c r="BI4728" s="14"/>
      <c r="BJ4728" s="14"/>
      <c r="BK4728" s="14"/>
      <c r="BL4728" s="14"/>
    </row>
    <row r="4729" spans="60:64">
      <c r="BH4729" s="14"/>
      <c r="BI4729" s="14"/>
      <c r="BJ4729" s="14"/>
      <c r="BK4729" s="14"/>
      <c r="BL4729" s="14"/>
    </row>
    <row r="4730" spans="60:64">
      <c r="BH4730" s="14"/>
      <c r="BI4730" s="14"/>
      <c r="BJ4730" s="14"/>
      <c r="BK4730" s="14"/>
      <c r="BL4730" s="14"/>
    </row>
    <row r="4731" spans="60:64">
      <c r="BH4731" s="14"/>
      <c r="BI4731" s="14"/>
      <c r="BJ4731" s="14"/>
      <c r="BK4731" s="14"/>
      <c r="BL4731" s="14"/>
    </row>
    <row r="4732" spans="60:64">
      <c r="BH4732" s="14"/>
      <c r="BI4732" s="14"/>
      <c r="BJ4732" s="14"/>
      <c r="BK4732" s="14"/>
      <c r="BL4732" s="14"/>
    </row>
    <row r="4733" spans="60:64">
      <c r="BH4733" s="14"/>
      <c r="BI4733" s="14"/>
      <c r="BJ4733" s="14"/>
      <c r="BK4733" s="14"/>
      <c r="BL4733" s="14"/>
    </row>
    <row r="4734" spans="60:64">
      <c r="BH4734" s="14"/>
      <c r="BI4734" s="14"/>
      <c r="BJ4734" s="14"/>
      <c r="BK4734" s="14"/>
      <c r="BL4734" s="14"/>
    </row>
    <row r="4735" spans="60:64">
      <c r="BH4735" s="14"/>
      <c r="BI4735" s="14"/>
      <c r="BJ4735" s="14"/>
      <c r="BK4735" s="14"/>
      <c r="BL4735" s="14"/>
    </row>
    <row r="4736" spans="60:64">
      <c r="BH4736" s="14"/>
      <c r="BI4736" s="14"/>
      <c r="BJ4736" s="14"/>
      <c r="BK4736" s="14"/>
      <c r="BL4736" s="14"/>
    </row>
    <row r="4737" spans="60:64">
      <c r="BH4737" s="14"/>
      <c r="BI4737" s="14"/>
      <c r="BJ4737" s="14"/>
      <c r="BK4737" s="14"/>
      <c r="BL4737" s="14"/>
    </row>
    <row r="4738" spans="60:64">
      <c r="BH4738" s="14"/>
      <c r="BI4738" s="14"/>
      <c r="BJ4738" s="14"/>
      <c r="BK4738" s="14"/>
      <c r="BL4738" s="14"/>
    </row>
    <row r="4739" spans="60:64">
      <c r="BH4739" s="14"/>
      <c r="BI4739" s="14"/>
      <c r="BJ4739" s="14"/>
      <c r="BK4739" s="14"/>
      <c r="BL4739" s="14"/>
    </row>
    <row r="4740" spans="60:64">
      <c r="BH4740" s="14"/>
      <c r="BI4740" s="14"/>
      <c r="BJ4740" s="14"/>
      <c r="BK4740" s="14"/>
      <c r="BL4740" s="14"/>
    </row>
    <row r="4741" spans="60:64">
      <c r="BH4741" s="14"/>
      <c r="BI4741" s="14"/>
      <c r="BJ4741" s="14"/>
      <c r="BK4741" s="14"/>
      <c r="BL4741" s="14"/>
    </row>
    <row r="4742" spans="60:64">
      <c r="BH4742" s="14"/>
      <c r="BI4742" s="14"/>
      <c r="BJ4742" s="14"/>
      <c r="BK4742" s="14"/>
      <c r="BL4742" s="14"/>
    </row>
    <row r="4743" spans="60:64">
      <c r="BH4743" s="14"/>
      <c r="BI4743" s="14"/>
      <c r="BJ4743" s="14"/>
      <c r="BK4743" s="14"/>
      <c r="BL4743" s="14"/>
    </row>
    <row r="4744" spans="60:64">
      <c r="BH4744" s="14"/>
      <c r="BI4744" s="14"/>
      <c r="BJ4744" s="14"/>
      <c r="BK4744" s="14"/>
      <c r="BL4744" s="14"/>
    </row>
    <row r="4745" spans="60:64">
      <c r="BH4745" s="14"/>
      <c r="BI4745" s="14"/>
      <c r="BJ4745" s="14"/>
      <c r="BK4745" s="14"/>
      <c r="BL4745" s="14"/>
    </row>
    <row r="4746" spans="60:64">
      <c r="BH4746" s="14"/>
      <c r="BI4746" s="14"/>
      <c r="BJ4746" s="14"/>
      <c r="BK4746" s="14"/>
      <c r="BL4746" s="14"/>
    </row>
    <row r="4747" spans="60:64">
      <c r="BH4747" s="14"/>
      <c r="BI4747" s="14"/>
      <c r="BJ4747" s="14"/>
      <c r="BK4747" s="14"/>
      <c r="BL4747" s="14"/>
    </row>
    <row r="4748" spans="60:64">
      <c r="BH4748" s="14"/>
      <c r="BI4748" s="14"/>
      <c r="BJ4748" s="14"/>
      <c r="BK4748" s="14"/>
      <c r="BL4748" s="14"/>
    </row>
    <row r="4749" spans="60:64">
      <c r="BH4749" s="14"/>
      <c r="BI4749" s="14"/>
      <c r="BJ4749" s="14"/>
      <c r="BK4749" s="14"/>
      <c r="BL4749" s="14"/>
    </row>
    <row r="4750" spans="60:64">
      <c r="BH4750" s="14"/>
      <c r="BI4750" s="14"/>
      <c r="BJ4750" s="14"/>
      <c r="BK4750" s="14"/>
      <c r="BL4750" s="14"/>
    </row>
    <row r="4751" spans="60:64">
      <c r="BH4751" s="14"/>
      <c r="BI4751" s="14"/>
      <c r="BJ4751" s="14"/>
      <c r="BK4751" s="14"/>
      <c r="BL4751" s="14"/>
    </row>
    <row r="4752" spans="60:64">
      <c r="BH4752" s="14"/>
      <c r="BI4752" s="14"/>
      <c r="BJ4752" s="14"/>
      <c r="BK4752" s="14"/>
      <c r="BL4752" s="14"/>
    </row>
    <row r="4753" spans="60:64">
      <c r="BH4753" s="14"/>
      <c r="BI4753" s="14"/>
      <c r="BJ4753" s="14"/>
      <c r="BK4753" s="14"/>
      <c r="BL4753" s="14"/>
    </row>
    <row r="4754" spans="60:64">
      <c r="BH4754" s="14"/>
      <c r="BI4754" s="14"/>
      <c r="BJ4754" s="14"/>
      <c r="BK4754" s="14"/>
      <c r="BL4754" s="14"/>
    </row>
    <row r="4755" spans="60:64">
      <c r="BH4755" s="14"/>
      <c r="BI4755" s="14"/>
      <c r="BJ4755" s="14"/>
      <c r="BK4755" s="14"/>
      <c r="BL4755" s="14"/>
    </row>
    <row r="4756" spans="60:64">
      <c r="BH4756" s="14"/>
      <c r="BI4756" s="14"/>
      <c r="BJ4756" s="14"/>
      <c r="BK4756" s="14"/>
      <c r="BL4756" s="14"/>
    </row>
    <row r="4757" spans="60:64">
      <c r="BH4757" s="14"/>
      <c r="BI4757" s="14"/>
      <c r="BJ4757" s="14"/>
      <c r="BK4757" s="14"/>
      <c r="BL4757" s="14"/>
    </row>
    <row r="4758" spans="60:64">
      <c r="BH4758" s="14"/>
      <c r="BI4758" s="14"/>
      <c r="BJ4758" s="14"/>
      <c r="BK4758" s="14"/>
      <c r="BL4758" s="14"/>
    </row>
    <row r="4759" spans="60:64">
      <c r="BH4759" s="14"/>
      <c r="BI4759" s="14"/>
      <c r="BJ4759" s="14"/>
      <c r="BK4759" s="14"/>
      <c r="BL4759" s="14"/>
    </row>
    <row r="4760" spans="60:64">
      <c r="BH4760" s="14"/>
      <c r="BI4760" s="14"/>
      <c r="BJ4760" s="14"/>
      <c r="BK4760" s="14"/>
      <c r="BL4760" s="14"/>
    </row>
    <row r="4761" spans="60:64">
      <c r="BH4761" s="14"/>
      <c r="BI4761" s="14"/>
      <c r="BJ4761" s="14"/>
      <c r="BK4761" s="14"/>
      <c r="BL4761" s="14"/>
    </row>
    <row r="4762" spans="60:64">
      <c r="BH4762" s="14"/>
      <c r="BI4762" s="14"/>
      <c r="BJ4762" s="14"/>
      <c r="BK4762" s="14"/>
      <c r="BL4762" s="14"/>
    </row>
    <row r="4763" spans="60:64">
      <c r="BH4763" s="14"/>
      <c r="BI4763" s="14"/>
      <c r="BJ4763" s="14"/>
      <c r="BK4763" s="14"/>
      <c r="BL4763" s="14"/>
    </row>
    <row r="4764" spans="60:64">
      <c r="BH4764" s="14"/>
      <c r="BI4764" s="14"/>
      <c r="BJ4764" s="14"/>
      <c r="BK4764" s="14"/>
      <c r="BL4764" s="14"/>
    </row>
    <row r="4765" spans="60:64">
      <c r="BH4765" s="14"/>
      <c r="BI4765" s="14"/>
      <c r="BJ4765" s="14"/>
      <c r="BK4765" s="14"/>
      <c r="BL4765" s="14"/>
    </row>
    <row r="4766" spans="60:64">
      <c r="BH4766" s="14"/>
      <c r="BI4766" s="14"/>
      <c r="BJ4766" s="14"/>
      <c r="BK4766" s="14"/>
      <c r="BL4766" s="14"/>
    </row>
    <row r="4767" spans="60:64">
      <c r="BH4767" s="14"/>
      <c r="BI4767" s="14"/>
      <c r="BJ4767" s="14"/>
      <c r="BK4767" s="14"/>
      <c r="BL4767" s="14"/>
    </row>
    <row r="4768" spans="60:64">
      <c r="BH4768" s="14"/>
      <c r="BI4768" s="14"/>
      <c r="BJ4768" s="14"/>
      <c r="BK4768" s="14"/>
      <c r="BL4768" s="14"/>
    </row>
    <row r="4769" spans="60:64">
      <c r="BH4769" s="14"/>
      <c r="BI4769" s="14"/>
      <c r="BJ4769" s="14"/>
      <c r="BK4769" s="14"/>
      <c r="BL4769" s="14"/>
    </row>
    <row r="4770" spans="60:64">
      <c r="BH4770" s="14"/>
      <c r="BI4770" s="14"/>
      <c r="BJ4770" s="14"/>
      <c r="BK4770" s="14"/>
      <c r="BL4770" s="14"/>
    </row>
    <row r="4771" spans="60:64">
      <c r="BH4771" s="14"/>
      <c r="BI4771" s="14"/>
      <c r="BJ4771" s="14"/>
      <c r="BK4771" s="14"/>
      <c r="BL4771" s="14"/>
    </row>
    <row r="4772" spans="60:64">
      <c r="BH4772" s="14"/>
      <c r="BI4772" s="14"/>
      <c r="BJ4772" s="14"/>
      <c r="BK4772" s="14"/>
      <c r="BL4772" s="14"/>
    </row>
    <row r="4773" spans="60:64">
      <c r="BH4773" s="14"/>
      <c r="BI4773" s="14"/>
      <c r="BJ4773" s="14"/>
      <c r="BK4773" s="14"/>
      <c r="BL4773" s="14"/>
    </row>
    <row r="4774" spans="60:64">
      <c r="BH4774" s="14"/>
      <c r="BI4774" s="14"/>
      <c r="BJ4774" s="14"/>
      <c r="BK4774" s="14"/>
      <c r="BL4774" s="14"/>
    </row>
    <row r="4775" spans="60:64">
      <c r="BH4775" s="14"/>
      <c r="BI4775" s="14"/>
      <c r="BJ4775" s="14"/>
      <c r="BK4775" s="14"/>
      <c r="BL4775" s="14"/>
    </row>
    <row r="4776" spans="60:64">
      <c r="BH4776" s="14"/>
      <c r="BI4776" s="14"/>
      <c r="BJ4776" s="14"/>
      <c r="BK4776" s="14"/>
      <c r="BL4776" s="14"/>
    </row>
    <row r="4777" spans="60:64">
      <c r="BH4777" s="14"/>
      <c r="BI4777" s="14"/>
      <c r="BJ4777" s="14"/>
      <c r="BK4777" s="14"/>
      <c r="BL4777" s="14"/>
    </row>
    <row r="4778" spans="60:64">
      <c r="BH4778" s="14"/>
      <c r="BI4778" s="14"/>
      <c r="BJ4778" s="14"/>
      <c r="BK4778" s="14"/>
      <c r="BL4778" s="14"/>
    </row>
    <row r="4779" spans="60:64">
      <c r="BH4779" s="14"/>
      <c r="BI4779" s="14"/>
      <c r="BJ4779" s="14"/>
      <c r="BK4779" s="14"/>
      <c r="BL4779" s="14"/>
    </row>
    <row r="4780" spans="60:64">
      <c r="BH4780" s="14"/>
      <c r="BI4780" s="14"/>
      <c r="BJ4780" s="14"/>
      <c r="BK4780" s="14"/>
      <c r="BL4780" s="14"/>
    </row>
    <row r="4781" spans="60:64">
      <c r="BH4781" s="14"/>
      <c r="BI4781" s="14"/>
      <c r="BJ4781" s="14"/>
      <c r="BK4781" s="14"/>
      <c r="BL4781" s="14"/>
    </row>
    <row r="4782" spans="60:64">
      <c r="BH4782" s="14"/>
      <c r="BI4782" s="14"/>
      <c r="BJ4782" s="14"/>
      <c r="BK4782" s="14"/>
      <c r="BL4782" s="14"/>
    </row>
    <row r="4783" spans="60:64">
      <c r="BH4783" s="14"/>
      <c r="BI4783" s="14"/>
      <c r="BJ4783" s="14"/>
      <c r="BK4783" s="14"/>
      <c r="BL4783" s="14"/>
    </row>
    <row r="4784" spans="60:64">
      <c r="BH4784" s="14"/>
      <c r="BI4784" s="14"/>
      <c r="BJ4784" s="14"/>
      <c r="BK4784" s="14"/>
      <c r="BL4784" s="14"/>
    </row>
    <row r="4785" spans="60:64">
      <c r="BH4785" s="14"/>
      <c r="BI4785" s="14"/>
      <c r="BJ4785" s="14"/>
      <c r="BK4785" s="14"/>
      <c r="BL4785" s="14"/>
    </row>
    <row r="4786" spans="60:64">
      <c r="BH4786" s="14"/>
      <c r="BI4786" s="14"/>
      <c r="BJ4786" s="14"/>
      <c r="BK4786" s="14"/>
      <c r="BL4786" s="14"/>
    </row>
    <row r="4787" spans="60:64">
      <c r="BH4787" s="14"/>
      <c r="BI4787" s="14"/>
      <c r="BJ4787" s="14"/>
      <c r="BK4787" s="14"/>
      <c r="BL4787" s="14"/>
    </row>
    <row r="4788" spans="60:64">
      <c r="BH4788" s="14"/>
      <c r="BI4788" s="14"/>
      <c r="BJ4788" s="14"/>
      <c r="BK4788" s="14"/>
      <c r="BL4788" s="14"/>
    </row>
    <row r="4789" spans="60:64">
      <c r="BH4789" s="14"/>
      <c r="BI4789" s="14"/>
      <c r="BJ4789" s="14"/>
      <c r="BK4789" s="14"/>
      <c r="BL4789" s="14"/>
    </row>
    <row r="4790" spans="60:64">
      <c r="BH4790" s="14"/>
      <c r="BI4790" s="14"/>
      <c r="BJ4790" s="14"/>
      <c r="BK4790" s="14"/>
      <c r="BL4790" s="14"/>
    </row>
    <row r="4791" spans="60:64">
      <c r="BH4791" s="14"/>
      <c r="BI4791" s="14"/>
      <c r="BJ4791" s="14"/>
      <c r="BK4791" s="14"/>
      <c r="BL4791" s="14"/>
    </row>
    <row r="4792" spans="60:64">
      <c r="BH4792" s="14"/>
      <c r="BI4792" s="14"/>
      <c r="BJ4792" s="14"/>
      <c r="BK4792" s="14"/>
      <c r="BL4792" s="14"/>
    </row>
    <row r="4793" spans="60:64">
      <c r="BH4793" s="14"/>
      <c r="BI4793" s="14"/>
      <c r="BJ4793" s="14"/>
      <c r="BK4793" s="14"/>
      <c r="BL4793" s="14"/>
    </row>
    <row r="4794" spans="60:64">
      <c r="BH4794" s="14"/>
      <c r="BI4794" s="14"/>
      <c r="BJ4794" s="14"/>
      <c r="BK4794" s="14"/>
      <c r="BL4794" s="14"/>
    </row>
    <row r="4795" spans="60:64">
      <c r="BH4795" s="14"/>
      <c r="BI4795" s="14"/>
      <c r="BJ4795" s="14"/>
      <c r="BK4795" s="14"/>
      <c r="BL4795" s="14"/>
    </row>
    <row r="4796" spans="60:64">
      <c r="BH4796" s="14"/>
      <c r="BI4796" s="14"/>
      <c r="BJ4796" s="14"/>
      <c r="BK4796" s="14"/>
      <c r="BL4796" s="14"/>
    </row>
    <row r="4797" spans="60:64">
      <c r="BH4797" s="14"/>
      <c r="BI4797" s="14"/>
      <c r="BJ4797" s="14"/>
      <c r="BK4797" s="14"/>
      <c r="BL4797" s="14"/>
    </row>
    <row r="4798" spans="60:64">
      <c r="BH4798" s="14"/>
      <c r="BI4798" s="14"/>
      <c r="BJ4798" s="14"/>
      <c r="BK4798" s="14"/>
      <c r="BL4798" s="14"/>
    </row>
    <row r="4799" spans="60:64">
      <c r="BH4799" s="14"/>
      <c r="BI4799" s="14"/>
      <c r="BJ4799" s="14"/>
      <c r="BK4799" s="14"/>
      <c r="BL4799" s="14"/>
    </row>
    <row r="4800" spans="60:64">
      <c r="BH4800" s="14"/>
      <c r="BI4800" s="14"/>
      <c r="BJ4800" s="14"/>
      <c r="BK4800" s="14"/>
      <c r="BL4800" s="14"/>
    </row>
    <row r="4801" spans="60:64">
      <c r="BH4801" s="14"/>
      <c r="BI4801" s="14"/>
      <c r="BJ4801" s="14"/>
      <c r="BK4801" s="14"/>
      <c r="BL4801" s="14"/>
    </row>
    <row r="4802" spans="60:64">
      <c r="BH4802" s="14"/>
      <c r="BI4802" s="14"/>
      <c r="BJ4802" s="14"/>
      <c r="BK4802" s="14"/>
      <c r="BL4802" s="14"/>
    </row>
    <row r="4803" spans="60:64">
      <c r="BH4803" s="14"/>
      <c r="BI4803" s="14"/>
      <c r="BJ4803" s="14"/>
      <c r="BK4803" s="14"/>
      <c r="BL4803" s="14"/>
    </row>
    <row r="4804" spans="60:64">
      <c r="BH4804" s="14"/>
      <c r="BI4804" s="14"/>
      <c r="BJ4804" s="14"/>
      <c r="BK4804" s="14"/>
      <c r="BL4804" s="14"/>
    </row>
    <row r="4805" spans="60:64">
      <c r="BH4805" s="14"/>
      <c r="BI4805" s="14"/>
      <c r="BJ4805" s="14"/>
      <c r="BK4805" s="14"/>
      <c r="BL4805" s="14"/>
    </row>
    <row r="4806" spans="60:64">
      <c r="BH4806" s="14"/>
      <c r="BI4806" s="14"/>
      <c r="BJ4806" s="14"/>
      <c r="BK4806" s="14"/>
      <c r="BL4806" s="14"/>
    </row>
    <row r="4807" spans="60:64">
      <c r="BH4807" s="14"/>
      <c r="BI4807" s="14"/>
      <c r="BJ4807" s="14"/>
      <c r="BK4807" s="14"/>
      <c r="BL4807" s="14"/>
    </row>
    <row r="4808" spans="60:64">
      <c r="BH4808" s="14"/>
      <c r="BI4808" s="14"/>
      <c r="BJ4808" s="14"/>
      <c r="BK4808" s="14"/>
      <c r="BL4808" s="14"/>
    </row>
    <row r="4809" spans="60:64">
      <c r="BH4809" s="14"/>
      <c r="BI4809" s="14"/>
      <c r="BJ4809" s="14"/>
      <c r="BK4809" s="14"/>
      <c r="BL4809" s="14"/>
    </row>
    <row r="4810" spans="60:64">
      <c r="BH4810" s="14"/>
      <c r="BI4810" s="14"/>
      <c r="BJ4810" s="14"/>
      <c r="BK4810" s="14"/>
      <c r="BL4810" s="14"/>
    </row>
    <row r="4811" spans="60:64">
      <c r="BH4811" s="14"/>
      <c r="BI4811" s="14"/>
      <c r="BJ4811" s="14"/>
      <c r="BK4811" s="14"/>
      <c r="BL4811" s="14"/>
    </row>
    <row r="4812" spans="60:64">
      <c r="BH4812" s="14"/>
      <c r="BI4812" s="14"/>
      <c r="BJ4812" s="14"/>
      <c r="BK4812" s="14"/>
      <c r="BL4812" s="14"/>
    </row>
    <row r="4813" spans="60:64">
      <c r="BH4813" s="14"/>
      <c r="BI4813" s="14"/>
      <c r="BJ4813" s="14"/>
      <c r="BK4813" s="14"/>
      <c r="BL4813" s="14"/>
    </row>
    <row r="4814" spans="60:64">
      <c r="BH4814" s="14"/>
      <c r="BI4814" s="14"/>
      <c r="BJ4814" s="14"/>
      <c r="BK4814" s="14"/>
      <c r="BL4814" s="14"/>
    </row>
    <row r="4815" spans="60:64">
      <c r="BH4815" s="14"/>
      <c r="BI4815" s="14"/>
      <c r="BJ4815" s="14"/>
      <c r="BK4815" s="14"/>
      <c r="BL4815" s="14"/>
    </row>
    <row r="4816" spans="60:64">
      <c r="BH4816" s="14"/>
      <c r="BI4816" s="14"/>
      <c r="BJ4816" s="14"/>
      <c r="BK4816" s="14"/>
      <c r="BL4816" s="14"/>
    </row>
    <row r="4817" spans="60:64">
      <c r="BH4817" s="14"/>
      <c r="BI4817" s="14"/>
      <c r="BJ4817" s="14"/>
      <c r="BK4817" s="14"/>
      <c r="BL4817" s="14"/>
    </row>
    <row r="4818" spans="60:64">
      <c r="BH4818" s="14"/>
      <c r="BI4818" s="14"/>
      <c r="BJ4818" s="14"/>
      <c r="BK4818" s="14"/>
      <c r="BL4818" s="14"/>
    </row>
    <row r="4819" spans="60:64">
      <c r="BH4819" s="14"/>
      <c r="BI4819" s="14"/>
      <c r="BJ4819" s="14"/>
      <c r="BK4819" s="14"/>
      <c r="BL4819" s="14"/>
    </row>
    <row r="4820" spans="60:64">
      <c r="BH4820" s="14"/>
      <c r="BI4820" s="14"/>
      <c r="BJ4820" s="14"/>
      <c r="BK4820" s="14"/>
      <c r="BL4820" s="14"/>
    </row>
    <row r="4821" spans="60:64">
      <c r="BH4821" s="14"/>
      <c r="BI4821" s="14"/>
      <c r="BJ4821" s="14"/>
      <c r="BK4821" s="14"/>
      <c r="BL4821" s="14"/>
    </row>
    <row r="4822" spans="60:64">
      <c r="BH4822" s="14"/>
      <c r="BI4822" s="14"/>
      <c r="BJ4822" s="14"/>
      <c r="BK4822" s="14"/>
      <c r="BL4822" s="14"/>
    </row>
    <row r="4823" spans="60:64">
      <c r="BH4823" s="14"/>
      <c r="BI4823" s="14"/>
      <c r="BJ4823" s="14"/>
      <c r="BK4823" s="14"/>
      <c r="BL4823" s="14"/>
    </row>
    <row r="4824" spans="60:64">
      <c r="BH4824" s="14"/>
      <c r="BI4824" s="14"/>
      <c r="BJ4824" s="14"/>
      <c r="BK4824" s="14"/>
      <c r="BL4824" s="14"/>
    </row>
    <row r="4825" spans="60:64">
      <c r="BH4825" s="14"/>
      <c r="BI4825" s="14"/>
      <c r="BJ4825" s="14"/>
      <c r="BK4825" s="14"/>
      <c r="BL4825" s="14"/>
    </row>
    <row r="4826" spans="60:64">
      <c r="BH4826" s="14"/>
      <c r="BI4826" s="14"/>
      <c r="BJ4826" s="14"/>
      <c r="BK4826" s="14"/>
      <c r="BL4826" s="14"/>
    </row>
    <row r="4827" spans="60:64">
      <c r="BH4827" s="14"/>
      <c r="BI4827" s="14"/>
      <c r="BJ4827" s="14"/>
      <c r="BK4827" s="14"/>
      <c r="BL4827" s="14"/>
    </row>
    <row r="4828" spans="60:64">
      <c r="BH4828" s="14"/>
      <c r="BI4828" s="14"/>
      <c r="BJ4828" s="14"/>
      <c r="BK4828" s="14"/>
      <c r="BL4828" s="14"/>
    </row>
    <row r="4829" spans="60:64">
      <c r="BH4829" s="14"/>
      <c r="BI4829" s="14"/>
      <c r="BJ4829" s="14"/>
      <c r="BK4829" s="14"/>
      <c r="BL4829" s="14"/>
    </row>
    <row r="4830" spans="60:64">
      <c r="BH4830" s="14"/>
      <c r="BI4830" s="14"/>
      <c r="BJ4830" s="14"/>
      <c r="BK4830" s="14"/>
      <c r="BL4830" s="14"/>
    </row>
    <row r="4831" spans="60:64">
      <c r="BH4831" s="14"/>
      <c r="BI4831" s="14"/>
      <c r="BJ4831" s="14"/>
      <c r="BK4831" s="14"/>
      <c r="BL4831" s="14"/>
    </row>
    <row r="4832" spans="60:64">
      <c r="BH4832" s="14"/>
      <c r="BI4832" s="14"/>
      <c r="BJ4832" s="14"/>
      <c r="BK4832" s="14"/>
      <c r="BL4832" s="14"/>
    </row>
    <row r="4833" spans="60:64">
      <c r="BH4833" s="14"/>
      <c r="BI4833" s="14"/>
      <c r="BJ4833" s="14"/>
      <c r="BK4833" s="14"/>
      <c r="BL4833" s="14"/>
    </row>
    <row r="4834" spans="60:64">
      <c r="BH4834" s="14"/>
      <c r="BI4834" s="14"/>
      <c r="BJ4834" s="14"/>
      <c r="BK4834" s="14"/>
      <c r="BL4834" s="14"/>
    </row>
    <row r="4835" spans="60:64">
      <c r="BH4835" s="14"/>
      <c r="BI4835" s="14"/>
      <c r="BJ4835" s="14"/>
      <c r="BK4835" s="14"/>
      <c r="BL4835" s="14"/>
    </row>
    <row r="4836" spans="60:64">
      <c r="BH4836" s="14"/>
      <c r="BI4836" s="14"/>
      <c r="BJ4836" s="14"/>
      <c r="BK4836" s="14"/>
      <c r="BL4836" s="14"/>
    </row>
    <row r="4837" spans="60:64">
      <c r="BH4837" s="14"/>
      <c r="BI4837" s="14"/>
      <c r="BJ4837" s="14"/>
      <c r="BK4837" s="14"/>
      <c r="BL4837" s="14"/>
    </row>
    <row r="4838" spans="60:64">
      <c r="BH4838" s="14"/>
      <c r="BI4838" s="14"/>
      <c r="BJ4838" s="14"/>
      <c r="BK4838" s="14"/>
      <c r="BL4838" s="14"/>
    </row>
    <row r="4839" spans="60:64">
      <c r="BH4839" s="14"/>
      <c r="BI4839" s="14"/>
      <c r="BJ4839" s="14"/>
      <c r="BK4839" s="14"/>
      <c r="BL4839" s="14"/>
    </row>
    <row r="4840" spans="60:64">
      <c r="BH4840" s="14"/>
      <c r="BI4840" s="14"/>
      <c r="BJ4840" s="14"/>
      <c r="BK4840" s="14"/>
      <c r="BL4840" s="14"/>
    </row>
    <row r="4841" spans="60:64">
      <c r="BH4841" s="14"/>
      <c r="BI4841" s="14"/>
      <c r="BJ4841" s="14"/>
      <c r="BK4841" s="14"/>
      <c r="BL4841" s="14"/>
    </row>
    <row r="4842" spans="60:64">
      <c r="BH4842" s="14"/>
      <c r="BI4842" s="14"/>
      <c r="BJ4842" s="14"/>
      <c r="BK4842" s="14"/>
      <c r="BL4842" s="14"/>
    </row>
    <row r="4843" spans="60:64">
      <c r="BH4843" s="14"/>
      <c r="BI4843" s="14"/>
      <c r="BJ4843" s="14"/>
      <c r="BK4843" s="14"/>
      <c r="BL4843" s="14"/>
    </row>
    <row r="4844" spans="60:64">
      <c r="BH4844" s="14"/>
      <c r="BI4844" s="14"/>
      <c r="BJ4844" s="14"/>
      <c r="BK4844" s="14"/>
      <c r="BL4844" s="14"/>
    </row>
    <row r="4845" spans="60:64">
      <c r="BH4845" s="14"/>
      <c r="BI4845" s="14"/>
      <c r="BJ4845" s="14"/>
      <c r="BK4845" s="14"/>
      <c r="BL4845" s="14"/>
    </row>
    <row r="4846" spans="60:64">
      <c r="BH4846" s="14"/>
      <c r="BI4846" s="14"/>
      <c r="BJ4846" s="14"/>
      <c r="BK4846" s="14"/>
      <c r="BL4846" s="14"/>
    </row>
    <row r="4847" spans="60:64">
      <c r="BH4847" s="14"/>
      <c r="BI4847" s="14"/>
      <c r="BJ4847" s="14"/>
      <c r="BK4847" s="14"/>
      <c r="BL4847" s="14"/>
    </row>
    <row r="4848" spans="60:64">
      <c r="BH4848" s="14"/>
      <c r="BI4848" s="14"/>
      <c r="BJ4848" s="14"/>
      <c r="BK4848" s="14"/>
      <c r="BL4848" s="14"/>
    </row>
    <row r="4849" spans="60:64">
      <c r="BH4849" s="14"/>
      <c r="BI4849" s="14"/>
      <c r="BJ4849" s="14"/>
      <c r="BK4849" s="14"/>
      <c r="BL4849" s="14"/>
    </row>
    <row r="4850" spans="60:64">
      <c r="BH4850" s="14"/>
      <c r="BI4850" s="14"/>
      <c r="BJ4850" s="14"/>
      <c r="BK4850" s="14"/>
      <c r="BL4850" s="14"/>
    </row>
    <row r="4851" spans="60:64">
      <c r="BH4851" s="14"/>
      <c r="BI4851" s="14"/>
      <c r="BJ4851" s="14"/>
      <c r="BK4851" s="14"/>
      <c r="BL4851" s="14"/>
    </row>
    <row r="4852" spans="60:64">
      <c r="BH4852" s="14"/>
      <c r="BI4852" s="14"/>
      <c r="BJ4852" s="14"/>
      <c r="BK4852" s="14"/>
      <c r="BL4852" s="14"/>
    </row>
    <row r="4853" spans="60:64">
      <c r="BH4853" s="14"/>
      <c r="BI4853" s="14"/>
      <c r="BJ4853" s="14"/>
      <c r="BK4853" s="14"/>
      <c r="BL4853" s="14"/>
    </row>
    <row r="4854" spans="60:64">
      <c r="BH4854" s="14"/>
      <c r="BI4854" s="14"/>
      <c r="BJ4854" s="14"/>
      <c r="BK4854" s="14"/>
      <c r="BL4854" s="14"/>
    </row>
    <row r="4855" spans="60:64">
      <c r="BH4855" s="14"/>
      <c r="BI4855" s="14"/>
      <c r="BJ4855" s="14"/>
      <c r="BK4855" s="14"/>
      <c r="BL4855" s="14"/>
    </row>
    <row r="4856" spans="60:64">
      <c r="BH4856" s="14"/>
      <c r="BI4856" s="14"/>
      <c r="BJ4856" s="14"/>
      <c r="BK4856" s="14"/>
      <c r="BL4856" s="14"/>
    </row>
    <row r="4857" spans="60:64">
      <c r="BH4857" s="14"/>
      <c r="BI4857" s="14"/>
      <c r="BJ4857" s="14"/>
      <c r="BK4857" s="14"/>
      <c r="BL4857" s="14"/>
    </row>
    <row r="4858" spans="60:64">
      <c r="BH4858" s="14"/>
      <c r="BI4858" s="14"/>
      <c r="BJ4858" s="14"/>
      <c r="BK4858" s="14"/>
      <c r="BL4858" s="14"/>
    </row>
    <row r="4859" spans="60:64">
      <c r="BH4859" s="14"/>
      <c r="BI4859" s="14"/>
      <c r="BJ4859" s="14"/>
      <c r="BK4859" s="14"/>
      <c r="BL4859" s="14"/>
    </row>
    <row r="4860" spans="60:64">
      <c r="BH4860" s="14"/>
      <c r="BI4860" s="14"/>
      <c r="BJ4860" s="14"/>
      <c r="BK4860" s="14"/>
      <c r="BL4860" s="14"/>
    </row>
    <row r="4861" spans="60:64">
      <c r="BH4861" s="14"/>
      <c r="BI4861" s="14"/>
      <c r="BJ4861" s="14"/>
      <c r="BK4861" s="14"/>
      <c r="BL4861" s="14"/>
    </row>
    <row r="4862" spans="60:64">
      <c r="BH4862" s="14"/>
      <c r="BI4862" s="14"/>
      <c r="BJ4862" s="14"/>
      <c r="BK4862" s="14"/>
      <c r="BL4862" s="14"/>
    </row>
    <row r="4863" spans="60:64">
      <c r="BH4863" s="14"/>
      <c r="BI4863" s="14"/>
      <c r="BJ4863" s="14"/>
      <c r="BK4863" s="14"/>
      <c r="BL4863" s="14"/>
    </row>
    <row r="4864" spans="60:64">
      <c r="BH4864" s="14"/>
      <c r="BI4864" s="14"/>
      <c r="BJ4864" s="14"/>
      <c r="BK4864" s="14"/>
      <c r="BL4864" s="14"/>
    </row>
    <row r="4865" spans="60:64">
      <c r="BH4865" s="14"/>
      <c r="BI4865" s="14"/>
      <c r="BJ4865" s="14"/>
      <c r="BK4865" s="14"/>
      <c r="BL4865" s="14"/>
    </row>
    <row r="4866" spans="60:64">
      <c r="BH4866" s="14"/>
      <c r="BI4866" s="14"/>
      <c r="BJ4866" s="14"/>
      <c r="BK4866" s="14"/>
      <c r="BL4866" s="14"/>
    </row>
    <row r="4867" spans="60:64">
      <c r="BH4867" s="14"/>
      <c r="BI4867" s="14"/>
      <c r="BJ4867" s="14"/>
      <c r="BK4867" s="14"/>
      <c r="BL4867" s="14"/>
    </row>
    <row r="4868" spans="60:64">
      <c r="BH4868" s="14"/>
      <c r="BI4868" s="14"/>
      <c r="BJ4868" s="14"/>
      <c r="BK4868" s="14"/>
      <c r="BL4868" s="14"/>
    </row>
    <row r="4869" spans="60:64">
      <c r="BH4869" s="14"/>
      <c r="BI4869" s="14"/>
      <c r="BJ4869" s="14"/>
      <c r="BK4869" s="14"/>
      <c r="BL4869" s="14"/>
    </row>
    <row r="4870" spans="60:64">
      <c r="BH4870" s="14"/>
      <c r="BI4870" s="14"/>
      <c r="BJ4870" s="14"/>
      <c r="BK4870" s="14"/>
      <c r="BL4870" s="14"/>
    </row>
    <row r="4871" spans="60:64">
      <c r="BH4871" s="14"/>
      <c r="BI4871" s="14"/>
      <c r="BJ4871" s="14"/>
      <c r="BK4871" s="14"/>
      <c r="BL4871" s="14"/>
    </row>
    <row r="4872" spans="60:64">
      <c r="BH4872" s="14"/>
      <c r="BI4872" s="14"/>
      <c r="BJ4872" s="14"/>
      <c r="BK4872" s="14"/>
      <c r="BL4872" s="14"/>
    </row>
    <row r="4873" spans="60:64">
      <c r="BH4873" s="14"/>
      <c r="BI4873" s="14"/>
      <c r="BJ4873" s="14"/>
      <c r="BK4873" s="14"/>
      <c r="BL4873" s="14"/>
    </row>
    <row r="4874" spans="60:64">
      <c r="BH4874" s="14"/>
      <c r="BI4874" s="14"/>
      <c r="BJ4874" s="14"/>
      <c r="BK4874" s="14"/>
      <c r="BL4874" s="14"/>
    </row>
    <row r="4875" spans="60:64">
      <c r="BH4875" s="14"/>
      <c r="BI4875" s="14"/>
      <c r="BJ4875" s="14"/>
      <c r="BK4875" s="14"/>
      <c r="BL4875" s="14"/>
    </row>
    <row r="4876" spans="60:64">
      <c r="BH4876" s="14"/>
      <c r="BI4876" s="14"/>
      <c r="BJ4876" s="14"/>
      <c r="BK4876" s="14"/>
      <c r="BL4876" s="14"/>
    </row>
    <row r="4877" spans="60:64">
      <c r="BH4877" s="14"/>
      <c r="BI4877" s="14"/>
      <c r="BJ4877" s="14"/>
      <c r="BK4877" s="14"/>
      <c r="BL4877" s="14"/>
    </row>
    <row r="4878" spans="60:64">
      <c r="BH4878" s="14"/>
      <c r="BI4878" s="14"/>
      <c r="BJ4878" s="14"/>
      <c r="BK4878" s="14"/>
      <c r="BL4878" s="14"/>
    </row>
    <row r="4879" spans="60:64">
      <c r="BH4879" s="14"/>
      <c r="BI4879" s="14"/>
      <c r="BJ4879" s="14"/>
      <c r="BK4879" s="14"/>
      <c r="BL4879" s="14"/>
    </row>
    <row r="4880" spans="60:64">
      <c r="BH4880" s="14"/>
      <c r="BI4880" s="14"/>
      <c r="BJ4880" s="14"/>
      <c r="BK4880" s="14"/>
      <c r="BL4880" s="14"/>
    </row>
    <row r="4881" spans="60:64">
      <c r="BH4881" s="14"/>
      <c r="BI4881" s="14"/>
      <c r="BJ4881" s="14"/>
      <c r="BK4881" s="14"/>
      <c r="BL4881" s="14"/>
    </row>
    <row r="4882" spans="60:64">
      <c r="BH4882" s="14"/>
      <c r="BI4882" s="14"/>
      <c r="BJ4882" s="14"/>
      <c r="BK4882" s="14"/>
      <c r="BL4882" s="14"/>
    </row>
    <row r="4883" spans="60:64">
      <c r="BH4883" s="14"/>
      <c r="BI4883" s="14"/>
      <c r="BJ4883" s="14"/>
      <c r="BK4883" s="14"/>
      <c r="BL4883" s="14"/>
    </row>
    <row r="4884" spans="60:64">
      <c r="BH4884" s="14"/>
      <c r="BI4884" s="14"/>
      <c r="BJ4884" s="14"/>
      <c r="BK4884" s="14"/>
      <c r="BL4884" s="14"/>
    </row>
    <row r="4885" spans="60:64">
      <c r="BH4885" s="14"/>
      <c r="BI4885" s="14"/>
      <c r="BJ4885" s="14"/>
      <c r="BK4885" s="14"/>
      <c r="BL4885" s="14"/>
    </row>
    <row r="4886" spans="60:64">
      <c r="BH4886" s="14"/>
      <c r="BI4886" s="14"/>
      <c r="BJ4886" s="14"/>
      <c r="BK4886" s="14"/>
      <c r="BL4886" s="14"/>
    </row>
    <row r="4887" spans="60:64">
      <c r="BH4887" s="14"/>
      <c r="BI4887" s="14"/>
      <c r="BJ4887" s="14"/>
      <c r="BK4887" s="14"/>
      <c r="BL4887" s="14"/>
    </row>
    <row r="4888" spans="60:64">
      <c r="BH4888" s="14"/>
      <c r="BI4888" s="14"/>
      <c r="BJ4888" s="14"/>
      <c r="BK4888" s="14"/>
      <c r="BL4888" s="14"/>
    </row>
    <row r="4889" spans="60:64">
      <c r="BH4889" s="14"/>
      <c r="BI4889" s="14"/>
      <c r="BJ4889" s="14"/>
      <c r="BK4889" s="14"/>
      <c r="BL4889" s="14"/>
    </row>
    <row r="4890" spans="60:64">
      <c r="BH4890" s="14"/>
      <c r="BI4890" s="14"/>
      <c r="BJ4890" s="14"/>
      <c r="BK4890" s="14"/>
      <c r="BL4890" s="14"/>
    </row>
    <row r="4891" spans="60:64">
      <c r="BH4891" s="14"/>
      <c r="BI4891" s="14"/>
      <c r="BJ4891" s="14"/>
      <c r="BK4891" s="14"/>
      <c r="BL4891" s="14"/>
    </row>
    <row r="4892" spans="60:64">
      <c r="BH4892" s="14"/>
      <c r="BI4892" s="14"/>
      <c r="BJ4892" s="14"/>
      <c r="BK4892" s="14"/>
      <c r="BL4892" s="14"/>
    </row>
    <row r="4893" spans="60:64">
      <c r="BH4893" s="14"/>
      <c r="BI4893" s="14"/>
      <c r="BJ4893" s="14"/>
      <c r="BK4893" s="14"/>
      <c r="BL4893" s="14"/>
    </row>
    <row r="4894" spans="60:64">
      <c r="BH4894" s="14"/>
      <c r="BI4894" s="14"/>
      <c r="BJ4894" s="14"/>
      <c r="BK4894" s="14"/>
      <c r="BL4894" s="14"/>
    </row>
    <row r="4895" spans="60:64">
      <c r="BH4895" s="14"/>
      <c r="BI4895" s="14"/>
      <c r="BJ4895" s="14"/>
      <c r="BK4895" s="14"/>
      <c r="BL4895" s="14"/>
    </row>
    <row r="4896" spans="60:64">
      <c r="BH4896" s="14"/>
      <c r="BI4896" s="14"/>
      <c r="BJ4896" s="14"/>
      <c r="BK4896" s="14"/>
      <c r="BL4896" s="14"/>
    </row>
    <row r="4897" spans="60:64">
      <c r="BH4897" s="14"/>
      <c r="BI4897" s="14"/>
      <c r="BJ4897" s="14"/>
      <c r="BK4897" s="14"/>
      <c r="BL4897" s="14"/>
    </row>
    <row r="4898" spans="60:64">
      <c r="BH4898" s="14"/>
      <c r="BI4898" s="14"/>
      <c r="BJ4898" s="14"/>
      <c r="BK4898" s="14"/>
      <c r="BL4898" s="14"/>
    </row>
    <row r="4899" spans="60:64">
      <c r="BH4899" s="14"/>
      <c r="BI4899" s="14"/>
      <c r="BJ4899" s="14"/>
      <c r="BK4899" s="14"/>
      <c r="BL4899" s="14"/>
    </row>
    <row r="4900" spans="60:64">
      <c r="BH4900" s="14"/>
      <c r="BI4900" s="14"/>
      <c r="BJ4900" s="14"/>
      <c r="BK4900" s="14"/>
      <c r="BL4900" s="14"/>
    </row>
    <row r="4901" spans="60:64">
      <c r="BH4901" s="14"/>
      <c r="BI4901" s="14"/>
      <c r="BJ4901" s="14"/>
      <c r="BK4901" s="14"/>
      <c r="BL4901" s="14"/>
    </row>
    <row r="4902" spans="60:64">
      <c r="BH4902" s="14"/>
      <c r="BI4902" s="14"/>
      <c r="BJ4902" s="14"/>
      <c r="BK4902" s="14"/>
      <c r="BL4902" s="14"/>
    </row>
    <row r="4903" spans="60:64">
      <c r="BH4903" s="14"/>
      <c r="BI4903" s="14"/>
      <c r="BJ4903" s="14"/>
      <c r="BK4903" s="14"/>
      <c r="BL4903" s="14"/>
    </row>
    <row r="4904" spans="60:64">
      <c r="BH4904" s="14"/>
      <c r="BI4904" s="14"/>
      <c r="BJ4904" s="14"/>
      <c r="BK4904" s="14"/>
      <c r="BL4904" s="14"/>
    </row>
    <row r="4905" spans="60:64">
      <c r="BH4905" s="14"/>
      <c r="BI4905" s="14"/>
      <c r="BJ4905" s="14"/>
      <c r="BK4905" s="14"/>
      <c r="BL4905" s="14"/>
    </row>
    <row r="4906" spans="60:64">
      <c r="BH4906" s="14"/>
      <c r="BI4906" s="14"/>
      <c r="BJ4906" s="14"/>
      <c r="BK4906" s="14"/>
      <c r="BL4906" s="14"/>
    </row>
    <row r="4907" spans="60:64">
      <c r="BH4907" s="14"/>
      <c r="BI4907" s="14"/>
      <c r="BJ4907" s="14"/>
      <c r="BK4907" s="14"/>
      <c r="BL4907" s="14"/>
    </row>
    <row r="4908" spans="60:64">
      <c r="BH4908" s="14"/>
      <c r="BI4908" s="14"/>
      <c r="BJ4908" s="14"/>
      <c r="BK4908" s="14"/>
      <c r="BL4908" s="14"/>
    </row>
    <row r="4909" spans="60:64">
      <c r="BH4909" s="14"/>
      <c r="BI4909" s="14"/>
      <c r="BJ4909" s="14"/>
      <c r="BK4909" s="14"/>
      <c r="BL4909" s="14"/>
    </row>
    <row r="4910" spans="60:64">
      <c r="BH4910" s="14"/>
      <c r="BI4910" s="14"/>
      <c r="BJ4910" s="14"/>
      <c r="BK4910" s="14"/>
      <c r="BL4910" s="14"/>
    </row>
    <row r="4911" spans="60:64">
      <c r="BH4911" s="14"/>
      <c r="BI4911" s="14"/>
      <c r="BJ4911" s="14"/>
      <c r="BK4911" s="14"/>
      <c r="BL4911" s="14"/>
    </row>
    <row r="4912" spans="60:64">
      <c r="BH4912" s="14"/>
      <c r="BI4912" s="14"/>
      <c r="BJ4912" s="14"/>
      <c r="BK4912" s="14"/>
      <c r="BL4912" s="14"/>
    </row>
    <row r="4913" spans="60:64">
      <c r="BH4913" s="14"/>
      <c r="BI4913" s="14"/>
      <c r="BJ4913" s="14"/>
      <c r="BK4913" s="14"/>
      <c r="BL4913" s="14"/>
    </row>
    <row r="4914" spans="60:64">
      <c r="BH4914" s="14"/>
      <c r="BI4914" s="14"/>
      <c r="BJ4914" s="14"/>
      <c r="BK4914" s="14"/>
      <c r="BL4914" s="14"/>
    </row>
    <row r="4915" spans="60:64">
      <c r="BH4915" s="14"/>
      <c r="BI4915" s="14"/>
      <c r="BJ4915" s="14"/>
      <c r="BK4915" s="14"/>
      <c r="BL4915" s="14"/>
    </row>
    <row r="4916" spans="60:64">
      <c r="BH4916" s="14"/>
      <c r="BI4916" s="14"/>
      <c r="BJ4916" s="14"/>
      <c r="BK4916" s="14"/>
      <c r="BL4916" s="14"/>
    </row>
    <row r="4917" spans="60:64">
      <c r="BH4917" s="14"/>
      <c r="BI4917" s="14"/>
      <c r="BJ4917" s="14"/>
      <c r="BK4917" s="14"/>
      <c r="BL4917" s="14"/>
    </row>
    <row r="4918" spans="60:64">
      <c r="BH4918" s="14"/>
      <c r="BI4918" s="14"/>
      <c r="BJ4918" s="14"/>
      <c r="BK4918" s="14"/>
      <c r="BL4918" s="14"/>
    </row>
    <row r="4919" spans="60:64">
      <c r="BH4919" s="14"/>
      <c r="BI4919" s="14"/>
      <c r="BJ4919" s="14"/>
      <c r="BK4919" s="14"/>
      <c r="BL4919" s="14"/>
    </row>
    <row r="4920" spans="60:64">
      <c r="BH4920" s="14"/>
      <c r="BI4920" s="14"/>
      <c r="BJ4920" s="14"/>
      <c r="BK4920" s="14"/>
      <c r="BL4920" s="14"/>
    </row>
    <row r="4921" spans="60:64">
      <c r="BH4921" s="14"/>
      <c r="BI4921" s="14"/>
      <c r="BJ4921" s="14"/>
      <c r="BK4921" s="14"/>
      <c r="BL4921" s="14"/>
    </row>
    <row r="4922" spans="60:64">
      <c r="BH4922" s="14"/>
      <c r="BI4922" s="14"/>
      <c r="BJ4922" s="14"/>
      <c r="BK4922" s="14"/>
      <c r="BL4922" s="14"/>
    </row>
    <row r="4923" spans="60:64">
      <c r="BH4923" s="14"/>
      <c r="BI4923" s="14"/>
      <c r="BJ4923" s="14"/>
      <c r="BK4923" s="14"/>
      <c r="BL4923" s="14"/>
    </row>
    <row r="4924" spans="60:64">
      <c r="BH4924" s="14"/>
      <c r="BI4924" s="14"/>
      <c r="BJ4924" s="14"/>
      <c r="BK4924" s="14"/>
      <c r="BL4924" s="14"/>
    </row>
    <row r="4925" spans="60:64">
      <c r="BH4925" s="14"/>
      <c r="BI4925" s="14"/>
      <c r="BJ4925" s="14"/>
      <c r="BK4925" s="14"/>
      <c r="BL4925" s="14"/>
    </row>
    <row r="4926" spans="60:64">
      <c r="BH4926" s="14"/>
      <c r="BI4926" s="14"/>
      <c r="BJ4926" s="14"/>
      <c r="BK4926" s="14"/>
      <c r="BL4926" s="14"/>
    </row>
    <row r="4927" spans="60:64">
      <c r="BH4927" s="14"/>
      <c r="BI4927" s="14"/>
      <c r="BJ4927" s="14"/>
      <c r="BK4927" s="14"/>
      <c r="BL4927" s="14"/>
    </row>
    <row r="4928" spans="60:64">
      <c r="BH4928" s="14"/>
      <c r="BI4928" s="14"/>
      <c r="BJ4928" s="14"/>
      <c r="BK4928" s="14"/>
      <c r="BL4928" s="14"/>
    </row>
    <row r="4929" spans="60:64">
      <c r="BH4929" s="14"/>
      <c r="BI4929" s="14"/>
      <c r="BJ4929" s="14"/>
      <c r="BK4929" s="14"/>
      <c r="BL4929" s="14"/>
    </row>
    <row r="4930" spans="60:64">
      <c r="BH4930" s="14"/>
      <c r="BI4930" s="14"/>
      <c r="BJ4930" s="14"/>
      <c r="BK4930" s="14"/>
      <c r="BL4930" s="14"/>
    </row>
    <row r="4931" spans="60:64">
      <c r="BH4931" s="14"/>
      <c r="BI4931" s="14"/>
      <c r="BJ4931" s="14"/>
      <c r="BK4931" s="14"/>
      <c r="BL4931" s="14"/>
    </row>
    <row r="4932" spans="60:64">
      <c r="BH4932" s="14"/>
      <c r="BI4932" s="14"/>
      <c r="BJ4932" s="14"/>
      <c r="BK4932" s="14"/>
      <c r="BL4932" s="14"/>
    </row>
    <row r="4933" spans="60:64">
      <c r="BH4933" s="14"/>
      <c r="BI4933" s="14"/>
      <c r="BJ4933" s="14"/>
      <c r="BK4933" s="14"/>
      <c r="BL4933" s="14"/>
    </row>
    <row r="4934" spans="60:64">
      <c r="BH4934" s="14"/>
      <c r="BI4934" s="14"/>
      <c r="BJ4934" s="14"/>
      <c r="BK4934" s="14"/>
      <c r="BL4934" s="14"/>
    </row>
    <row r="4935" spans="60:64">
      <c r="BH4935" s="14"/>
      <c r="BI4935" s="14"/>
      <c r="BJ4935" s="14"/>
      <c r="BK4935" s="14"/>
      <c r="BL4935" s="14"/>
    </row>
    <row r="4936" spans="60:64">
      <c r="BH4936" s="14"/>
      <c r="BI4936" s="14"/>
      <c r="BJ4936" s="14"/>
      <c r="BK4936" s="14"/>
      <c r="BL4936" s="14"/>
    </row>
    <row r="4937" spans="60:64">
      <c r="BH4937" s="14"/>
      <c r="BI4937" s="14"/>
      <c r="BJ4937" s="14"/>
      <c r="BK4937" s="14"/>
      <c r="BL4937" s="14"/>
    </row>
    <row r="4938" spans="60:64">
      <c r="BH4938" s="14"/>
      <c r="BI4938" s="14"/>
      <c r="BJ4938" s="14"/>
      <c r="BK4938" s="14"/>
      <c r="BL4938" s="14"/>
    </row>
    <row r="4939" spans="60:64">
      <c r="BH4939" s="14"/>
      <c r="BI4939" s="14"/>
      <c r="BJ4939" s="14"/>
      <c r="BK4939" s="14"/>
      <c r="BL4939" s="14"/>
    </row>
    <row r="4940" spans="60:64">
      <c r="BH4940" s="14"/>
      <c r="BI4940" s="14"/>
      <c r="BJ4940" s="14"/>
      <c r="BK4940" s="14"/>
      <c r="BL4940" s="14"/>
    </row>
    <row r="4941" spans="60:64">
      <c r="BH4941" s="14"/>
      <c r="BI4941" s="14"/>
      <c r="BJ4941" s="14"/>
      <c r="BK4941" s="14"/>
      <c r="BL4941" s="14"/>
    </row>
    <row r="4942" spans="60:64">
      <c r="BH4942" s="14"/>
      <c r="BI4942" s="14"/>
      <c r="BJ4942" s="14"/>
      <c r="BK4942" s="14"/>
      <c r="BL4942" s="14"/>
    </row>
    <row r="4943" spans="60:64">
      <c r="BH4943" s="14"/>
      <c r="BI4943" s="14"/>
      <c r="BJ4943" s="14"/>
      <c r="BK4943" s="14"/>
      <c r="BL4943" s="14"/>
    </row>
    <row r="4944" spans="60:64">
      <c r="BH4944" s="14"/>
      <c r="BI4944" s="14"/>
      <c r="BJ4944" s="14"/>
      <c r="BK4944" s="14"/>
      <c r="BL4944" s="14"/>
    </row>
    <row r="4945" spans="60:64">
      <c r="BH4945" s="14"/>
      <c r="BI4945" s="14"/>
      <c r="BJ4945" s="14"/>
      <c r="BK4945" s="14"/>
      <c r="BL4945" s="14"/>
    </row>
    <row r="4946" spans="60:64">
      <c r="BH4946" s="14"/>
      <c r="BI4946" s="14"/>
      <c r="BJ4946" s="14"/>
      <c r="BK4946" s="14"/>
      <c r="BL4946" s="14"/>
    </row>
    <row r="4947" spans="60:64">
      <c r="BH4947" s="14"/>
      <c r="BI4947" s="14"/>
      <c r="BJ4947" s="14"/>
      <c r="BK4947" s="14"/>
      <c r="BL4947" s="14"/>
    </row>
    <row r="4948" spans="60:64">
      <c r="BH4948" s="14"/>
      <c r="BI4948" s="14"/>
      <c r="BJ4948" s="14"/>
      <c r="BK4948" s="14"/>
      <c r="BL4948" s="14"/>
    </row>
    <row r="4949" spans="60:64">
      <c r="BH4949" s="14"/>
      <c r="BI4949" s="14"/>
      <c r="BJ4949" s="14"/>
      <c r="BK4949" s="14"/>
      <c r="BL4949" s="14"/>
    </row>
    <row r="4950" spans="60:64">
      <c r="BH4950" s="14"/>
      <c r="BI4950" s="14"/>
      <c r="BJ4950" s="14"/>
      <c r="BK4950" s="14"/>
      <c r="BL4950" s="14"/>
    </row>
    <row r="4951" spans="60:64">
      <c r="BH4951" s="14"/>
      <c r="BI4951" s="14"/>
      <c r="BJ4951" s="14"/>
      <c r="BK4951" s="14"/>
      <c r="BL4951" s="14"/>
    </row>
    <row r="4952" spans="60:64">
      <c r="BH4952" s="14"/>
      <c r="BI4952" s="14"/>
      <c r="BJ4952" s="14"/>
      <c r="BK4952" s="14"/>
      <c r="BL4952" s="14"/>
    </row>
    <row r="4953" spans="60:64">
      <c r="BH4953" s="14"/>
      <c r="BI4953" s="14"/>
      <c r="BJ4953" s="14"/>
      <c r="BK4953" s="14"/>
      <c r="BL4953" s="14"/>
    </row>
    <row r="4954" spans="60:64">
      <c r="BH4954" s="14"/>
      <c r="BI4954" s="14"/>
      <c r="BJ4954" s="14"/>
      <c r="BK4954" s="14"/>
      <c r="BL4954" s="14"/>
    </row>
    <row r="4955" spans="60:64">
      <c r="BH4955" s="14"/>
      <c r="BI4955" s="14"/>
      <c r="BJ4955" s="14"/>
      <c r="BK4955" s="14"/>
      <c r="BL4955" s="14"/>
    </row>
    <row r="4956" spans="60:64">
      <c r="BH4956" s="14"/>
      <c r="BI4956" s="14"/>
      <c r="BJ4956" s="14"/>
      <c r="BK4956" s="14"/>
      <c r="BL4956" s="14"/>
    </row>
    <row r="4957" spans="60:64">
      <c r="BH4957" s="14"/>
      <c r="BI4957" s="14"/>
      <c r="BJ4957" s="14"/>
      <c r="BK4957" s="14"/>
      <c r="BL4957" s="14"/>
    </row>
    <row r="4958" spans="60:64">
      <c r="BH4958" s="14"/>
      <c r="BI4958" s="14"/>
      <c r="BJ4958" s="14"/>
      <c r="BK4958" s="14"/>
      <c r="BL4958" s="14"/>
    </row>
    <row r="4959" spans="60:64">
      <c r="BH4959" s="14"/>
      <c r="BI4959" s="14"/>
      <c r="BJ4959" s="14"/>
      <c r="BK4959" s="14"/>
      <c r="BL4959" s="14"/>
    </row>
    <row r="4960" spans="60:64">
      <c r="BH4960" s="14"/>
      <c r="BI4960" s="14"/>
      <c r="BJ4960" s="14"/>
      <c r="BK4960" s="14"/>
      <c r="BL4960" s="14"/>
    </row>
    <row r="4961" spans="60:64">
      <c r="BH4961" s="14"/>
      <c r="BI4961" s="14"/>
      <c r="BJ4961" s="14"/>
      <c r="BK4961" s="14"/>
      <c r="BL4961" s="14"/>
    </row>
    <row r="4962" spans="60:64">
      <c r="BH4962" s="14"/>
      <c r="BI4962" s="14"/>
      <c r="BJ4962" s="14"/>
      <c r="BK4962" s="14"/>
      <c r="BL4962" s="14"/>
    </row>
    <row r="4963" spans="60:64">
      <c r="BH4963" s="14"/>
      <c r="BI4963" s="14"/>
      <c r="BJ4963" s="14"/>
      <c r="BK4963" s="14"/>
      <c r="BL4963" s="14"/>
    </row>
    <row r="4964" spans="60:64">
      <c r="BH4964" s="14"/>
      <c r="BI4964" s="14"/>
      <c r="BJ4964" s="14"/>
      <c r="BK4964" s="14"/>
      <c r="BL4964" s="14"/>
    </row>
    <row r="4965" spans="60:64">
      <c r="BH4965" s="14"/>
      <c r="BI4965" s="14"/>
      <c r="BJ4965" s="14"/>
      <c r="BK4965" s="14"/>
      <c r="BL4965" s="14"/>
    </row>
    <row r="4966" spans="60:64">
      <c r="BH4966" s="14"/>
      <c r="BI4966" s="14"/>
      <c r="BJ4966" s="14"/>
      <c r="BK4966" s="14"/>
      <c r="BL4966" s="14"/>
    </row>
    <row r="4967" spans="60:64">
      <c r="BH4967" s="14"/>
      <c r="BI4967" s="14"/>
      <c r="BJ4967" s="14"/>
      <c r="BK4967" s="14"/>
      <c r="BL4967" s="14"/>
    </row>
    <row r="4968" spans="60:64">
      <c r="BH4968" s="14"/>
      <c r="BI4968" s="14"/>
      <c r="BJ4968" s="14"/>
      <c r="BK4968" s="14"/>
      <c r="BL4968" s="14"/>
    </row>
    <row r="4969" spans="60:64">
      <c r="BH4969" s="14"/>
      <c r="BI4969" s="14"/>
      <c r="BJ4969" s="14"/>
      <c r="BK4969" s="14"/>
      <c r="BL4969" s="14"/>
    </row>
    <row r="4970" spans="60:64">
      <c r="BH4970" s="14"/>
      <c r="BI4970" s="14"/>
      <c r="BJ4970" s="14"/>
      <c r="BK4970" s="14"/>
      <c r="BL4970" s="14"/>
    </row>
    <row r="4971" spans="60:64">
      <c r="BH4971" s="14"/>
      <c r="BI4971" s="14"/>
      <c r="BJ4971" s="14"/>
      <c r="BK4971" s="14"/>
      <c r="BL4971" s="14"/>
    </row>
    <row r="4972" spans="60:64">
      <c r="BH4972" s="14"/>
      <c r="BI4972" s="14"/>
      <c r="BJ4972" s="14"/>
      <c r="BK4972" s="14"/>
      <c r="BL4972" s="14"/>
    </row>
    <row r="4973" spans="60:64">
      <c r="BH4973" s="14"/>
      <c r="BI4973" s="14"/>
      <c r="BJ4973" s="14"/>
      <c r="BK4973" s="14"/>
      <c r="BL4973" s="14"/>
    </row>
    <row r="4974" spans="60:64">
      <c r="BH4974" s="14"/>
      <c r="BI4974" s="14"/>
      <c r="BJ4974" s="14"/>
      <c r="BK4974" s="14"/>
      <c r="BL4974" s="14"/>
    </row>
    <row r="4975" spans="60:64">
      <c r="BH4975" s="14"/>
      <c r="BI4975" s="14"/>
      <c r="BJ4975" s="14"/>
      <c r="BK4975" s="14"/>
      <c r="BL4975" s="14"/>
    </row>
    <row r="4976" spans="60:64">
      <c r="BH4976" s="14"/>
      <c r="BI4976" s="14"/>
      <c r="BJ4976" s="14"/>
      <c r="BK4976" s="14"/>
      <c r="BL4976" s="14"/>
    </row>
    <row r="4977" spans="60:64">
      <c r="BH4977" s="14"/>
      <c r="BI4977" s="14"/>
      <c r="BJ4977" s="14"/>
      <c r="BK4977" s="14"/>
      <c r="BL4977" s="14"/>
    </row>
    <row r="4978" spans="60:64">
      <c r="BH4978" s="14"/>
      <c r="BI4978" s="14"/>
      <c r="BJ4978" s="14"/>
      <c r="BK4978" s="14"/>
      <c r="BL4978" s="14"/>
    </row>
    <row r="4979" spans="60:64">
      <c r="BH4979" s="14"/>
      <c r="BI4979" s="14"/>
      <c r="BJ4979" s="14"/>
      <c r="BK4979" s="14"/>
      <c r="BL4979" s="14"/>
    </row>
    <row r="4980" spans="60:64">
      <c r="BH4980" s="14"/>
      <c r="BI4980" s="14"/>
      <c r="BJ4980" s="14"/>
      <c r="BK4980" s="14"/>
      <c r="BL4980" s="14"/>
    </row>
    <row r="4981" spans="60:64">
      <c r="BH4981" s="14"/>
      <c r="BI4981" s="14"/>
      <c r="BJ4981" s="14"/>
      <c r="BK4981" s="14"/>
      <c r="BL4981" s="14"/>
    </row>
    <row r="4982" spans="60:64">
      <c r="BH4982" s="14"/>
      <c r="BI4982" s="14"/>
      <c r="BJ4982" s="14"/>
      <c r="BK4982" s="14"/>
      <c r="BL4982" s="14"/>
    </row>
    <row r="4983" spans="60:64">
      <c r="BH4983" s="14"/>
      <c r="BI4983" s="14"/>
      <c r="BJ4983" s="14"/>
      <c r="BK4983" s="14"/>
      <c r="BL4983" s="14"/>
    </row>
    <row r="4984" spans="60:64">
      <c r="BH4984" s="14"/>
      <c r="BI4984" s="14"/>
      <c r="BJ4984" s="14"/>
      <c r="BK4984" s="14"/>
      <c r="BL4984" s="14"/>
    </row>
    <row r="4985" spans="60:64">
      <c r="BH4985" s="14"/>
      <c r="BI4985" s="14"/>
      <c r="BJ4985" s="14"/>
      <c r="BK4985" s="14"/>
      <c r="BL4985" s="14"/>
    </row>
    <row r="4986" spans="60:64">
      <c r="BH4986" s="14"/>
      <c r="BI4986" s="14"/>
      <c r="BJ4986" s="14"/>
      <c r="BK4986" s="14"/>
      <c r="BL4986" s="14"/>
    </row>
    <row r="4987" spans="60:64">
      <c r="BH4987" s="14"/>
      <c r="BI4987" s="14"/>
      <c r="BJ4987" s="14"/>
      <c r="BK4987" s="14"/>
      <c r="BL4987" s="14"/>
    </row>
    <row r="4988" spans="60:64">
      <c r="BH4988" s="14"/>
      <c r="BI4988" s="14"/>
      <c r="BJ4988" s="14"/>
      <c r="BK4988" s="14"/>
      <c r="BL4988" s="14"/>
    </row>
    <row r="4989" spans="60:64">
      <c r="BH4989" s="14"/>
      <c r="BI4989" s="14"/>
      <c r="BJ4989" s="14"/>
      <c r="BK4989" s="14"/>
      <c r="BL4989" s="14"/>
    </row>
    <row r="4990" spans="60:64">
      <c r="BH4990" s="14"/>
      <c r="BI4990" s="14"/>
      <c r="BJ4990" s="14"/>
      <c r="BK4990" s="14"/>
      <c r="BL4990" s="14"/>
    </row>
    <row r="4991" spans="60:64">
      <c r="BH4991" s="14"/>
      <c r="BI4991" s="14"/>
      <c r="BJ4991" s="14"/>
      <c r="BK4991" s="14"/>
      <c r="BL4991" s="14"/>
    </row>
    <row r="4992" spans="60:64">
      <c r="BH4992" s="14"/>
      <c r="BI4992" s="14"/>
      <c r="BJ4992" s="14"/>
      <c r="BK4992" s="14"/>
      <c r="BL4992" s="14"/>
    </row>
    <row r="4993" spans="60:64">
      <c r="BH4993" s="14"/>
      <c r="BI4993" s="14"/>
      <c r="BJ4993" s="14"/>
      <c r="BK4993" s="14"/>
      <c r="BL4993" s="14"/>
    </row>
    <row r="4994" spans="60:64">
      <c r="BH4994" s="14"/>
      <c r="BI4994" s="14"/>
      <c r="BJ4994" s="14"/>
      <c r="BK4994" s="14"/>
      <c r="BL4994" s="14"/>
    </row>
    <row r="4995" spans="60:64">
      <c r="BH4995" s="14"/>
      <c r="BI4995" s="14"/>
      <c r="BJ4995" s="14"/>
      <c r="BK4995" s="14"/>
      <c r="BL4995" s="14"/>
    </row>
    <row r="4996" spans="60:64">
      <c r="BH4996" s="14"/>
      <c r="BI4996" s="14"/>
      <c r="BJ4996" s="14"/>
      <c r="BK4996" s="14"/>
      <c r="BL4996" s="14"/>
    </row>
    <row r="4997" spans="60:64">
      <c r="BH4997" s="14"/>
      <c r="BI4997" s="14"/>
      <c r="BJ4997" s="14"/>
      <c r="BK4997" s="14"/>
      <c r="BL4997" s="14"/>
    </row>
    <row r="4998" spans="60:64">
      <c r="BH4998" s="14"/>
      <c r="BI4998" s="14"/>
      <c r="BJ4998" s="14"/>
      <c r="BK4998" s="14"/>
      <c r="BL4998" s="14"/>
    </row>
    <row r="4999" spans="60:64">
      <c r="BH4999" s="14"/>
      <c r="BI4999" s="14"/>
      <c r="BJ4999" s="14"/>
      <c r="BK4999" s="14"/>
      <c r="BL4999" s="14"/>
    </row>
    <row r="5000" spans="60:64">
      <c r="BH5000" s="14"/>
      <c r="BI5000" s="14"/>
      <c r="BJ5000" s="14"/>
      <c r="BK5000" s="14"/>
      <c r="BL5000" s="14"/>
    </row>
    <row r="5001" spans="60:64">
      <c r="BH5001" s="14"/>
      <c r="BI5001" s="14"/>
      <c r="BJ5001" s="14"/>
      <c r="BK5001" s="14"/>
      <c r="BL5001" s="14"/>
    </row>
    <row r="5002" spans="60:64">
      <c r="BH5002" s="14"/>
      <c r="BI5002" s="14"/>
      <c r="BJ5002" s="14"/>
      <c r="BK5002" s="14"/>
      <c r="BL5002" s="14"/>
    </row>
    <row r="5003" spans="60:64">
      <c r="BH5003" s="14"/>
      <c r="BI5003" s="14"/>
      <c r="BJ5003" s="14"/>
      <c r="BK5003" s="14"/>
      <c r="BL5003" s="14"/>
    </row>
    <row r="5004" spans="60:64">
      <c r="BH5004" s="14"/>
      <c r="BI5004" s="14"/>
      <c r="BJ5004" s="14"/>
      <c r="BK5004" s="14"/>
      <c r="BL5004" s="14"/>
    </row>
    <row r="5005" spans="60:64">
      <c r="BH5005" s="14"/>
      <c r="BI5005" s="14"/>
      <c r="BJ5005" s="14"/>
      <c r="BK5005" s="14"/>
      <c r="BL5005" s="14"/>
    </row>
    <row r="5006" spans="60:64">
      <c r="BH5006" s="14"/>
      <c r="BI5006" s="14"/>
      <c r="BJ5006" s="14"/>
      <c r="BK5006" s="14"/>
      <c r="BL5006" s="14"/>
    </row>
    <row r="5007" spans="60:64">
      <c r="BH5007" s="14"/>
      <c r="BI5007" s="14"/>
      <c r="BJ5007" s="14"/>
      <c r="BK5007" s="14"/>
      <c r="BL5007" s="14"/>
    </row>
    <row r="5008" spans="60:64">
      <c r="BH5008" s="14"/>
      <c r="BI5008" s="14"/>
      <c r="BJ5008" s="14"/>
      <c r="BK5008" s="14"/>
      <c r="BL5008" s="14"/>
    </row>
    <row r="5009" spans="60:64">
      <c r="BH5009" s="14"/>
      <c r="BI5009" s="14"/>
      <c r="BJ5009" s="14"/>
      <c r="BK5009" s="14"/>
      <c r="BL5009" s="14"/>
    </row>
    <row r="5010" spans="60:64">
      <c r="BH5010" s="14"/>
      <c r="BI5010" s="14"/>
      <c r="BJ5010" s="14"/>
      <c r="BK5010" s="14"/>
      <c r="BL5010" s="14"/>
    </row>
    <row r="5011" spans="60:64">
      <c r="BH5011" s="14"/>
      <c r="BI5011" s="14"/>
      <c r="BJ5011" s="14"/>
      <c r="BK5011" s="14"/>
      <c r="BL5011" s="14"/>
    </row>
    <row r="5012" spans="60:64">
      <c r="BH5012" s="14"/>
      <c r="BI5012" s="14"/>
      <c r="BJ5012" s="14"/>
      <c r="BK5012" s="14"/>
      <c r="BL5012" s="14"/>
    </row>
    <row r="5013" spans="60:64">
      <c r="BH5013" s="14"/>
      <c r="BI5013" s="14"/>
      <c r="BJ5013" s="14"/>
      <c r="BK5013" s="14"/>
      <c r="BL5013" s="14"/>
    </row>
    <row r="5014" spans="60:64">
      <c r="BH5014" s="14"/>
      <c r="BI5014" s="14"/>
      <c r="BJ5014" s="14"/>
      <c r="BK5014" s="14"/>
      <c r="BL5014" s="14"/>
    </row>
    <row r="5015" spans="60:64">
      <c r="BH5015" s="14"/>
      <c r="BI5015" s="14"/>
      <c r="BJ5015" s="14"/>
      <c r="BK5015" s="14"/>
      <c r="BL5015" s="14"/>
    </row>
    <row r="5016" spans="60:64">
      <c r="BH5016" s="14"/>
      <c r="BI5016" s="14"/>
      <c r="BJ5016" s="14"/>
      <c r="BK5016" s="14"/>
      <c r="BL5016" s="14"/>
    </row>
    <row r="5017" spans="60:64">
      <c r="BH5017" s="14"/>
      <c r="BI5017" s="14"/>
      <c r="BJ5017" s="14"/>
      <c r="BK5017" s="14"/>
      <c r="BL5017" s="14"/>
    </row>
    <row r="5018" spans="60:64">
      <c r="BH5018" s="14"/>
      <c r="BI5018" s="14"/>
      <c r="BJ5018" s="14"/>
      <c r="BK5018" s="14"/>
      <c r="BL5018" s="14"/>
    </row>
    <row r="5019" spans="60:64">
      <c r="BH5019" s="14"/>
      <c r="BI5019" s="14"/>
      <c r="BJ5019" s="14"/>
      <c r="BK5019" s="14"/>
      <c r="BL5019" s="14"/>
    </row>
    <row r="5020" spans="60:64">
      <c r="BH5020" s="14"/>
      <c r="BI5020" s="14"/>
      <c r="BJ5020" s="14"/>
      <c r="BK5020" s="14"/>
      <c r="BL5020" s="14"/>
    </row>
    <row r="5021" spans="60:64">
      <c r="BH5021" s="14"/>
      <c r="BI5021" s="14"/>
      <c r="BJ5021" s="14"/>
      <c r="BK5021" s="14"/>
      <c r="BL5021" s="14"/>
    </row>
    <row r="5022" spans="60:64">
      <c r="BH5022" s="14"/>
      <c r="BI5022" s="14"/>
      <c r="BJ5022" s="14"/>
      <c r="BK5022" s="14"/>
      <c r="BL5022" s="14"/>
    </row>
    <row r="5023" spans="60:64">
      <c r="BH5023" s="14"/>
      <c r="BI5023" s="14"/>
      <c r="BJ5023" s="14"/>
      <c r="BK5023" s="14"/>
      <c r="BL5023" s="14"/>
    </row>
    <row r="5024" spans="60:64">
      <c r="BH5024" s="14"/>
      <c r="BI5024" s="14"/>
      <c r="BJ5024" s="14"/>
      <c r="BK5024" s="14"/>
      <c r="BL5024" s="14"/>
    </row>
    <row r="5025" spans="60:64">
      <c r="BH5025" s="14"/>
      <c r="BI5025" s="14"/>
      <c r="BJ5025" s="14"/>
      <c r="BK5025" s="14"/>
      <c r="BL5025" s="14"/>
    </row>
    <row r="5026" spans="60:64">
      <c r="BH5026" s="14"/>
      <c r="BI5026" s="14"/>
      <c r="BJ5026" s="14"/>
      <c r="BK5026" s="14"/>
      <c r="BL5026" s="14"/>
    </row>
    <row r="5027" spans="60:64">
      <c r="BH5027" s="14"/>
      <c r="BI5027" s="14"/>
      <c r="BJ5027" s="14"/>
      <c r="BK5027" s="14"/>
      <c r="BL5027" s="14"/>
    </row>
    <row r="5028" spans="60:64">
      <c r="BH5028" s="14"/>
      <c r="BI5028" s="14"/>
      <c r="BJ5028" s="14"/>
      <c r="BK5028" s="14"/>
      <c r="BL5028" s="14"/>
    </row>
    <row r="5029" spans="60:64">
      <c r="BH5029" s="14"/>
      <c r="BI5029" s="14"/>
      <c r="BJ5029" s="14"/>
      <c r="BK5029" s="14"/>
      <c r="BL5029" s="14"/>
    </row>
    <row r="5030" spans="60:64">
      <c r="BH5030" s="14"/>
      <c r="BI5030" s="14"/>
      <c r="BJ5030" s="14"/>
      <c r="BK5030" s="14"/>
      <c r="BL5030" s="14"/>
    </row>
    <row r="5031" spans="60:64">
      <c r="BH5031" s="14"/>
      <c r="BI5031" s="14"/>
      <c r="BJ5031" s="14"/>
      <c r="BK5031" s="14"/>
      <c r="BL5031" s="14"/>
    </row>
    <row r="5032" spans="60:64">
      <c r="BH5032" s="14"/>
      <c r="BI5032" s="14"/>
      <c r="BJ5032" s="14"/>
      <c r="BK5032" s="14"/>
      <c r="BL5032" s="14"/>
    </row>
    <row r="5033" spans="60:64">
      <c r="BH5033" s="14"/>
      <c r="BI5033" s="14"/>
      <c r="BJ5033" s="14"/>
      <c r="BK5033" s="14"/>
      <c r="BL5033" s="14"/>
    </row>
    <row r="5034" spans="60:64">
      <c r="BH5034" s="14"/>
      <c r="BI5034" s="14"/>
      <c r="BJ5034" s="14"/>
      <c r="BK5034" s="14"/>
      <c r="BL5034" s="14"/>
    </row>
    <row r="5035" spans="60:64">
      <c r="BH5035" s="14"/>
      <c r="BI5035" s="14"/>
      <c r="BJ5035" s="14"/>
      <c r="BK5035" s="14"/>
      <c r="BL5035" s="14"/>
    </row>
    <row r="5036" spans="60:64">
      <c r="BH5036" s="14"/>
      <c r="BI5036" s="14"/>
      <c r="BJ5036" s="14"/>
      <c r="BK5036" s="14"/>
      <c r="BL5036" s="14"/>
    </row>
    <row r="5037" spans="60:64">
      <c r="BH5037" s="14"/>
      <c r="BI5037" s="14"/>
      <c r="BJ5037" s="14"/>
      <c r="BK5037" s="14"/>
      <c r="BL5037" s="14"/>
    </row>
    <row r="5038" spans="60:64">
      <c r="BH5038" s="14"/>
      <c r="BI5038" s="14"/>
      <c r="BJ5038" s="14"/>
      <c r="BK5038" s="14"/>
      <c r="BL5038" s="14"/>
    </row>
    <row r="5039" spans="60:64">
      <c r="BH5039" s="14"/>
      <c r="BI5039" s="14"/>
      <c r="BJ5039" s="14"/>
      <c r="BK5039" s="14"/>
      <c r="BL5039" s="14"/>
    </row>
    <row r="5040" spans="60:64">
      <c r="BH5040" s="14"/>
      <c r="BI5040" s="14"/>
      <c r="BJ5040" s="14"/>
      <c r="BK5040" s="14"/>
      <c r="BL5040" s="14"/>
    </row>
    <row r="5041" spans="60:64">
      <c r="BH5041" s="14"/>
      <c r="BI5041" s="14"/>
      <c r="BJ5041" s="14"/>
      <c r="BK5041" s="14"/>
      <c r="BL5041" s="14"/>
    </row>
    <row r="5042" spans="60:64">
      <c r="BH5042" s="14"/>
      <c r="BI5042" s="14"/>
      <c r="BJ5042" s="14"/>
      <c r="BK5042" s="14"/>
      <c r="BL5042" s="14"/>
    </row>
    <row r="5043" spans="60:64">
      <c r="BH5043" s="14"/>
      <c r="BI5043" s="14"/>
      <c r="BJ5043" s="14"/>
      <c r="BK5043" s="14"/>
      <c r="BL5043" s="14"/>
    </row>
    <row r="5044" spans="60:64">
      <c r="BH5044" s="14"/>
      <c r="BI5044" s="14"/>
      <c r="BJ5044" s="14"/>
      <c r="BK5044" s="14"/>
      <c r="BL5044" s="14"/>
    </row>
    <row r="5045" spans="60:64">
      <c r="BH5045" s="14"/>
      <c r="BI5045" s="14"/>
      <c r="BJ5045" s="14"/>
      <c r="BK5045" s="14"/>
      <c r="BL5045" s="14"/>
    </row>
    <row r="5046" spans="60:64">
      <c r="BH5046" s="14"/>
      <c r="BI5046" s="14"/>
      <c r="BJ5046" s="14"/>
      <c r="BK5046" s="14"/>
      <c r="BL5046" s="14"/>
    </row>
    <row r="5047" spans="60:64">
      <c r="BH5047" s="14"/>
      <c r="BI5047" s="14"/>
      <c r="BJ5047" s="14"/>
      <c r="BK5047" s="14"/>
      <c r="BL5047" s="14"/>
    </row>
    <row r="5048" spans="60:64">
      <c r="BH5048" s="14"/>
      <c r="BI5048" s="14"/>
      <c r="BJ5048" s="14"/>
      <c r="BK5048" s="14"/>
      <c r="BL5048" s="14"/>
    </row>
    <row r="5049" spans="60:64">
      <c r="BH5049" s="14"/>
      <c r="BI5049" s="14"/>
      <c r="BJ5049" s="14"/>
      <c r="BK5049" s="14"/>
      <c r="BL5049" s="14"/>
    </row>
    <row r="5050" spans="60:64">
      <c r="BH5050" s="14"/>
      <c r="BI5050" s="14"/>
      <c r="BJ5050" s="14"/>
      <c r="BK5050" s="14"/>
      <c r="BL5050" s="14"/>
    </row>
    <row r="5051" spans="60:64">
      <c r="BH5051" s="14"/>
      <c r="BI5051" s="14"/>
      <c r="BJ5051" s="14"/>
      <c r="BK5051" s="14"/>
      <c r="BL5051" s="14"/>
    </row>
    <row r="5052" spans="60:64">
      <c r="BH5052" s="14"/>
      <c r="BI5052" s="14"/>
      <c r="BJ5052" s="14"/>
      <c r="BK5052" s="14"/>
      <c r="BL5052" s="14"/>
    </row>
    <row r="5053" spans="60:64">
      <c r="BH5053" s="14"/>
      <c r="BI5053" s="14"/>
      <c r="BJ5053" s="14"/>
      <c r="BK5053" s="14"/>
      <c r="BL5053" s="14"/>
    </row>
    <row r="5054" spans="60:64">
      <c r="BH5054" s="14"/>
      <c r="BI5054" s="14"/>
      <c r="BJ5054" s="14"/>
      <c r="BK5054" s="14"/>
      <c r="BL5054" s="14"/>
    </row>
    <row r="5055" spans="60:64">
      <c r="BH5055" s="14"/>
      <c r="BI5055" s="14"/>
      <c r="BJ5055" s="14"/>
      <c r="BK5055" s="14"/>
      <c r="BL5055" s="14"/>
    </row>
    <row r="5056" spans="60:64">
      <c r="BH5056" s="14"/>
      <c r="BI5056" s="14"/>
      <c r="BJ5056" s="14"/>
      <c r="BK5056" s="14"/>
      <c r="BL5056" s="14"/>
    </row>
    <row r="5057" spans="60:64">
      <c r="BH5057" s="14"/>
      <c r="BI5057" s="14"/>
      <c r="BJ5057" s="14"/>
      <c r="BK5057" s="14"/>
      <c r="BL5057" s="14"/>
    </row>
    <row r="5058" spans="60:64">
      <c r="BH5058" s="14"/>
      <c r="BI5058" s="14"/>
      <c r="BJ5058" s="14"/>
      <c r="BK5058" s="14"/>
      <c r="BL5058" s="14"/>
    </row>
    <row r="5059" spans="60:64">
      <c r="BH5059" s="14"/>
      <c r="BI5059" s="14"/>
      <c r="BJ5059" s="14"/>
      <c r="BK5059" s="14"/>
      <c r="BL5059" s="14"/>
    </row>
    <row r="5060" spans="60:64">
      <c r="BH5060" s="14"/>
      <c r="BI5060" s="14"/>
      <c r="BJ5060" s="14"/>
      <c r="BK5060" s="14"/>
      <c r="BL5060" s="14"/>
    </row>
    <row r="5061" spans="60:64">
      <c r="BH5061" s="14"/>
      <c r="BI5061" s="14"/>
      <c r="BJ5061" s="14"/>
      <c r="BK5061" s="14"/>
      <c r="BL5061" s="14"/>
    </row>
    <row r="5062" spans="60:64">
      <c r="BH5062" s="14"/>
      <c r="BI5062" s="14"/>
      <c r="BJ5062" s="14"/>
      <c r="BK5062" s="14"/>
      <c r="BL5062" s="14"/>
    </row>
    <row r="5063" spans="60:64">
      <c r="BH5063" s="14"/>
      <c r="BI5063" s="14"/>
      <c r="BJ5063" s="14"/>
      <c r="BK5063" s="14"/>
      <c r="BL5063" s="14"/>
    </row>
    <row r="5064" spans="60:64">
      <c r="BH5064" s="14"/>
      <c r="BI5064" s="14"/>
      <c r="BJ5064" s="14"/>
      <c r="BK5064" s="14"/>
      <c r="BL5064" s="14"/>
    </row>
    <row r="5065" spans="60:64">
      <c r="BH5065" s="14"/>
      <c r="BI5065" s="14"/>
      <c r="BJ5065" s="14"/>
      <c r="BK5065" s="14"/>
      <c r="BL5065" s="14"/>
    </row>
    <row r="5066" spans="60:64">
      <c r="BH5066" s="14"/>
      <c r="BI5066" s="14"/>
      <c r="BJ5066" s="14"/>
      <c r="BK5066" s="14"/>
      <c r="BL5066" s="14"/>
    </row>
    <row r="5067" spans="60:64">
      <c r="BH5067" s="14"/>
      <c r="BI5067" s="14"/>
      <c r="BJ5067" s="14"/>
      <c r="BK5067" s="14"/>
      <c r="BL5067" s="14"/>
    </row>
    <row r="5068" spans="60:64">
      <c r="BH5068" s="14"/>
      <c r="BI5068" s="14"/>
      <c r="BJ5068" s="14"/>
      <c r="BK5068" s="14"/>
      <c r="BL5068" s="14"/>
    </row>
    <row r="5069" spans="60:64">
      <c r="BH5069" s="14"/>
      <c r="BI5069" s="14"/>
      <c r="BJ5069" s="14"/>
      <c r="BK5069" s="14"/>
      <c r="BL5069" s="14"/>
    </row>
    <row r="5070" spans="60:64">
      <c r="BH5070" s="14"/>
      <c r="BI5070" s="14"/>
      <c r="BJ5070" s="14"/>
      <c r="BK5070" s="14"/>
      <c r="BL5070" s="14"/>
    </row>
    <row r="5071" spans="60:64">
      <c r="BH5071" s="14"/>
      <c r="BI5071" s="14"/>
      <c r="BJ5071" s="14"/>
      <c r="BK5071" s="14"/>
      <c r="BL5071" s="14"/>
    </row>
    <row r="5072" spans="60:64">
      <c r="BH5072" s="14"/>
      <c r="BI5072" s="14"/>
      <c r="BJ5072" s="14"/>
      <c r="BK5072" s="14"/>
      <c r="BL5072" s="14"/>
    </row>
    <row r="5073" spans="60:64">
      <c r="BH5073" s="14"/>
      <c r="BI5073" s="14"/>
      <c r="BJ5073" s="14"/>
      <c r="BK5073" s="14"/>
      <c r="BL5073" s="14"/>
    </row>
    <row r="5074" spans="60:64">
      <c r="BH5074" s="14"/>
      <c r="BI5074" s="14"/>
      <c r="BJ5074" s="14"/>
      <c r="BK5074" s="14"/>
      <c r="BL5074" s="14"/>
    </row>
    <row r="5075" spans="60:64">
      <c r="BH5075" s="14"/>
      <c r="BI5075" s="14"/>
      <c r="BJ5075" s="14"/>
      <c r="BK5075" s="14"/>
      <c r="BL5075" s="14"/>
    </row>
    <row r="5076" spans="60:64">
      <c r="BH5076" s="14"/>
      <c r="BI5076" s="14"/>
      <c r="BJ5076" s="14"/>
      <c r="BK5076" s="14"/>
      <c r="BL5076" s="14"/>
    </row>
    <row r="5077" spans="60:64">
      <c r="BH5077" s="14"/>
      <c r="BI5077" s="14"/>
      <c r="BJ5077" s="14"/>
      <c r="BK5077" s="14"/>
      <c r="BL5077" s="14"/>
    </row>
    <row r="5078" spans="60:64">
      <c r="BH5078" s="14"/>
      <c r="BI5078" s="14"/>
      <c r="BJ5078" s="14"/>
      <c r="BK5078" s="14"/>
      <c r="BL5078" s="14"/>
    </row>
    <row r="5079" spans="60:64">
      <c r="BH5079" s="14"/>
      <c r="BI5079" s="14"/>
      <c r="BJ5079" s="14"/>
      <c r="BK5079" s="14"/>
      <c r="BL5079" s="14"/>
    </row>
    <row r="5080" spans="60:64">
      <c r="BH5080" s="14"/>
      <c r="BI5080" s="14"/>
      <c r="BJ5080" s="14"/>
      <c r="BK5080" s="14"/>
      <c r="BL5080" s="14"/>
    </row>
    <row r="5081" spans="60:64">
      <c r="BH5081" s="14"/>
      <c r="BI5081" s="14"/>
      <c r="BJ5081" s="14"/>
      <c r="BK5081" s="14"/>
      <c r="BL5081" s="14"/>
    </row>
    <row r="5082" spans="60:64">
      <c r="BH5082" s="14"/>
      <c r="BI5082" s="14"/>
      <c r="BJ5082" s="14"/>
      <c r="BK5082" s="14"/>
      <c r="BL5082" s="14"/>
    </row>
    <row r="5083" spans="60:64">
      <c r="BH5083" s="14"/>
      <c r="BI5083" s="14"/>
      <c r="BJ5083" s="14"/>
      <c r="BK5083" s="14"/>
      <c r="BL5083" s="14"/>
    </row>
    <row r="5084" spans="60:64">
      <c r="BH5084" s="14"/>
      <c r="BI5084" s="14"/>
      <c r="BJ5084" s="14"/>
      <c r="BK5084" s="14"/>
      <c r="BL5084" s="14"/>
    </row>
    <row r="5085" spans="60:64">
      <c r="BH5085" s="14"/>
      <c r="BI5085" s="14"/>
      <c r="BJ5085" s="14"/>
      <c r="BK5085" s="14"/>
      <c r="BL5085" s="14"/>
    </row>
    <row r="5086" spans="60:64">
      <c r="BH5086" s="14"/>
      <c r="BI5086" s="14"/>
      <c r="BJ5086" s="14"/>
      <c r="BK5086" s="14"/>
      <c r="BL5086" s="14"/>
    </row>
    <row r="5087" spans="60:64">
      <c r="BH5087" s="14"/>
      <c r="BI5087" s="14"/>
      <c r="BJ5087" s="14"/>
      <c r="BK5087" s="14"/>
      <c r="BL5087" s="14"/>
    </row>
    <row r="5088" spans="60:64">
      <c r="BH5088" s="14"/>
      <c r="BI5088" s="14"/>
      <c r="BJ5088" s="14"/>
      <c r="BK5088" s="14"/>
      <c r="BL5088" s="14"/>
    </row>
    <row r="5089" spans="60:64">
      <c r="BH5089" s="14"/>
      <c r="BI5089" s="14"/>
      <c r="BJ5089" s="14"/>
      <c r="BK5089" s="14"/>
      <c r="BL5089" s="14"/>
    </row>
    <row r="5090" spans="60:64">
      <c r="BH5090" s="14"/>
      <c r="BI5090" s="14"/>
      <c r="BJ5090" s="14"/>
      <c r="BK5090" s="14"/>
      <c r="BL5090" s="14"/>
    </row>
    <row r="5091" spans="60:64">
      <c r="BH5091" s="14"/>
      <c r="BI5091" s="14"/>
      <c r="BJ5091" s="14"/>
      <c r="BK5091" s="14"/>
      <c r="BL5091" s="14"/>
    </row>
    <row r="5092" spans="60:64">
      <c r="BH5092" s="14"/>
      <c r="BI5092" s="14"/>
      <c r="BJ5092" s="14"/>
      <c r="BK5092" s="14"/>
      <c r="BL5092" s="14"/>
    </row>
    <row r="5093" spans="60:64">
      <c r="BH5093" s="14"/>
      <c r="BI5093" s="14"/>
      <c r="BJ5093" s="14"/>
      <c r="BK5093" s="14"/>
      <c r="BL5093" s="14"/>
    </row>
    <row r="5094" spans="60:64">
      <c r="BH5094" s="14"/>
      <c r="BI5094" s="14"/>
      <c r="BJ5094" s="14"/>
      <c r="BK5094" s="14"/>
      <c r="BL5094" s="14"/>
    </row>
    <row r="5095" spans="60:64">
      <c r="BH5095" s="14"/>
      <c r="BI5095" s="14"/>
      <c r="BJ5095" s="14"/>
      <c r="BK5095" s="14"/>
      <c r="BL5095" s="14"/>
    </row>
    <row r="5096" spans="60:64">
      <c r="BH5096" s="14"/>
      <c r="BI5096" s="14"/>
      <c r="BJ5096" s="14"/>
      <c r="BK5096" s="14"/>
      <c r="BL5096" s="14"/>
    </row>
    <row r="5097" spans="60:64">
      <c r="BH5097" s="14"/>
      <c r="BI5097" s="14"/>
      <c r="BJ5097" s="14"/>
      <c r="BK5097" s="14"/>
      <c r="BL5097" s="14"/>
    </row>
    <row r="5098" spans="60:64">
      <c r="BH5098" s="14"/>
      <c r="BI5098" s="14"/>
      <c r="BJ5098" s="14"/>
      <c r="BK5098" s="14"/>
      <c r="BL5098" s="14"/>
    </row>
    <row r="5099" spans="60:64">
      <c r="BH5099" s="14"/>
      <c r="BI5099" s="14"/>
      <c r="BJ5099" s="14"/>
      <c r="BK5099" s="14"/>
      <c r="BL5099" s="14"/>
    </row>
    <row r="5100" spans="60:64">
      <c r="BH5100" s="14"/>
      <c r="BI5100" s="14"/>
      <c r="BJ5100" s="14"/>
      <c r="BK5100" s="14"/>
      <c r="BL5100" s="14"/>
    </row>
    <row r="5101" spans="60:64">
      <c r="BH5101" s="14"/>
      <c r="BI5101" s="14"/>
      <c r="BJ5101" s="14"/>
      <c r="BK5101" s="14"/>
      <c r="BL5101" s="14"/>
    </row>
    <row r="5102" spans="60:64">
      <c r="BH5102" s="14"/>
      <c r="BI5102" s="14"/>
      <c r="BJ5102" s="14"/>
      <c r="BK5102" s="14"/>
      <c r="BL5102" s="14"/>
    </row>
    <row r="5103" spans="60:64">
      <c r="BH5103" s="14"/>
      <c r="BI5103" s="14"/>
      <c r="BJ5103" s="14"/>
      <c r="BK5103" s="14"/>
      <c r="BL5103" s="14"/>
    </row>
    <row r="5104" spans="60:64">
      <c r="BH5104" s="14"/>
      <c r="BI5104" s="14"/>
      <c r="BJ5104" s="14"/>
      <c r="BK5104" s="14"/>
      <c r="BL5104" s="14"/>
    </row>
    <row r="5105" spans="60:64">
      <c r="BH5105" s="14"/>
      <c r="BI5105" s="14"/>
      <c r="BJ5105" s="14"/>
      <c r="BK5105" s="14"/>
      <c r="BL5105" s="14"/>
    </row>
    <row r="5106" spans="60:64">
      <c r="BH5106" s="14"/>
      <c r="BI5106" s="14"/>
      <c r="BJ5106" s="14"/>
      <c r="BK5106" s="14"/>
      <c r="BL5106" s="14"/>
    </row>
    <row r="5107" spans="60:64">
      <c r="BH5107" s="14"/>
      <c r="BI5107" s="14"/>
      <c r="BJ5107" s="14"/>
      <c r="BK5107" s="14"/>
      <c r="BL5107" s="14"/>
    </row>
    <row r="5108" spans="60:64">
      <c r="BH5108" s="14"/>
      <c r="BI5108" s="14"/>
      <c r="BJ5108" s="14"/>
      <c r="BK5108" s="14"/>
      <c r="BL5108" s="14"/>
    </row>
    <row r="5109" spans="60:64">
      <c r="BH5109" s="14"/>
      <c r="BI5109" s="14"/>
      <c r="BJ5109" s="14"/>
      <c r="BK5109" s="14"/>
      <c r="BL5109" s="14"/>
    </row>
    <row r="5110" spans="60:64">
      <c r="BH5110" s="14"/>
      <c r="BI5110" s="14"/>
      <c r="BJ5110" s="14"/>
      <c r="BK5110" s="14"/>
      <c r="BL5110" s="14"/>
    </row>
    <row r="5111" spans="60:64">
      <c r="BH5111" s="14"/>
      <c r="BI5111" s="14"/>
      <c r="BJ5111" s="14"/>
      <c r="BK5111" s="14"/>
      <c r="BL5111" s="14"/>
    </row>
    <row r="5112" spans="60:64">
      <c r="BH5112" s="14"/>
      <c r="BI5112" s="14"/>
      <c r="BJ5112" s="14"/>
      <c r="BK5112" s="14"/>
      <c r="BL5112" s="14"/>
    </row>
    <row r="5113" spans="60:64">
      <c r="BH5113" s="14"/>
      <c r="BI5113" s="14"/>
      <c r="BJ5113" s="14"/>
      <c r="BK5113" s="14"/>
      <c r="BL5113" s="14"/>
    </row>
    <row r="5114" spans="60:64">
      <c r="BH5114" s="14"/>
      <c r="BI5114" s="14"/>
      <c r="BJ5114" s="14"/>
      <c r="BK5114" s="14"/>
      <c r="BL5114" s="14"/>
    </row>
    <row r="5115" spans="60:64">
      <c r="BH5115" s="14"/>
      <c r="BI5115" s="14"/>
      <c r="BJ5115" s="14"/>
      <c r="BK5115" s="14"/>
      <c r="BL5115" s="14"/>
    </row>
    <row r="5116" spans="60:64">
      <c r="BH5116" s="14"/>
      <c r="BI5116" s="14"/>
      <c r="BJ5116" s="14"/>
      <c r="BK5116" s="14"/>
      <c r="BL5116" s="14"/>
    </row>
    <row r="5117" spans="60:64">
      <c r="BH5117" s="14"/>
      <c r="BI5117" s="14"/>
      <c r="BJ5117" s="14"/>
      <c r="BK5117" s="14"/>
      <c r="BL5117" s="14"/>
    </row>
    <row r="5118" spans="60:64">
      <c r="BH5118" s="14"/>
      <c r="BI5118" s="14"/>
      <c r="BJ5118" s="14"/>
      <c r="BK5118" s="14"/>
      <c r="BL5118" s="14"/>
    </row>
    <row r="5119" spans="60:64">
      <c r="BH5119" s="14"/>
      <c r="BI5119" s="14"/>
      <c r="BJ5119" s="14"/>
      <c r="BK5119" s="14"/>
      <c r="BL5119" s="14"/>
    </row>
    <row r="5120" spans="60:64">
      <c r="BH5120" s="14"/>
      <c r="BI5120" s="14"/>
      <c r="BJ5120" s="14"/>
      <c r="BK5120" s="14"/>
      <c r="BL5120" s="14"/>
    </row>
    <row r="5121" spans="60:64">
      <c r="BH5121" s="14"/>
      <c r="BI5121" s="14"/>
      <c r="BJ5121" s="14"/>
      <c r="BK5121" s="14"/>
      <c r="BL5121" s="14"/>
    </row>
    <row r="5122" spans="60:64">
      <c r="BH5122" s="14"/>
      <c r="BI5122" s="14"/>
      <c r="BJ5122" s="14"/>
      <c r="BK5122" s="14"/>
      <c r="BL5122" s="14"/>
    </row>
    <row r="5123" spans="60:64">
      <c r="BH5123" s="14"/>
      <c r="BI5123" s="14"/>
      <c r="BJ5123" s="14"/>
      <c r="BK5123" s="14"/>
      <c r="BL5123" s="14"/>
    </row>
    <row r="5124" spans="60:64">
      <c r="BH5124" s="14"/>
      <c r="BI5124" s="14"/>
      <c r="BJ5124" s="14"/>
      <c r="BK5124" s="14"/>
      <c r="BL5124" s="14"/>
    </row>
    <row r="5125" spans="60:64">
      <c r="BH5125" s="14"/>
      <c r="BI5125" s="14"/>
      <c r="BJ5125" s="14"/>
      <c r="BK5125" s="14"/>
      <c r="BL5125" s="14"/>
    </row>
    <row r="5126" spans="60:64">
      <c r="BH5126" s="14"/>
      <c r="BI5126" s="14"/>
      <c r="BJ5126" s="14"/>
      <c r="BK5126" s="14"/>
      <c r="BL5126" s="14"/>
    </row>
    <row r="5127" spans="60:64">
      <c r="BH5127" s="14"/>
      <c r="BI5127" s="14"/>
      <c r="BJ5127" s="14"/>
      <c r="BK5127" s="14"/>
      <c r="BL5127" s="14"/>
    </row>
    <row r="5128" spans="60:64">
      <c r="BH5128" s="14"/>
      <c r="BI5128" s="14"/>
      <c r="BJ5128" s="14"/>
      <c r="BK5128" s="14"/>
      <c r="BL5128" s="14"/>
    </row>
    <row r="5129" spans="60:64">
      <c r="BH5129" s="14"/>
      <c r="BI5129" s="14"/>
      <c r="BJ5129" s="14"/>
      <c r="BK5129" s="14"/>
      <c r="BL5129" s="14"/>
    </row>
    <row r="5130" spans="60:64">
      <c r="BH5130" s="14"/>
      <c r="BI5130" s="14"/>
      <c r="BJ5130" s="14"/>
      <c r="BK5130" s="14"/>
      <c r="BL5130" s="14"/>
    </row>
    <row r="5131" spans="60:64">
      <c r="BH5131" s="14"/>
      <c r="BI5131" s="14"/>
      <c r="BJ5131" s="14"/>
      <c r="BK5131" s="14"/>
      <c r="BL5131" s="14"/>
    </row>
    <row r="5132" spans="60:64">
      <c r="BH5132" s="14"/>
      <c r="BI5132" s="14"/>
      <c r="BJ5132" s="14"/>
      <c r="BK5132" s="14"/>
      <c r="BL5132" s="14"/>
    </row>
    <row r="5133" spans="60:64">
      <c r="BH5133" s="14"/>
      <c r="BI5133" s="14"/>
      <c r="BJ5133" s="14"/>
      <c r="BK5133" s="14"/>
      <c r="BL5133" s="14"/>
    </row>
    <row r="5134" spans="60:64">
      <c r="BH5134" s="14"/>
      <c r="BI5134" s="14"/>
      <c r="BJ5134" s="14"/>
      <c r="BK5134" s="14"/>
      <c r="BL5134" s="14"/>
    </row>
    <row r="5135" spans="60:64">
      <c r="BH5135" s="14"/>
      <c r="BI5135" s="14"/>
      <c r="BJ5135" s="14"/>
      <c r="BK5135" s="14"/>
      <c r="BL5135" s="14"/>
    </row>
    <row r="5136" spans="60:64">
      <c r="BH5136" s="14"/>
      <c r="BI5136" s="14"/>
      <c r="BJ5136" s="14"/>
      <c r="BK5136" s="14"/>
      <c r="BL5136" s="14"/>
    </row>
    <row r="5137" spans="60:64">
      <c r="BH5137" s="14"/>
      <c r="BI5137" s="14"/>
      <c r="BJ5137" s="14"/>
      <c r="BK5137" s="14"/>
      <c r="BL5137" s="14"/>
    </row>
    <row r="5138" spans="60:64">
      <c r="BH5138" s="14"/>
      <c r="BI5138" s="14"/>
      <c r="BJ5138" s="14"/>
      <c r="BK5138" s="14"/>
      <c r="BL5138" s="14"/>
    </row>
    <row r="5139" spans="60:64">
      <c r="BH5139" s="14"/>
      <c r="BI5139" s="14"/>
      <c r="BJ5139" s="14"/>
      <c r="BK5139" s="14"/>
      <c r="BL5139" s="14"/>
    </row>
    <row r="5140" spans="60:64">
      <c r="BH5140" s="14"/>
      <c r="BI5140" s="14"/>
      <c r="BJ5140" s="14"/>
      <c r="BK5140" s="14"/>
      <c r="BL5140" s="14"/>
    </row>
    <row r="5141" spans="60:64">
      <c r="BH5141" s="14"/>
      <c r="BI5141" s="14"/>
      <c r="BJ5141" s="14"/>
      <c r="BK5141" s="14"/>
      <c r="BL5141" s="14"/>
    </row>
    <row r="5142" spans="60:64">
      <c r="BH5142" s="14"/>
      <c r="BI5142" s="14"/>
      <c r="BJ5142" s="14"/>
      <c r="BK5142" s="14"/>
      <c r="BL5142" s="14"/>
    </row>
    <row r="5143" spans="60:64">
      <c r="BH5143" s="14"/>
      <c r="BI5143" s="14"/>
      <c r="BJ5143" s="14"/>
      <c r="BK5143" s="14"/>
      <c r="BL5143" s="14"/>
    </row>
    <row r="5144" spans="60:64">
      <c r="BH5144" s="14"/>
      <c r="BI5144" s="14"/>
      <c r="BJ5144" s="14"/>
      <c r="BK5144" s="14"/>
      <c r="BL5144" s="14"/>
    </row>
    <row r="5145" spans="60:64">
      <c r="BH5145" s="14"/>
      <c r="BI5145" s="14"/>
      <c r="BJ5145" s="14"/>
      <c r="BK5145" s="14"/>
      <c r="BL5145" s="14"/>
    </row>
    <row r="5146" spans="60:64">
      <c r="BH5146" s="14"/>
      <c r="BI5146" s="14"/>
      <c r="BJ5146" s="14"/>
      <c r="BK5146" s="14"/>
      <c r="BL5146" s="14"/>
    </row>
    <row r="5147" spans="60:64">
      <c r="BH5147" s="14"/>
      <c r="BI5147" s="14"/>
      <c r="BJ5147" s="14"/>
      <c r="BK5147" s="14"/>
      <c r="BL5147" s="14"/>
    </row>
    <row r="5148" spans="60:64">
      <c r="BH5148" s="14"/>
      <c r="BI5148" s="14"/>
      <c r="BJ5148" s="14"/>
      <c r="BK5148" s="14"/>
      <c r="BL5148" s="14"/>
    </row>
    <row r="5149" spans="60:64">
      <c r="BH5149" s="14"/>
      <c r="BI5149" s="14"/>
      <c r="BJ5149" s="14"/>
      <c r="BK5149" s="14"/>
      <c r="BL5149" s="14"/>
    </row>
    <row r="5150" spans="60:64">
      <c r="BH5150" s="14"/>
      <c r="BI5150" s="14"/>
      <c r="BJ5150" s="14"/>
      <c r="BK5150" s="14"/>
      <c r="BL5150" s="14"/>
    </row>
    <row r="5151" spans="60:64">
      <c r="BH5151" s="14"/>
      <c r="BI5151" s="14"/>
      <c r="BJ5151" s="14"/>
      <c r="BK5151" s="14"/>
      <c r="BL5151" s="14"/>
    </row>
    <row r="5152" spans="60:64">
      <c r="BH5152" s="14"/>
      <c r="BI5152" s="14"/>
      <c r="BJ5152" s="14"/>
      <c r="BK5152" s="14"/>
      <c r="BL5152" s="14"/>
    </row>
    <row r="5153" spans="60:64">
      <c r="BH5153" s="14"/>
      <c r="BI5153" s="14"/>
      <c r="BJ5153" s="14"/>
      <c r="BK5153" s="14"/>
      <c r="BL5153" s="14"/>
    </row>
    <row r="5154" spans="60:64">
      <c r="BH5154" s="14"/>
      <c r="BI5154" s="14"/>
      <c r="BJ5154" s="14"/>
      <c r="BK5154" s="14"/>
      <c r="BL5154" s="14"/>
    </row>
    <row r="5155" spans="60:64">
      <c r="BH5155" s="14"/>
      <c r="BI5155" s="14"/>
      <c r="BJ5155" s="14"/>
      <c r="BK5155" s="14"/>
      <c r="BL5155" s="14"/>
    </row>
    <row r="5156" spans="60:64">
      <c r="BH5156" s="14"/>
      <c r="BI5156" s="14"/>
      <c r="BJ5156" s="14"/>
      <c r="BK5156" s="14"/>
      <c r="BL5156" s="14"/>
    </row>
    <row r="5157" spans="60:64">
      <c r="BH5157" s="14"/>
      <c r="BI5157" s="14"/>
      <c r="BJ5157" s="14"/>
      <c r="BK5157" s="14"/>
      <c r="BL5157" s="14"/>
    </row>
    <row r="5158" spans="60:64">
      <c r="BH5158" s="14"/>
      <c r="BI5158" s="14"/>
      <c r="BJ5158" s="14"/>
      <c r="BK5158" s="14"/>
      <c r="BL5158" s="14"/>
    </row>
    <row r="5159" spans="60:64">
      <c r="BH5159" s="14"/>
      <c r="BI5159" s="14"/>
      <c r="BJ5159" s="14"/>
      <c r="BK5159" s="14"/>
      <c r="BL5159" s="14"/>
    </row>
    <row r="5160" spans="60:64">
      <c r="BH5160" s="14"/>
      <c r="BI5160" s="14"/>
      <c r="BJ5160" s="14"/>
      <c r="BK5160" s="14"/>
      <c r="BL5160" s="14"/>
    </row>
    <row r="5161" spans="60:64">
      <c r="BH5161" s="14"/>
      <c r="BI5161" s="14"/>
      <c r="BJ5161" s="14"/>
      <c r="BK5161" s="14"/>
      <c r="BL5161" s="14"/>
    </row>
    <row r="5162" spans="60:64">
      <c r="BH5162" s="14"/>
      <c r="BI5162" s="14"/>
      <c r="BJ5162" s="14"/>
      <c r="BK5162" s="14"/>
      <c r="BL5162" s="14"/>
    </row>
    <row r="5163" spans="60:64">
      <c r="BH5163" s="14"/>
      <c r="BI5163" s="14"/>
      <c r="BJ5163" s="14"/>
      <c r="BK5163" s="14"/>
      <c r="BL5163" s="14"/>
    </row>
    <row r="5164" spans="60:64">
      <c r="BH5164" s="14"/>
      <c r="BI5164" s="14"/>
      <c r="BJ5164" s="14"/>
      <c r="BK5164" s="14"/>
      <c r="BL5164" s="14"/>
    </row>
    <row r="5165" spans="60:64">
      <c r="BH5165" s="14"/>
      <c r="BI5165" s="14"/>
      <c r="BJ5165" s="14"/>
      <c r="BK5165" s="14"/>
      <c r="BL5165" s="14"/>
    </row>
    <row r="5166" spans="60:64">
      <c r="BH5166" s="14"/>
      <c r="BI5166" s="14"/>
      <c r="BJ5166" s="14"/>
      <c r="BK5166" s="14"/>
      <c r="BL5166" s="14"/>
    </row>
    <row r="5167" spans="60:64">
      <c r="BH5167" s="14"/>
      <c r="BI5167" s="14"/>
      <c r="BJ5167" s="14"/>
      <c r="BK5167" s="14"/>
      <c r="BL5167" s="14"/>
    </row>
    <row r="5168" spans="60:64">
      <c r="BH5168" s="14"/>
      <c r="BI5168" s="14"/>
      <c r="BJ5168" s="14"/>
      <c r="BK5168" s="14"/>
      <c r="BL5168" s="14"/>
    </row>
    <row r="5169" spans="60:64">
      <c r="BH5169" s="14"/>
      <c r="BI5169" s="14"/>
      <c r="BJ5169" s="14"/>
      <c r="BK5169" s="14"/>
      <c r="BL5169" s="14"/>
    </row>
    <row r="5170" spans="60:64">
      <c r="BH5170" s="14"/>
      <c r="BI5170" s="14"/>
      <c r="BJ5170" s="14"/>
      <c r="BK5170" s="14"/>
      <c r="BL5170" s="14"/>
    </row>
    <row r="5171" spans="60:64">
      <c r="BH5171" s="14"/>
      <c r="BI5171" s="14"/>
      <c r="BJ5171" s="14"/>
      <c r="BK5171" s="14"/>
      <c r="BL5171" s="14"/>
    </row>
    <row r="5172" spans="60:64">
      <c r="BH5172" s="14"/>
      <c r="BI5172" s="14"/>
      <c r="BJ5172" s="14"/>
      <c r="BK5172" s="14"/>
      <c r="BL5172" s="14"/>
    </row>
    <row r="5173" spans="60:64">
      <c r="BH5173" s="14"/>
      <c r="BI5173" s="14"/>
      <c r="BJ5173" s="14"/>
      <c r="BK5173" s="14"/>
      <c r="BL5173" s="14"/>
    </row>
    <row r="5174" spans="60:64">
      <c r="BH5174" s="14"/>
      <c r="BI5174" s="14"/>
      <c r="BJ5174" s="14"/>
      <c r="BK5174" s="14"/>
      <c r="BL5174" s="14"/>
    </row>
    <row r="5175" spans="60:64">
      <c r="BH5175" s="14"/>
      <c r="BI5175" s="14"/>
      <c r="BJ5175" s="14"/>
      <c r="BK5175" s="14"/>
      <c r="BL5175" s="14"/>
    </row>
    <row r="5176" spans="60:64">
      <c r="BH5176" s="14"/>
      <c r="BI5176" s="14"/>
      <c r="BJ5176" s="14"/>
      <c r="BK5176" s="14"/>
      <c r="BL5176" s="14"/>
    </row>
    <row r="5177" spans="60:64">
      <c r="BH5177" s="14"/>
      <c r="BI5177" s="14"/>
      <c r="BJ5177" s="14"/>
      <c r="BK5177" s="14"/>
      <c r="BL5177" s="14"/>
    </row>
    <row r="5178" spans="60:64">
      <c r="BH5178" s="14"/>
      <c r="BI5178" s="14"/>
      <c r="BJ5178" s="14"/>
      <c r="BK5178" s="14"/>
      <c r="BL5178" s="14"/>
    </row>
    <row r="5179" spans="60:64">
      <c r="BH5179" s="14"/>
      <c r="BI5179" s="14"/>
      <c r="BJ5179" s="14"/>
      <c r="BK5179" s="14"/>
      <c r="BL5179" s="14"/>
    </row>
    <row r="5180" spans="60:64">
      <c r="BH5180" s="14"/>
      <c r="BI5180" s="14"/>
      <c r="BJ5180" s="14"/>
      <c r="BK5180" s="14"/>
      <c r="BL5180" s="14"/>
    </row>
    <row r="5181" spans="60:64">
      <c r="BH5181" s="14"/>
      <c r="BI5181" s="14"/>
      <c r="BJ5181" s="14"/>
      <c r="BK5181" s="14"/>
      <c r="BL5181" s="14"/>
    </row>
    <row r="5182" spans="60:64">
      <c r="BH5182" s="14"/>
      <c r="BI5182" s="14"/>
      <c r="BJ5182" s="14"/>
      <c r="BK5182" s="14"/>
      <c r="BL5182" s="14"/>
    </row>
    <row r="5183" spans="60:64">
      <c r="BH5183" s="14"/>
      <c r="BI5183" s="14"/>
      <c r="BJ5183" s="14"/>
      <c r="BK5183" s="14"/>
      <c r="BL5183" s="14"/>
    </row>
    <row r="5184" spans="60:64">
      <c r="BH5184" s="14"/>
      <c r="BI5184" s="14"/>
      <c r="BJ5184" s="14"/>
      <c r="BK5184" s="14"/>
      <c r="BL5184" s="14"/>
    </row>
    <row r="5185" spans="60:64">
      <c r="BH5185" s="14"/>
      <c r="BI5185" s="14"/>
      <c r="BJ5185" s="14"/>
      <c r="BK5185" s="14"/>
      <c r="BL5185" s="14"/>
    </row>
    <row r="5186" spans="60:64">
      <c r="BH5186" s="14"/>
      <c r="BI5186" s="14"/>
      <c r="BJ5186" s="14"/>
      <c r="BK5186" s="14"/>
      <c r="BL5186" s="14"/>
    </row>
    <row r="5187" spans="60:64">
      <c r="BH5187" s="14"/>
      <c r="BI5187" s="14"/>
      <c r="BJ5187" s="14"/>
      <c r="BK5187" s="14"/>
      <c r="BL5187" s="14"/>
    </row>
    <row r="5188" spans="60:64">
      <c r="BH5188" s="14"/>
      <c r="BI5188" s="14"/>
      <c r="BJ5188" s="14"/>
      <c r="BK5188" s="14"/>
      <c r="BL5188" s="14"/>
    </row>
    <row r="5189" spans="60:64">
      <c r="BH5189" s="14"/>
      <c r="BI5189" s="14"/>
      <c r="BJ5189" s="14"/>
      <c r="BK5189" s="14"/>
      <c r="BL5189" s="14"/>
    </row>
    <row r="5190" spans="60:64">
      <c r="BH5190" s="14"/>
      <c r="BI5190" s="14"/>
      <c r="BJ5190" s="14"/>
      <c r="BK5190" s="14"/>
      <c r="BL5190" s="14"/>
    </row>
    <row r="5191" spans="60:64">
      <c r="BH5191" s="14"/>
      <c r="BI5191" s="14"/>
      <c r="BJ5191" s="14"/>
      <c r="BK5191" s="14"/>
      <c r="BL5191" s="14"/>
    </row>
    <row r="5192" spans="60:64">
      <c r="BH5192" s="14"/>
      <c r="BI5192" s="14"/>
      <c r="BJ5192" s="14"/>
      <c r="BK5192" s="14"/>
      <c r="BL5192" s="14"/>
    </row>
    <row r="5193" spans="60:64">
      <c r="BH5193" s="14"/>
      <c r="BI5193" s="14"/>
      <c r="BJ5193" s="14"/>
      <c r="BK5193" s="14"/>
      <c r="BL5193" s="14"/>
    </row>
    <row r="5194" spans="60:64">
      <c r="BH5194" s="14"/>
      <c r="BI5194" s="14"/>
      <c r="BJ5194" s="14"/>
      <c r="BK5194" s="14"/>
      <c r="BL5194" s="14"/>
    </row>
    <row r="5195" spans="60:64">
      <c r="BH5195" s="14"/>
      <c r="BI5195" s="14"/>
      <c r="BJ5195" s="14"/>
      <c r="BK5195" s="14"/>
      <c r="BL5195" s="14"/>
    </row>
    <row r="5196" spans="60:64">
      <c r="BH5196" s="14"/>
      <c r="BI5196" s="14"/>
      <c r="BJ5196" s="14"/>
      <c r="BK5196" s="14"/>
      <c r="BL5196" s="14"/>
    </row>
    <row r="5197" spans="60:64">
      <c r="BH5197" s="14"/>
      <c r="BI5197" s="14"/>
      <c r="BJ5197" s="14"/>
      <c r="BK5197" s="14"/>
      <c r="BL5197" s="14"/>
    </row>
    <row r="5198" spans="60:64">
      <c r="BH5198" s="14"/>
      <c r="BI5198" s="14"/>
      <c r="BJ5198" s="14"/>
      <c r="BK5198" s="14"/>
      <c r="BL5198" s="14"/>
    </row>
    <row r="5199" spans="60:64">
      <c r="BH5199" s="14"/>
      <c r="BI5199" s="14"/>
      <c r="BJ5199" s="14"/>
      <c r="BK5199" s="14"/>
      <c r="BL5199" s="14"/>
    </row>
    <row r="5200" spans="60:64">
      <c r="BH5200" s="14"/>
      <c r="BI5200" s="14"/>
      <c r="BJ5200" s="14"/>
      <c r="BK5200" s="14"/>
      <c r="BL5200" s="14"/>
    </row>
    <row r="5201" spans="60:64">
      <c r="BH5201" s="14"/>
      <c r="BI5201" s="14"/>
      <c r="BJ5201" s="14"/>
      <c r="BK5201" s="14"/>
      <c r="BL5201" s="14"/>
    </row>
    <row r="5202" spans="60:64">
      <c r="BH5202" s="14"/>
      <c r="BI5202" s="14"/>
      <c r="BJ5202" s="14"/>
      <c r="BK5202" s="14"/>
      <c r="BL5202" s="14"/>
    </row>
    <row r="5203" spans="60:64">
      <c r="BH5203" s="14"/>
      <c r="BI5203" s="14"/>
      <c r="BJ5203" s="14"/>
      <c r="BK5203" s="14"/>
      <c r="BL5203" s="14"/>
    </row>
    <row r="5204" spans="60:64">
      <c r="BH5204" s="14"/>
      <c r="BI5204" s="14"/>
      <c r="BJ5204" s="14"/>
      <c r="BK5204" s="14"/>
      <c r="BL5204" s="14"/>
    </row>
    <row r="5205" spans="60:64">
      <c r="BH5205" s="14"/>
      <c r="BI5205" s="14"/>
      <c r="BJ5205" s="14"/>
      <c r="BK5205" s="14"/>
      <c r="BL5205" s="14"/>
    </row>
    <row r="5206" spans="60:64">
      <c r="BH5206" s="14"/>
      <c r="BI5206" s="14"/>
      <c r="BJ5206" s="14"/>
      <c r="BK5206" s="14"/>
      <c r="BL5206" s="14"/>
    </row>
    <row r="5207" spans="60:64">
      <c r="BH5207" s="14"/>
      <c r="BI5207" s="14"/>
      <c r="BJ5207" s="14"/>
      <c r="BK5207" s="14"/>
      <c r="BL5207" s="14"/>
    </row>
    <row r="5208" spans="60:64">
      <c r="BH5208" s="14"/>
      <c r="BI5208" s="14"/>
      <c r="BJ5208" s="14"/>
      <c r="BK5208" s="14"/>
      <c r="BL5208" s="14"/>
    </row>
    <row r="5209" spans="60:64">
      <c r="BH5209" s="14"/>
      <c r="BI5209" s="14"/>
      <c r="BJ5209" s="14"/>
      <c r="BK5209" s="14"/>
      <c r="BL5209" s="14"/>
    </row>
    <row r="5210" spans="60:64">
      <c r="BH5210" s="14"/>
      <c r="BI5210" s="14"/>
      <c r="BJ5210" s="14"/>
      <c r="BK5210" s="14"/>
      <c r="BL5210" s="14"/>
    </row>
    <row r="5211" spans="60:64">
      <c r="BH5211" s="14"/>
      <c r="BI5211" s="14"/>
      <c r="BJ5211" s="14"/>
      <c r="BK5211" s="14"/>
      <c r="BL5211" s="14"/>
    </row>
    <row r="5212" spans="60:64">
      <c r="BH5212" s="14"/>
      <c r="BI5212" s="14"/>
      <c r="BJ5212" s="14"/>
      <c r="BK5212" s="14"/>
      <c r="BL5212" s="14"/>
    </row>
    <row r="5213" spans="60:64">
      <c r="BH5213" s="14"/>
      <c r="BI5213" s="14"/>
      <c r="BJ5213" s="14"/>
      <c r="BK5213" s="14"/>
      <c r="BL5213" s="14"/>
    </row>
    <row r="5214" spans="60:64">
      <c r="BH5214" s="14"/>
      <c r="BI5214" s="14"/>
      <c r="BJ5214" s="14"/>
      <c r="BK5214" s="14"/>
      <c r="BL5214" s="14"/>
    </row>
    <row r="5215" spans="60:64">
      <c r="BH5215" s="14"/>
      <c r="BI5215" s="14"/>
      <c r="BJ5215" s="14"/>
      <c r="BK5215" s="14"/>
      <c r="BL5215" s="14"/>
    </row>
    <row r="5216" spans="60:64">
      <c r="BH5216" s="14"/>
      <c r="BI5216" s="14"/>
      <c r="BJ5216" s="14"/>
      <c r="BK5216" s="14"/>
      <c r="BL5216" s="14"/>
    </row>
    <row r="5217" spans="60:64">
      <c r="BH5217" s="14"/>
      <c r="BI5217" s="14"/>
      <c r="BJ5217" s="14"/>
      <c r="BK5217" s="14"/>
      <c r="BL5217" s="14"/>
    </row>
    <row r="5218" spans="60:64">
      <c r="BH5218" s="14"/>
      <c r="BI5218" s="14"/>
      <c r="BJ5218" s="14"/>
      <c r="BK5218" s="14"/>
      <c r="BL5218" s="14"/>
    </row>
    <row r="5219" spans="60:64">
      <c r="BH5219" s="14"/>
      <c r="BI5219" s="14"/>
      <c r="BJ5219" s="14"/>
      <c r="BK5219" s="14"/>
      <c r="BL5219" s="14"/>
    </row>
    <row r="5220" spans="60:64">
      <c r="BH5220" s="14"/>
      <c r="BI5220" s="14"/>
      <c r="BJ5220" s="14"/>
      <c r="BK5220" s="14"/>
      <c r="BL5220" s="14"/>
    </row>
    <row r="5221" spans="60:64">
      <c r="BH5221" s="14"/>
      <c r="BI5221" s="14"/>
      <c r="BJ5221" s="14"/>
      <c r="BK5221" s="14"/>
      <c r="BL5221" s="14"/>
    </row>
    <row r="5222" spans="60:64">
      <c r="BH5222" s="14"/>
      <c r="BI5222" s="14"/>
      <c r="BJ5222" s="14"/>
      <c r="BK5222" s="14"/>
      <c r="BL5222" s="14"/>
    </row>
    <row r="5223" spans="60:64">
      <c r="BH5223" s="14"/>
      <c r="BI5223" s="14"/>
      <c r="BJ5223" s="14"/>
      <c r="BK5223" s="14"/>
      <c r="BL5223" s="14"/>
    </row>
    <row r="5224" spans="60:64">
      <c r="BH5224" s="14"/>
      <c r="BI5224" s="14"/>
      <c r="BJ5224" s="14"/>
      <c r="BK5224" s="14"/>
      <c r="BL5224" s="14"/>
    </row>
    <row r="5225" spans="60:64">
      <c r="BH5225" s="14"/>
      <c r="BI5225" s="14"/>
      <c r="BJ5225" s="14"/>
      <c r="BK5225" s="14"/>
      <c r="BL5225" s="14"/>
    </row>
    <row r="5226" spans="60:64">
      <c r="BH5226" s="14"/>
      <c r="BI5226" s="14"/>
      <c r="BJ5226" s="14"/>
      <c r="BK5226" s="14"/>
      <c r="BL5226" s="14"/>
    </row>
    <row r="5227" spans="60:64">
      <c r="BH5227" s="14"/>
      <c r="BI5227" s="14"/>
      <c r="BJ5227" s="14"/>
      <c r="BK5227" s="14"/>
      <c r="BL5227" s="14"/>
    </row>
    <row r="5228" spans="60:64">
      <c r="BH5228" s="14"/>
      <c r="BI5228" s="14"/>
      <c r="BJ5228" s="14"/>
      <c r="BK5228" s="14"/>
      <c r="BL5228" s="14"/>
    </row>
    <row r="5229" spans="60:64">
      <c r="BH5229" s="14"/>
      <c r="BI5229" s="14"/>
      <c r="BJ5229" s="14"/>
      <c r="BK5229" s="14"/>
      <c r="BL5229" s="14"/>
    </row>
    <row r="5230" spans="60:64">
      <c r="BH5230" s="14"/>
      <c r="BI5230" s="14"/>
      <c r="BJ5230" s="14"/>
      <c r="BK5230" s="14"/>
      <c r="BL5230" s="14"/>
    </row>
    <row r="5231" spans="60:64">
      <c r="BH5231" s="14"/>
      <c r="BI5231" s="14"/>
      <c r="BJ5231" s="14"/>
      <c r="BK5231" s="14"/>
      <c r="BL5231" s="14"/>
    </row>
    <row r="5232" spans="60:64">
      <c r="BH5232" s="14"/>
      <c r="BI5232" s="14"/>
      <c r="BJ5232" s="14"/>
      <c r="BK5232" s="14"/>
      <c r="BL5232" s="14"/>
    </row>
    <row r="5233" spans="60:64">
      <c r="BH5233" s="14"/>
      <c r="BI5233" s="14"/>
      <c r="BJ5233" s="14"/>
      <c r="BK5233" s="14"/>
      <c r="BL5233" s="14"/>
    </row>
    <row r="5234" spans="60:64">
      <c r="BH5234" s="14"/>
      <c r="BI5234" s="14"/>
      <c r="BJ5234" s="14"/>
      <c r="BK5234" s="14"/>
      <c r="BL5234" s="14"/>
    </row>
    <row r="5235" spans="60:64">
      <c r="BH5235" s="14"/>
      <c r="BI5235" s="14"/>
      <c r="BJ5235" s="14"/>
      <c r="BK5235" s="14"/>
      <c r="BL5235" s="14"/>
    </row>
    <row r="5236" spans="60:64">
      <c r="BH5236" s="14"/>
      <c r="BI5236" s="14"/>
      <c r="BJ5236" s="14"/>
      <c r="BK5236" s="14"/>
      <c r="BL5236" s="14"/>
    </row>
    <row r="5237" spans="60:64">
      <c r="BH5237" s="14"/>
      <c r="BI5237" s="14"/>
      <c r="BJ5237" s="14"/>
      <c r="BK5237" s="14"/>
      <c r="BL5237" s="14"/>
    </row>
    <row r="5238" spans="60:64">
      <c r="BH5238" s="14"/>
      <c r="BI5238" s="14"/>
      <c r="BJ5238" s="14"/>
      <c r="BK5238" s="14"/>
      <c r="BL5238" s="14"/>
    </row>
    <row r="5239" spans="60:64">
      <c r="BH5239" s="14"/>
      <c r="BI5239" s="14"/>
      <c r="BJ5239" s="14"/>
      <c r="BK5239" s="14"/>
      <c r="BL5239" s="14"/>
    </row>
    <row r="5240" spans="60:64">
      <c r="BH5240" s="14"/>
      <c r="BI5240" s="14"/>
      <c r="BJ5240" s="14"/>
      <c r="BK5240" s="14"/>
      <c r="BL5240" s="14"/>
    </row>
    <row r="5241" spans="60:64">
      <c r="BH5241" s="14"/>
      <c r="BI5241" s="14"/>
      <c r="BJ5241" s="14"/>
      <c r="BK5241" s="14"/>
      <c r="BL5241" s="14"/>
    </row>
    <row r="5242" spans="60:64">
      <c r="BH5242" s="14"/>
      <c r="BI5242" s="14"/>
      <c r="BJ5242" s="14"/>
      <c r="BK5242" s="14"/>
      <c r="BL5242" s="14"/>
    </row>
    <row r="5243" spans="60:64">
      <c r="BH5243" s="14"/>
      <c r="BI5243" s="14"/>
      <c r="BJ5243" s="14"/>
      <c r="BK5243" s="14"/>
      <c r="BL5243" s="14"/>
    </row>
    <row r="5244" spans="60:64">
      <c r="BH5244" s="14"/>
      <c r="BI5244" s="14"/>
      <c r="BJ5244" s="14"/>
      <c r="BK5244" s="14"/>
      <c r="BL5244" s="14"/>
    </row>
    <row r="5245" spans="60:64">
      <c r="BH5245" s="14"/>
      <c r="BI5245" s="14"/>
      <c r="BJ5245" s="14"/>
      <c r="BK5245" s="14"/>
      <c r="BL5245" s="14"/>
    </row>
    <row r="5246" spans="60:64">
      <c r="BH5246" s="14"/>
      <c r="BI5246" s="14"/>
      <c r="BJ5246" s="14"/>
      <c r="BK5246" s="14"/>
      <c r="BL5246" s="14"/>
    </row>
    <row r="5247" spans="60:64">
      <c r="BH5247" s="14"/>
      <c r="BI5247" s="14"/>
      <c r="BJ5247" s="14"/>
      <c r="BK5247" s="14"/>
      <c r="BL5247" s="14"/>
    </row>
    <row r="5248" spans="60:64">
      <c r="BH5248" s="14"/>
      <c r="BI5248" s="14"/>
      <c r="BJ5248" s="14"/>
      <c r="BK5248" s="14"/>
      <c r="BL5248" s="14"/>
    </row>
    <row r="5249" spans="60:64">
      <c r="BH5249" s="14"/>
      <c r="BI5249" s="14"/>
      <c r="BJ5249" s="14"/>
      <c r="BK5249" s="14"/>
      <c r="BL5249" s="14"/>
    </row>
    <row r="5250" spans="60:64">
      <c r="BH5250" s="14"/>
      <c r="BI5250" s="14"/>
      <c r="BJ5250" s="14"/>
      <c r="BK5250" s="14"/>
      <c r="BL5250" s="14"/>
    </row>
    <row r="5251" spans="60:64">
      <c r="BH5251" s="14"/>
      <c r="BI5251" s="14"/>
      <c r="BJ5251" s="14"/>
      <c r="BK5251" s="14"/>
      <c r="BL5251" s="14"/>
    </row>
    <row r="5252" spans="60:64">
      <c r="BH5252" s="14"/>
      <c r="BI5252" s="14"/>
      <c r="BJ5252" s="14"/>
      <c r="BK5252" s="14"/>
      <c r="BL5252" s="14"/>
    </row>
    <row r="5253" spans="60:64">
      <c r="BH5253" s="14"/>
      <c r="BI5253" s="14"/>
      <c r="BJ5253" s="14"/>
      <c r="BK5253" s="14"/>
      <c r="BL5253" s="14"/>
    </row>
    <row r="5254" spans="60:64">
      <c r="BH5254" s="14"/>
      <c r="BI5254" s="14"/>
      <c r="BJ5254" s="14"/>
      <c r="BK5254" s="14"/>
      <c r="BL5254" s="14"/>
    </row>
    <row r="5255" spans="60:64">
      <c r="BH5255" s="14"/>
      <c r="BI5255" s="14"/>
      <c r="BJ5255" s="14"/>
      <c r="BK5255" s="14"/>
      <c r="BL5255" s="14"/>
    </row>
    <row r="5256" spans="60:64">
      <c r="BH5256" s="14"/>
      <c r="BI5256" s="14"/>
      <c r="BJ5256" s="14"/>
      <c r="BK5256" s="14"/>
      <c r="BL5256" s="14"/>
    </row>
    <row r="5257" spans="60:64">
      <c r="BH5257" s="14"/>
      <c r="BI5257" s="14"/>
      <c r="BJ5257" s="14"/>
      <c r="BK5257" s="14"/>
      <c r="BL5257" s="14"/>
    </row>
    <row r="5258" spans="60:64">
      <c r="BH5258" s="14"/>
      <c r="BI5258" s="14"/>
      <c r="BJ5258" s="14"/>
      <c r="BK5258" s="14"/>
      <c r="BL5258" s="14"/>
    </row>
    <row r="5259" spans="60:64">
      <c r="BH5259" s="14"/>
      <c r="BI5259" s="14"/>
      <c r="BJ5259" s="14"/>
      <c r="BK5259" s="14"/>
      <c r="BL5259" s="14"/>
    </row>
    <row r="5260" spans="60:64">
      <c r="BH5260" s="14"/>
      <c r="BI5260" s="14"/>
      <c r="BJ5260" s="14"/>
      <c r="BK5260" s="14"/>
      <c r="BL5260" s="14"/>
    </row>
    <row r="5261" spans="60:64">
      <c r="BH5261" s="14"/>
      <c r="BI5261" s="14"/>
      <c r="BJ5261" s="14"/>
      <c r="BK5261" s="14"/>
      <c r="BL5261" s="14"/>
    </row>
    <row r="5262" spans="60:64">
      <c r="BH5262" s="14"/>
      <c r="BI5262" s="14"/>
      <c r="BJ5262" s="14"/>
      <c r="BK5262" s="14"/>
      <c r="BL5262" s="14"/>
    </row>
    <row r="5263" spans="60:64">
      <c r="BH5263" s="14"/>
      <c r="BI5263" s="14"/>
      <c r="BJ5263" s="14"/>
      <c r="BK5263" s="14"/>
      <c r="BL5263" s="14"/>
    </row>
    <row r="5264" spans="60:64">
      <c r="BH5264" s="14"/>
      <c r="BI5264" s="14"/>
      <c r="BJ5264" s="14"/>
      <c r="BK5264" s="14"/>
      <c r="BL5264" s="14"/>
    </row>
    <row r="5265" spans="60:64">
      <c r="BH5265" s="14"/>
      <c r="BI5265" s="14"/>
      <c r="BJ5265" s="14"/>
      <c r="BK5265" s="14"/>
      <c r="BL5265" s="14"/>
    </row>
    <row r="5266" spans="60:64">
      <c r="BH5266" s="14"/>
      <c r="BI5266" s="14"/>
      <c r="BJ5266" s="14"/>
      <c r="BK5266" s="14"/>
      <c r="BL5266" s="14"/>
    </row>
    <row r="5267" spans="60:64">
      <c r="BH5267" s="14"/>
      <c r="BI5267" s="14"/>
      <c r="BJ5267" s="14"/>
      <c r="BK5267" s="14"/>
      <c r="BL5267" s="14"/>
    </row>
    <row r="5268" spans="60:64">
      <c r="BH5268" s="14"/>
      <c r="BI5268" s="14"/>
      <c r="BJ5268" s="14"/>
      <c r="BK5268" s="14"/>
      <c r="BL5268" s="14"/>
    </row>
    <row r="5269" spans="60:64">
      <c r="BH5269" s="14"/>
      <c r="BI5269" s="14"/>
      <c r="BJ5269" s="14"/>
      <c r="BK5269" s="14"/>
      <c r="BL5269" s="14"/>
    </row>
    <row r="5270" spans="60:64">
      <c r="BH5270" s="14"/>
      <c r="BI5270" s="14"/>
      <c r="BJ5270" s="14"/>
      <c r="BK5270" s="14"/>
      <c r="BL5270" s="14"/>
    </row>
    <row r="5271" spans="60:64">
      <c r="BH5271" s="14"/>
      <c r="BI5271" s="14"/>
      <c r="BJ5271" s="14"/>
      <c r="BK5271" s="14"/>
      <c r="BL5271" s="14"/>
    </row>
    <row r="5272" spans="60:64">
      <c r="BH5272" s="14"/>
      <c r="BI5272" s="14"/>
      <c r="BJ5272" s="14"/>
      <c r="BK5272" s="14"/>
      <c r="BL5272" s="14"/>
    </row>
    <row r="5273" spans="60:64">
      <c r="BH5273" s="14"/>
      <c r="BI5273" s="14"/>
      <c r="BJ5273" s="14"/>
      <c r="BK5273" s="14"/>
      <c r="BL5273" s="14"/>
    </row>
    <row r="5274" spans="60:64">
      <c r="BH5274" s="14"/>
      <c r="BI5274" s="14"/>
      <c r="BJ5274" s="14"/>
      <c r="BK5274" s="14"/>
      <c r="BL5274" s="14"/>
    </row>
    <row r="5275" spans="60:64">
      <c r="BH5275" s="14"/>
      <c r="BI5275" s="14"/>
      <c r="BJ5275" s="14"/>
      <c r="BK5275" s="14"/>
      <c r="BL5275" s="14"/>
    </row>
    <row r="5276" spans="60:64">
      <c r="BH5276" s="14"/>
      <c r="BI5276" s="14"/>
      <c r="BJ5276" s="14"/>
      <c r="BK5276" s="14"/>
      <c r="BL5276" s="14"/>
    </row>
    <row r="5277" spans="60:64">
      <c r="BH5277" s="14"/>
      <c r="BI5277" s="14"/>
      <c r="BJ5277" s="14"/>
      <c r="BK5277" s="14"/>
      <c r="BL5277" s="14"/>
    </row>
    <row r="5278" spans="60:64">
      <c r="BH5278" s="14"/>
      <c r="BI5278" s="14"/>
      <c r="BJ5278" s="14"/>
      <c r="BK5278" s="14"/>
      <c r="BL5278" s="14"/>
    </row>
    <row r="5279" spans="60:64">
      <c r="BH5279" s="14"/>
      <c r="BI5279" s="14"/>
      <c r="BJ5279" s="14"/>
      <c r="BK5279" s="14"/>
      <c r="BL5279" s="14"/>
    </row>
    <row r="5280" spans="60:64">
      <c r="BH5280" s="14"/>
      <c r="BI5280" s="14"/>
      <c r="BJ5280" s="14"/>
      <c r="BK5280" s="14"/>
      <c r="BL5280" s="14"/>
    </row>
    <row r="5281" spans="60:64">
      <c r="BH5281" s="14"/>
      <c r="BI5281" s="14"/>
      <c r="BJ5281" s="14"/>
      <c r="BK5281" s="14"/>
      <c r="BL5281" s="14"/>
    </row>
    <row r="5282" spans="60:64">
      <c r="BH5282" s="14"/>
      <c r="BI5282" s="14"/>
      <c r="BJ5282" s="14"/>
      <c r="BK5282" s="14"/>
      <c r="BL5282" s="14"/>
    </row>
    <row r="5283" spans="60:64">
      <c r="BH5283" s="14"/>
      <c r="BI5283" s="14"/>
      <c r="BJ5283" s="14"/>
      <c r="BK5283" s="14"/>
      <c r="BL5283" s="14"/>
    </row>
    <row r="5284" spans="60:64">
      <c r="BH5284" s="14"/>
      <c r="BI5284" s="14"/>
      <c r="BJ5284" s="14"/>
      <c r="BK5284" s="14"/>
      <c r="BL5284" s="14"/>
    </row>
    <row r="5285" spans="60:64">
      <c r="BH5285" s="14"/>
      <c r="BI5285" s="14"/>
      <c r="BJ5285" s="14"/>
      <c r="BK5285" s="14"/>
      <c r="BL5285" s="14"/>
    </row>
    <row r="5286" spans="60:64">
      <c r="BH5286" s="14"/>
      <c r="BI5286" s="14"/>
      <c r="BJ5286" s="14"/>
      <c r="BK5286" s="14"/>
      <c r="BL5286" s="14"/>
    </row>
    <row r="5287" spans="60:64">
      <c r="BH5287" s="14"/>
      <c r="BI5287" s="14"/>
      <c r="BJ5287" s="14"/>
      <c r="BK5287" s="14"/>
      <c r="BL5287" s="14"/>
    </row>
    <row r="5288" spans="60:64">
      <c r="BH5288" s="14"/>
      <c r="BI5288" s="14"/>
      <c r="BJ5288" s="14"/>
      <c r="BK5288" s="14"/>
      <c r="BL5288" s="14"/>
    </row>
    <row r="5289" spans="60:64">
      <c r="BH5289" s="14"/>
      <c r="BI5289" s="14"/>
      <c r="BJ5289" s="14"/>
      <c r="BK5289" s="14"/>
      <c r="BL5289" s="14"/>
    </row>
    <row r="5290" spans="60:64">
      <c r="BH5290" s="14"/>
      <c r="BI5290" s="14"/>
      <c r="BJ5290" s="14"/>
      <c r="BK5290" s="14"/>
      <c r="BL5290" s="14"/>
    </row>
    <row r="5291" spans="60:64">
      <c r="BH5291" s="14"/>
      <c r="BI5291" s="14"/>
      <c r="BJ5291" s="14"/>
      <c r="BK5291" s="14"/>
      <c r="BL5291" s="14"/>
    </row>
    <row r="5292" spans="60:64">
      <c r="BH5292" s="14"/>
      <c r="BI5292" s="14"/>
      <c r="BJ5292" s="14"/>
      <c r="BK5292" s="14"/>
      <c r="BL5292" s="14"/>
    </row>
    <row r="5293" spans="60:64">
      <c r="BH5293" s="14"/>
      <c r="BI5293" s="14"/>
      <c r="BJ5293" s="14"/>
      <c r="BK5293" s="14"/>
      <c r="BL5293" s="14"/>
    </row>
    <row r="5294" spans="60:64">
      <c r="BH5294" s="14"/>
      <c r="BI5294" s="14"/>
      <c r="BJ5294" s="14"/>
      <c r="BK5294" s="14"/>
      <c r="BL5294" s="14"/>
    </row>
    <row r="5295" spans="60:64">
      <c r="BH5295" s="14"/>
      <c r="BI5295" s="14"/>
      <c r="BJ5295" s="14"/>
      <c r="BK5295" s="14"/>
      <c r="BL5295" s="14"/>
    </row>
    <row r="5296" spans="60:64">
      <c r="BH5296" s="14"/>
      <c r="BI5296" s="14"/>
      <c r="BJ5296" s="14"/>
      <c r="BK5296" s="14"/>
      <c r="BL5296" s="14"/>
    </row>
    <row r="5297" spans="60:64">
      <c r="BH5297" s="14"/>
      <c r="BI5297" s="14"/>
      <c r="BJ5297" s="14"/>
      <c r="BK5297" s="14"/>
      <c r="BL5297" s="14"/>
    </row>
    <row r="5298" spans="60:64">
      <c r="BH5298" s="14"/>
      <c r="BI5298" s="14"/>
      <c r="BJ5298" s="14"/>
      <c r="BK5298" s="14"/>
      <c r="BL5298" s="14"/>
    </row>
    <row r="5299" spans="60:64">
      <c r="BH5299" s="14"/>
      <c r="BI5299" s="14"/>
      <c r="BJ5299" s="14"/>
      <c r="BK5299" s="14"/>
      <c r="BL5299" s="14"/>
    </row>
    <row r="5300" spans="60:64">
      <c r="BH5300" s="14"/>
      <c r="BI5300" s="14"/>
      <c r="BJ5300" s="14"/>
      <c r="BK5300" s="14"/>
      <c r="BL5300" s="14"/>
    </row>
    <row r="5301" spans="60:64">
      <c r="BH5301" s="14"/>
      <c r="BI5301" s="14"/>
      <c r="BJ5301" s="14"/>
      <c r="BK5301" s="14"/>
      <c r="BL5301" s="14"/>
    </row>
    <row r="5302" spans="60:64">
      <c r="BH5302" s="14"/>
      <c r="BI5302" s="14"/>
      <c r="BJ5302" s="14"/>
      <c r="BK5302" s="14"/>
      <c r="BL5302" s="14"/>
    </row>
    <row r="5303" spans="60:64">
      <c r="BH5303" s="14"/>
      <c r="BI5303" s="14"/>
      <c r="BJ5303" s="14"/>
      <c r="BK5303" s="14"/>
      <c r="BL5303" s="14"/>
    </row>
    <row r="5304" spans="60:64">
      <c r="BH5304" s="14"/>
      <c r="BI5304" s="14"/>
      <c r="BJ5304" s="14"/>
      <c r="BK5304" s="14"/>
      <c r="BL5304" s="14"/>
    </row>
    <row r="5305" spans="60:64">
      <c r="BH5305" s="14"/>
      <c r="BI5305" s="14"/>
      <c r="BJ5305" s="14"/>
      <c r="BK5305" s="14"/>
      <c r="BL5305" s="14"/>
    </row>
    <row r="5306" spans="60:64">
      <c r="BH5306" s="14"/>
      <c r="BI5306" s="14"/>
      <c r="BJ5306" s="14"/>
      <c r="BK5306" s="14"/>
      <c r="BL5306" s="14"/>
    </row>
    <row r="5307" spans="60:64">
      <c r="BH5307" s="14"/>
      <c r="BI5307" s="14"/>
      <c r="BJ5307" s="14"/>
      <c r="BK5307" s="14"/>
      <c r="BL5307" s="14"/>
    </row>
    <row r="5308" spans="60:64">
      <c r="BH5308" s="14"/>
      <c r="BI5308" s="14"/>
      <c r="BJ5308" s="14"/>
      <c r="BK5308" s="14"/>
      <c r="BL5308" s="14"/>
    </row>
    <row r="5309" spans="60:64">
      <c r="BH5309" s="14"/>
      <c r="BI5309" s="14"/>
      <c r="BJ5309" s="14"/>
      <c r="BK5309" s="14"/>
      <c r="BL5309" s="14"/>
    </row>
    <row r="5310" spans="60:64">
      <c r="BH5310" s="14"/>
      <c r="BI5310" s="14"/>
      <c r="BJ5310" s="14"/>
      <c r="BK5310" s="14"/>
      <c r="BL5310" s="14"/>
    </row>
    <row r="5311" spans="60:64">
      <c r="BH5311" s="14"/>
      <c r="BI5311" s="14"/>
      <c r="BJ5311" s="14"/>
      <c r="BK5311" s="14"/>
      <c r="BL5311" s="14"/>
    </row>
    <row r="5312" spans="60:64">
      <c r="BH5312" s="14"/>
      <c r="BI5312" s="14"/>
      <c r="BJ5312" s="14"/>
      <c r="BK5312" s="14"/>
      <c r="BL5312" s="14"/>
    </row>
    <row r="5313" spans="60:64">
      <c r="BH5313" s="14"/>
      <c r="BI5313" s="14"/>
      <c r="BJ5313" s="14"/>
      <c r="BK5313" s="14"/>
      <c r="BL5313" s="14"/>
    </row>
    <row r="5314" spans="60:64">
      <c r="BH5314" s="14"/>
      <c r="BI5314" s="14"/>
      <c r="BJ5314" s="14"/>
      <c r="BK5314" s="14"/>
      <c r="BL5314" s="14"/>
    </row>
    <row r="5315" spans="60:64">
      <c r="BH5315" s="14"/>
      <c r="BI5315" s="14"/>
      <c r="BJ5315" s="14"/>
      <c r="BK5315" s="14"/>
      <c r="BL5315" s="14"/>
    </row>
    <row r="5316" spans="60:64">
      <c r="BH5316" s="14"/>
      <c r="BI5316" s="14"/>
      <c r="BJ5316" s="14"/>
      <c r="BK5316" s="14"/>
      <c r="BL5316" s="14"/>
    </row>
    <row r="5317" spans="60:64">
      <c r="BH5317" s="14"/>
      <c r="BI5317" s="14"/>
      <c r="BJ5317" s="14"/>
      <c r="BK5317" s="14"/>
      <c r="BL5317" s="14"/>
    </row>
    <row r="5318" spans="60:64">
      <c r="BH5318" s="14"/>
      <c r="BI5318" s="14"/>
      <c r="BJ5318" s="14"/>
      <c r="BK5318" s="14"/>
      <c r="BL5318" s="14"/>
    </row>
    <row r="5319" spans="60:64">
      <c r="BH5319" s="14"/>
      <c r="BI5319" s="14"/>
      <c r="BJ5319" s="14"/>
      <c r="BK5319" s="14"/>
      <c r="BL5319" s="14"/>
    </row>
    <row r="5320" spans="60:64">
      <c r="BH5320" s="14"/>
      <c r="BI5320" s="14"/>
      <c r="BJ5320" s="14"/>
      <c r="BK5320" s="14"/>
      <c r="BL5320" s="14"/>
    </row>
    <row r="5321" spans="60:64">
      <c r="BH5321" s="14"/>
      <c r="BI5321" s="14"/>
      <c r="BJ5321" s="14"/>
      <c r="BK5321" s="14"/>
      <c r="BL5321" s="14"/>
    </row>
    <row r="5322" spans="60:64">
      <c r="BH5322" s="14"/>
      <c r="BI5322" s="14"/>
      <c r="BJ5322" s="14"/>
      <c r="BK5322" s="14"/>
      <c r="BL5322" s="14"/>
    </row>
    <row r="5323" spans="60:64">
      <c r="BH5323" s="14"/>
      <c r="BI5323" s="14"/>
      <c r="BJ5323" s="14"/>
      <c r="BK5323" s="14"/>
      <c r="BL5323" s="14"/>
    </row>
    <row r="5324" spans="60:64">
      <c r="BH5324" s="14"/>
      <c r="BI5324" s="14"/>
      <c r="BJ5324" s="14"/>
      <c r="BK5324" s="14"/>
      <c r="BL5324" s="14"/>
    </row>
    <row r="5325" spans="60:64">
      <c r="BH5325" s="14"/>
      <c r="BI5325" s="14"/>
      <c r="BJ5325" s="14"/>
      <c r="BK5325" s="14"/>
      <c r="BL5325" s="14"/>
    </row>
    <row r="5326" spans="60:64">
      <c r="BH5326" s="14"/>
      <c r="BI5326" s="14"/>
      <c r="BJ5326" s="14"/>
      <c r="BK5326" s="14"/>
      <c r="BL5326" s="14"/>
    </row>
    <row r="5327" spans="60:64">
      <c r="BH5327" s="14"/>
      <c r="BI5327" s="14"/>
      <c r="BJ5327" s="14"/>
      <c r="BK5327" s="14"/>
      <c r="BL5327" s="14"/>
    </row>
    <row r="5328" spans="60:64">
      <c r="BH5328" s="14"/>
      <c r="BI5328" s="14"/>
      <c r="BJ5328" s="14"/>
      <c r="BK5328" s="14"/>
      <c r="BL5328" s="14"/>
    </row>
    <row r="5329" spans="60:64">
      <c r="BH5329" s="14"/>
      <c r="BI5329" s="14"/>
      <c r="BJ5329" s="14"/>
      <c r="BK5329" s="14"/>
      <c r="BL5329" s="14"/>
    </row>
    <row r="5330" spans="60:64">
      <c r="BH5330" s="14"/>
      <c r="BI5330" s="14"/>
      <c r="BJ5330" s="14"/>
      <c r="BK5330" s="14"/>
      <c r="BL5330" s="14"/>
    </row>
    <row r="5331" spans="60:64">
      <c r="BH5331" s="14"/>
      <c r="BI5331" s="14"/>
      <c r="BJ5331" s="14"/>
      <c r="BK5331" s="14"/>
      <c r="BL5331" s="14"/>
    </row>
    <row r="5332" spans="60:64">
      <c r="BH5332" s="14"/>
      <c r="BI5332" s="14"/>
      <c r="BJ5332" s="14"/>
      <c r="BK5332" s="14"/>
      <c r="BL5332" s="14"/>
    </row>
    <row r="5333" spans="60:64">
      <c r="BH5333" s="14"/>
      <c r="BI5333" s="14"/>
      <c r="BJ5333" s="14"/>
      <c r="BK5333" s="14"/>
      <c r="BL5333" s="14"/>
    </row>
    <row r="5334" spans="60:64">
      <c r="BH5334" s="14"/>
      <c r="BI5334" s="14"/>
      <c r="BJ5334" s="14"/>
      <c r="BK5334" s="14"/>
      <c r="BL5334" s="14"/>
    </row>
    <row r="5335" spans="60:64">
      <c r="BH5335" s="14"/>
      <c r="BI5335" s="14"/>
      <c r="BJ5335" s="14"/>
      <c r="BK5335" s="14"/>
      <c r="BL5335" s="14"/>
    </row>
    <row r="5336" spans="60:64">
      <c r="BH5336" s="14"/>
      <c r="BI5336" s="14"/>
      <c r="BJ5336" s="14"/>
      <c r="BK5336" s="14"/>
      <c r="BL5336" s="14"/>
    </row>
    <row r="5337" spans="60:64">
      <c r="BH5337" s="14"/>
      <c r="BI5337" s="14"/>
      <c r="BJ5337" s="14"/>
      <c r="BK5337" s="14"/>
      <c r="BL5337" s="14"/>
    </row>
    <row r="5338" spans="60:64">
      <c r="BH5338" s="14"/>
      <c r="BI5338" s="14"/>
      <c r="BJ5338" s="14"/>
      <c r="BK5338" s="14"/>
      <c r="BL5338" s="14"/>
    </row>
    <row r="5339" spans="60:64">
      <c r="BH5339" s="14"/>
      <c r="BI5339" s="14"/>
      <c r="BJ5339" s="14"/>
      <c r="BK5339" s="14"/>
      <c r="BL5339" s="14"/>
    </row>
    <row r="5340" spans="60:64">
      <c r="BH5340" s="14"/>
      <c r="BI5340" s="14"/>
      <c r="BJ5340" s="14"/>
      <c r="BK5340" s="14"/>
      <c r="BL5340" s="14"/>
    </row>
    <row r="5341" spans="60:64">
      <c r="BH5341" s="14"/>
      <c r="BI5341" s="14"/>
      <c r="BJ5341" s="14"/>
      <c r="BK5341" s="14"/>
      <c r="BL5341" s="14"/>
    </row>
    <row r="5342" spans="60:64">
      <c r="BH5342" s="14"/>
      <c r="BI5342" s="14"/>
      <c r="BJ5342" s="14"/>
      <c r="BK5342" s="14"/>
      <c r="BL5342" s="14"/>
    </row>
    <row r="5343" spans="60:64">
      <c r="BH5343" s="14"/>
      <c r="BI5343" s="14"/>
      <c r="BJ5343" s="14"/>
      <c r="BK5343" s="14"/>
      <c r="BL5343" s="14"/>
    </row>
    <row r="5344" spans="60:64">
      <c r="BH5344" s="14"/>
      <c r="BI5344" s="14"/>
      <c r="BJ5344" s="14"/>
      <c r="BK5344" s="14"/>
      <c r="BL5344" s="14"/>
    </row>
    <row r="5345" spans="60:64">
      <c r="BH5345" s="14"/>
      <c r="BI5345" s="14"/>
      <c r="BJ5345" s="14"/>
      <c r="BK5345" s="14"/>
      <c r="BL5345" s="14"/>
    </row>
    <row r="5346" spans="60:64">
      <c r="BH5346" s="14"/>
      <c r="BI5346" s="14"/>
      <c r="BJ5346" s="14"/>
      <c r="BK5346" s="14"/>
      <c r="BL5346" s="14"/>
    </row>
    <row r="5347" spans="60:64">
      <c r="BH5347" s="14"/>
      <c r="BI5347" s="14"/>
      <c r="BJ5347" s="14"/>
      <c r="BK5347" s="14"/>
      <c r="BL5347" s="14"/>
    </row>
    <row r="5348" spans="60:64">
      <c r="BH5348" s="14"/>
      <c r="BI5348" s="14"/>
      <c r="BJ5348" s="14"/>
      <c r="BK5348" s="14"/>
      <c r="BL5348" s="14"/>
    </row>
    <row r="5349" spans="60:64">
      <c r="BH5349" s="14"/>
      <c r="BI5349" s="14"/>
      <c r="BJ5349" s="14"/>
      <c r="BK5349" s="14"/>
      <c r="BL5349" s="14"/>
    </row>
    <row r="5350" spans="60:64">
      <c r="BH5350" s="14"/>
      <c r="BI5350" s="14"/>
      <c r="BJ5350" s="14"/>
      <c r="BK5350" s="14"/>
      <c r="BL5350" s="14"/>
    </row>
    <row r="5351" spans="60:64">
      <c r="BH5351" s="14"/>
      <c r="BI5351" s="14"/>
      <c r="BJ5351" s="14"/>
      <c r="BK5351" s="14"/>
      <c r="BL5351" s="14"/>
    </row>
    <row r="5352" spans="60:64">
      <c r="BH5352" s="14"/>
      <c r="BI5352" s="14"/>
      <c r="BJ5352" s="14"/>
      <c r="BK5352" s="14"/>
      <c r="BL5352" s="14"/>
    </row>
    <row r="5353" spans="60:64">
      <c r="BH5353" s="14"/>
      <c r="BI5353" s="14"/>
      <c r="BJ5353" s="14"/>
      <c r="BK5353" s="14"/>
      <c r="BL5353" s="14"/>
    </row>
    <row r="5354" spans="60:64">
      <c r="BH5354" s="14"/>
      <c r="BI5354" s="14"/>
      <c r="BJ5354" s="14"/>
      <c r="BK5354" s="14"/>
      <c r="BL5354" s="14"/>
    </row>
    <row r="5355" spans="60:64">
      <c r="BH5355" s="14"/>
      <c r="BI5355" s="14"/>
      <c r="BJ5355" s="14"/>
      <c r="BK5355" s="14"/>
      <c r="BL5355" s="14"/>
    </row>
    <row r="5356" spans="60:64">
      <c r="BH5356" s="14"/>
      <c r="BI5356" s="14"/>
      <c r="BJ5356" s="14"/>
      <c r="BK5356" s="14"/>
      <c r="BL5356" s="14"/>
    </row>
    <row r="5357" spans="60:64">
      <c r="BH5357" s="14"/>
      <c r="BI5357" s="14"/>
      <c r="BJ5357" s="14"/>
      <c r="BK5357" s="14"/>
      <c r="BL5357" s="14"/>
    </row>
    <row r="5358" spans="60:64">
      <c r="BH5358" s="14"/>
      <c r="BI5358" s="14"/>
      <c r="BJ5358" s="14"/>
      <c r="BK5358" s="14"/>
      <c r="BL5358" s="14"/>
    </row>
    <row r="5359" spans="60:64">
      <c r="BH5359" s="14"/>
      <c r="BI5359" s="14"/>
      <c r="BJ5359" s="14"/>
      <c r="BK5359" s="14"/>
      <c r="BL5359" s="14"/>
    </row>
    <row r="5360" spans="60:64">
      <c r="BH5360" s="14"/>
      <c r="BI5360" s="14"/>
      <c r="BJ5360" s="14"/>
      <c r="BK5360" s="14"/>
      <c r="BL5360" s="14"/>
    </row>
    <row r="5361" spans="60:64">
      <c r="BH5361" s="14"/>
      <c r="BI5361" s="14"/>
      <c r="BJ5361" s="14"/>
      <c r="BK5361" s="14"/>
      <c r="BL5361" s="14"/>
    </row>
    <row r="5362" spans="60:64">
      <c r="BH5362" s="14"/>
      <c r="BI5362" s="14"/>
      <c r="BJ5362" s="14"/>
      <c r="BK5362" s="14"/>
      <c r="BL5362" s="14"/>
    </row>
    <row r="5363" spans="60:64">
      <c r="BH5363" s="14"/>
      <c r="BI5363" s="14"/>
      <c r="BJ5363" s="14"/>
      <c r="BK5363" s="14"/>
      <c r="BL5363" s="14"/>
    </row>
    <row r="5364" spans="60:64">
      <c r="BH5364" s="14"/>
      <c r="BI5364" s="14"/>
      <c r="BJ5364" s="14"/>
      <c r="BK5364" s="14"/>
      <c r="BL5364" s="14"/>
    </row>
    <row r="5365" spans="60:64">
      <c r="BH5365" s="14"/>
      <c r="BI5365" s="14"/>
      <c r="BJ5365" s="14"/>
      <c r="BK5365" s="14"/>
      <c r="BL5365" s="14"/>
    </row>
    <row r="5366" spans="60:64">
      <c r="BH5366" s="14"/>
      <c r="BI5366" s="14"/>
      <c r="BJ5366" s="14"/>
      <c r="BK5366" s="14"/>
      <c r="BL5366" s="14"/>
    </row>
    <row r="5367" spans="60:64">
      <c r="BH5367" s="14"/>
      <c r="BI5367" s="14"/>
      <c r="BJ5367" s="14"/>
      <c r="BK5367" s="14"/>
      <c r="BL5367" s="14"/>
    </row>
    <row r="5368" spans="60:64">
      <c r="BH5368" s="14"/>
      <c r="BI5368" s="14"/>
      <c r="BJ5368" s="14"/>
      <c r="BK5368" s="14"/>
      <c r="BL5368" s="14"/>
    </row>
    <row r="5369" spans="60:64">
      <c r="BH5369" s="14"/>
      <c r="BI5369" s="14"/>
      <c r="BJ5369" s="14"/>
      <c r="BK5369" s="14"/>
      <c r="BL5369" s="14"/>
    </row>
    <row r="5370" spans="60:64">
      <c r="BH5370" s="14"/>
      <c r="BI5370" s="14"/>
      <c r="BJ5370" s="14"/>
      <c r="BK5370" s="14"/>
      <c r="BL5370" s="14"/>
    </row>
    <row r="5371" spans="60:64">
      <c r="BH5371" s="14"/>
      <c r="BI5371" s="14"/>
      <c r="BJ5371" s="14"/>
      <c r="BK5371" s="14"/>
      <c r="BL5371" s="14"/>
    </row>
    <row r="5372" spans="60:64">
      <c r="BH5372" s="14"/>
      <c r="BI5372" s="14"/>
      <c r="BJ5372" s="14"/>
      <c r="BK5372" s="14"/>
      <c r="BL5372" s="14"/>
    </row>
    <row r="5373" spans="60:64">
      <c r="BH5373" s="14"/>
      <c r="BI5373" s="14"/>
      <c r="BJ5373" s="14"/>
      <c r="BK5373" s="14"/>
      <c r="BL5373" s="14"/>
    </row>
    <row r="5374" spans="60:64">
      <c r="BH5374" s="14"/>
      <c r="BI5374" s="14"/>
      <c r="BJ5374" s="14"/>
      <c r="BK5374" s="14"/>
      <c r="BL5374" s="14"/>
    </row>
    <row r="5375" spans="60:64">
      <c r="BH5375" s="14"/>
      <c r="BI5375" s="14"/>
      <c r="BJ5375" s="14"/>
      <c r="BK5375" s="14"/>
      <c r="BL5375" s="14"/>
    </row>
    <row r="5376" spans="60:64">
      <c r="BH5376" s="14"/>
      <c r="BI5376" s="14"/>
      <c r="BJ5376" s="14"/>
      <c r="BK5376" s="14"/>
      <c r="BL5376" s="14"/>
    </row>
    <row r="5377" spans="60:64">
      <c r="BH5377" s="14"/>
      <c r="BI5377" s="14"/>
      <c r="BJ5377" s="14"/>
      <c r="BK5377" s="14"/>
      <c r="BL5377" s="14"/>
    </row>
    <row r="5378" spans="60:64">
      <c r="BH5378" s="14"/>
      <c r="BI5378" s="14"/>
      <c r="BJ5378" s="14"/>
      <c r="BK5378" s="14"/>
      <c r="BL5378" s="14"/>
    </row>
    <row r="5379" spans="60:64">
      <c r="BH5379" s="14"/>
      <c r="BI5379" s="14"/>
      <c r="BJ5379" s="14"/>
      <c r="BK5379" s="14"/>
      <c r="BL5379" s="14"/>
    </row>
    <row r="5380" spans="60:64">
      <c r="BH5380" s="14"/>
      <c r="BI5380" s="14"/>
      <c r="BJ5380" s="14"/>
      <c r="BK5380" s="14"/>
      <c r="BL5380" s="14"/>
    </row>
    <row r="5381" spans="60:64">
      <c r="BH5381" s="14"/>
      <c r="BI5381" s="14"/>
      <c r="BJ5381" s="14"/>
      <c r="BK5381" s="14"/>
      <c r="BL5381" s="14"/>
    </row>
    <row r="5382" spans="60:64">
      <c r="BH5382" s="14"/>
      <c r="BI5382" s="14"/>
      <c r="BJ5382" s="14"/>
      <c r="BK5382" s="14"/>
      <c r="BL5382" s="14"/>
    </row>
    <row r="5383" spans="60:64">
      <c r="BH5383" s="14"/>
      <c r="BI5383" s="14"/>
      <c r="BJ5383" s="14"/>
      <c r="BK5383" s="14"/>
      <c r="BL5383" s="14"/>
    </row>
    <row r="5384" spans="60:64">
      <c r="BH5384" s="14"/>
      <c r="BI5384" s="14"/>
      <c r="BJ5384" s="14"/>
      <c r="BK5384" s="14"/>
      <c r="BL5384" s="14"/>
    </row>
    <row r="5385" spans="60:64">
      <c r="BH5385" s="14"/>
      <c r="BI5385" s="14"/>
      <c r="BJ5385" s="14"/>
      <c r="BK5385" s="14"/>
      <c r="BL5385" s="14"/>
    </row>
    <row r="5386" spans="60:64">
      <c r="BH5386" s="14"/>
      <c r="BI5386" s="14"/>
      <c r="BJ5386" s="14"/>
      <c r="BK5386" s="14"/>
      <c r="BL5386" s="14"/>
    </row>
    <row r="5387" spans="60:64">
      <c r="BH5387" s="14"/>
      <c r="BI5387" s="14"/>
      <c r="BJ5387" s="14"/>
      <c r="BK5387" s="14"/>
      <c r="BL5387" s="14"/>
    </row>
    <row r="5388" spans="60:64">
      <c r="BH5388" s="14"/>
      <c r="BI5388" s="14"/>
      <c r="BJ5388" s="14"/>
      <c r="BK5388" s="14"/>
      <c r="BL5388" s="14"/>
    </row>
    <row r="5389" spans="60:64">
      <c r="BH5389" s="14"/>
      <c r="BI5389" s="14"/>
      <c r="BJ5389" s="14"/>
      <c r="BK5389" s="14"/>
      <c r="BL5389" s="14"/>
    </row>
    <row r="5390" spans="60:64">
      <c r="BH5390" s="14"/>
      <c r="BI5390" s="14"/>
      <c r="BJ5390" s="14"/>
      <c r="BK5390" s="14"/>
      <c r="BL5390" s="14"/>
    </row>
    <row r="5391" spans="60:64">
      <c r="BH5391" s="14"/>
      <c r="BI5391" s="14"/>
      <c r="BJ5391" s="14"/>
      <c r="BK5391" s="14"/>
      <c r="BL5391" s="14"/>
    </row>
    <row r="5392" spans="60:64">
      <c r="BH5392" s="14"/>
      <c r="BI5392" s="14"/>
      <c r="BJ5392" s="14"/>
      <c r="BK5392" s="14"/>
      <c r="BL5392" s="14"/>
    </row>
    <row r="5393" spans="60:64">
      <c r="BH5393" s="14"/>
      <c r="BI5393" s="14"/>
      <c r="BJ5393" s="14"/>
      <c r="BK5393" s="14"/>
      <c r="BL5393" s="14"/>
    </row>
    <row r="5394" spans="60:64">
      <c r="BH5394" s="14"/>
      <c r="BI5394" s="14"/>
      <c r="BJ5394" s="14"/>
      <c r="BK5394" s="14"/>
      <c r="BL5394" s="14"/>
    </row>
    <row r="5395" spans="60:64">
      <c r="BH5395" s="14"/>
      <c r="BI5395" s="14"/>
      <c r="BJ5395" s="14"/>
      <c r="BK5395" s="14"/>
      <c r="BL5395" s="14"/>
    </row>
    <row r="5396" spans="60:64">
      <c r="BH5396" s="14"/>
      <c r="BI5396" s="14"/>
      <c r="BJ5396" s="14"/>
      <c r="BK5396" s="14"/>
      <c r="BL5396" s="14"/>
    </row>
    <row r="5397" spans="60:64">
      <c r="BH5397" s="14"/>
      <c r="BI5397" s="14"/>
      <c r="BJ5397" s="14"/>
      <c r="BK5397" s="14"/>
      <c r="BL5397" s="14"/>
    </row>
    <row r="5398" spans="60:64">
      <c r="BH5398" s="14"/>
      <c r="BI5398" s="14"/>
      <c r="BJ5398" s="14"/>
      <c r="BK5398" s="14"/>
      <c r="BL5398" s="14"/>
    </row>
    <row r="5399" spans="60:64">
      <c r="BH5399" s="14"/>
      <c r="BI5399" s="14"/>
      <c r="BJ5399" s="14"/>
      <c r="BK5399" s="14"/>
      <c r="BL5399" s="14"/>
    </row>
    <row r="5400" spans="60:64">
      <c r="BH5400" s="14"/>
      <c r="BI5400" s="14"/>
      <c r="BJ5400" s="14"/>
      <c r="BK5400" s="14"/>
      <c r="BL5400" s="14"/>
    </row>
    <row r="5401" spans="60:64">
      <c r="BH5401" s="14"/>
      <c r="BI5401" s="14"/>
      <c r="BJ5401" s="14"/>
      <c r="BK5401" s="14"/>
      <c r="BL5401" s="14"/>
    </row>
    <row r="5402" spans="60:64">
      <c r="BH5402" s="14"/>
      <c r="BI5402" s="14"/>
      <c r="BJ5402" s="14"/>
      <c r="BK5402" s="14"/>
      <c r="BL5402" s="14"/>
    </row>
    <row r="5403" spans="60:64">
      <c r="BH5403" s="14"/>
      <c r="BI5403" s="14"/>
      <c r="BJ5403" s="14"/>
      <c r="BK5403" s="14"/>
      <c r="BL5403" s="14"/>
    </row>
    <row r="5404" spans="60:64">
      <c r="BH5404" s="14"/>
      <c r="BI5404" s="14"/>
      <c r="BJ5404" s="14"/>
      <c r="BK5404" s="14"/>
      <c r="BL5404" s="14"/>
    </row>
    <row r="5405" spans="60:64">
      <c r="BH5405" s="14"/>
      <c r="BI5405" s="14"/>
      <c r="BJ5405" s="14"/>
      <c r="BK5405" s="14"/>
      <c r="BL5405" s="14"/>
    </row>
    <row r="5406" spans="60:64">
      <c r="BH5406" s="14"/>
      <c r="BI5406" s="14"/>
      <c r="BJ5406" s="14"/>
      <c r="BK5406" s="14"/>
      <c r="BL5406" s="14"/>
    </row>
    <row r="5407" spans="60:64">
      <c r="BH5407" s="14"/>
      <c r="BI5407" s="14"/>
      <c r="BJ5407" s="14"/>
      <c r="BK5407" s="14"/>
      <c r="BL5407" s="14"/>
    </row>
    <row r="5408" spans="60:64">
      <c r="BH5408" s="14"/>
      <c r="BI5408" s="14"/>
      <c r="BJ5408" s="14"/>
      <c r="BK5408" s="14"/>
      <c r="BL5408" s="14"/>
    </row>
    <row r="5409" spans="60:64">
      <c r="BH5409" s="14"/>
      <c r="BI5409" s="14"/>
      <c r="BJ5409" s="14"/>
      <c r="BK5409" s="14"/>
      <c r="BL5409" s="14"/>
    </row>
    <row r="5410" spans="60:64">
      <c r="BH5410" s="14"/>
      <c r="BI5410" s="14"/>
      <c r="BJ5410" s="14"/>
      <c r="BK5410" s="14"/>
      <c r="BL5410" s="14"/>
    </row>
    <row r="5411" spans="60:64">
      <c r="BH5411" s="14"/>
      <c r="BI5411" s="14"/>
      <c r="BJ5411" s="14"/>
      <c r="BK5411" s="14"/>
      <c r="BL5411" s="14"/>
    </row>
    <row r="5412" spans="60:64">
      <c r="BH5412" s="14"/>
      <c r="BI5412" s="14"/>
      <c r="BJ5412" s="14"/>
      <c r="BK5412" s="14"/>
      <c r="BL5412" s="14"/>
    </row>
    <row r="5413" spans="60:64">
      <c r="BH5413" s="14"/>
      <c r="BI5413" s="14"/>
      <c r="BJ5413" s="14"/>
      <c r="BK5413" s="14"/>
      <c r="BL5413" s="14"/>
    </row>
    <row r="5414" spans="60:64">
      <c r="BH5414" s="14"/>
      <c r="BI5414" s="14"/>
      <c r="BJ5414" s="14"/>
      <c r="BK5414" s="14"/>
      <c r="BL5414" s="14"/>
    </row>
    <row r="5415" spans="60:64">
      <c r="BH5415" s="14"/>
      <c r="BI5415" s="14"/>
      <c r="BJ5415" s="14"/>
      <c r="BK5415" s="14"/>
      <c r="BL5415" s="14"/>
    </row>
    <row r="5416" spans="60:64">
      <c r="BH5416" s="14"/>
      <c r="BI5416" s="14"/>
      <c r="BJ5416" s="14"/>
      <c r="BK5416" s="14"/>
      <c r="BL5416" s="14"/>
    </row>
    <row r="5417" spans="60:64">
      <c r="BH5417" s="14"/>
      <c r="BI5417" s="14"/>
      <c r="BJ5417" s="14"/>
      <c r="BK5417" s="14"/>
      <c r="BL5417" s="14"/>
    </row>
    <row r="5418" spans="60:64">
      <c r="BH5418" s="14"/>
      <c r="BI5418" s="14"/>
      <c r="BJ5418" s="14"/>
      <c r="BK5418" s="14"/>
      <c r="BL5418" s="14"/>
    </row>
    <row r="5419" spans="60:64">
      <c r="BH5419" s="14"/>
      <c r="BI5419" s="14"/>
      <c r="BJ5419" s="14"/>
      <c r="BK5419" s="14"/>
      <c r="BL5419" s="14"/>
    </row>
    <row r="5420" spans="60:64">
      <c r="BH5420" s="14"/>
      <c r="BI5420" s="14"/>
      <c r="BJ5420" s="14"/>
      <c r="BK5420" s="14"/>
      <c r="BL5420" s="14"/>
    </row>
    <row r="5421" spans="60:64">
      <c r="BH5421" s="14"/>
      <c r="BI5421" s="14"/>
      <c r="BJ5421" s="14"/>
      <c r="BK5421" s="14"/>
      <c r="BL5421" s="14"/>
    </row>
    <row r="5422" spans="60:64">
      <c r="BH5422" s="14"/>
      <c r="BI5422" s="14"/>
      <c r="BJ5422" s="14"/>
      <c r="BK5422" s="14"/>
      <c r="BL5422" s="14"/>
    </row>
    <row r="5423" spans="60:64">
      <c r="BH5423" s="14"/>
      <c r="BI5423" s="14"/>
      <c r="BJ5423" s="14"/>
      <c r="BK5423" s="14"/>
      <c r="BL5423" s="14"/>
    </row>
    <row r="5424" spans="60:64">
      <c r="BH5424" s="14"/>
      <c r="BI5424" s="14"/>
      <c r="BJ5424" s="14"/>
      <c r="BK5424" s="14"/>
      <c r="BL5424" s="14"/>
    </row>
    <row r="5425" spans="60:64">
      <c r="BH5425" s="14"/>
      <c r="BI5425" s="14"/>
      <c r="BJ5425" s="14"/>
      <c r="BK5425" s="14"/>
      <c r="BL5425" s="14"/>
    </row>
    <row r="5426" spans="60:64">
      <c r="BH5426" s="14"/>
      <c r="BI5426" s="14"/>
      <c r="BJ5426" s="14"/>
      <c r="BK5426" s="14"/>
      <c r="BL5426" s="14"/>
    </row>
    <row r="5427" spans="60:64">
      <c r="BH5427" s="14"/>
      <c r="BI5427" s="14"/>
      <c r="BJ5427" s="14"/>
      <c r="BK5427" s="14"/>
      <c r="BL5427" s="14"/>
    </row>
    <row r="5428" spans="60:64">
      <c r="BH5428" s="14"/>
      <c r="BI5428" s="14"/>
      <c r="BJ5428" s="14"/>
      <c r="BK5428" s="14"/>
      <c r="BL5428" s="14"/>
    </row>
    <row r="5429" spans="60:64">
      <c r="BH5429" s="14"/>
      <c r="BI5429" s="14"/>
      <c r="BJ5429" s="14"/>
      <c r="BK5429" s="14"/>
      <c r="BL5429" s="14"/>
    </row>
    <row r="5430" spans="60:64">
      <c r="BH5430" s="14"/>
      <c r="BI5430" s="14"/>
      <c r="BJ5430" s="14"/>
      <c r="BK5430" s="14"/>
      <c r="BL5430" s="14"/>
    </row>
    <row r="5431" spans="60:64">
      <c r="BH5431" s="14"/>
      <c r="BI5431" s="14"/>
      <c r="BJ5431" s="14"/>
      <c r="BK5431" s="14"/>
      <c r="BL5431" s="14"/>
    </row>
    <row r="5432" spans="60:64">
      <c r="BH5432" s="14"/>
      <c r="BI5432" s="14"/>
      <c r="BJ5432" s="14"/>
      <c r="BK5432" s="14"/>
      <c r="BL5432" s="14"/>
    </row>
    <row r="5433" spans="60:64">
      <c r="BH5433" s="14"/>
      <c r="BI5433" s="14"/>
      <c r="BJ5433" s="14"/>
      <c r="BK5433" s="14"/>
      <c r="BL5433" s="14"/>
    </row>
    <row r="5434" spans="60:64">
      <c r="BH5434" s="14"/>
      <c r="BI5434" s="14"/>
      <c r="BJ5434" s="14"/>
      <c r="BK5434" s="14"/>
      <c r="BL5434" s="14"/>
    </row>
    <row r="5435" spans="60:64">
      <c r="BH5435" s="14"/>
      <c r="BI5435" s="14"/>
      <c r="BJ5435" s="14"/>
      <c r="BK5435" s="14"/>
      <c r="BL5435" s="14"/>
    </row>
    <row r="5436" spans="60:64">
      <c r="BH5436" s="14"/>
      <c r="BI5436" s="14"/>
      <c r="BJ5436" s="14"/>
      <c r="BK5436" s="14"/>
      <c r="BL5436" s="14"/>
    </row>
    <row r="5437" spans="60:64">
      <c r="BH5437" s="14"/>
      <c r="BI5437" s="14"/>
      <c r="BJ5437" s="14"/>
      <c r="BK5437" s="14"/>
      <c r="BL5437" s="14"/>
    </row>
    <row r="5438" spans="60:64">
      <c r="BH5438" s="14"/>
      <c r="BI5438" s="14"/>
      <c r="BJ5438" s="14"/>
      <c r="BK5438" s="14"/>
      <c r="BL5438" s="14"/>
    </row>
    <row r="5439" spans="60:64">
      <c r="BH5439" s="14"/>
      <c r="BI5439" s="14"/>
      <c r="BJ5439" s="14"/>
      <c r="BK5439" s="14"/>
      <c r="BL5439" s="14"/>
    </row>
    <row r="5440" spans="60:64">
      <c r="BH5440" s="14"/>
      <c r="BI5440" s="14"/>
      <c r="BJ5440" s="14"/>
      <c r="BK5440" s="14"/>
      <c r="BL5440" s="14"/>
    </row>
    <row r="5441" spans="60:64">
      <c r="BH5441" s="14"/>
      <c r="BI5441" s="14"/>
      <c r="BJ5441" s="14"/>
      <c r="BK5441" s="14"/>
      <c r="BL5441" s="14"/>
    </row>
    <row r="5442" spans="60:64">
      <c r="BH5442" s="14"/>
      <c r="BI5442" s="14"/>
      <c r="BJ5442" s="14"/>
      <c r="BK5442" s="14"/>
      <c r="BL5442" s="14"/>
    </row>
    <row r="5443" spans="60:64">
      <c r="BH5443" s="14"/>
      <c r="BI5443" s="14"/>
      <c r="BJ5443" s="14"/>
      <c r="BK5443" s="14"/>
      <c r="BL5443" s="14"/>
    </row>
    <row r="5444" spans="60:64">
      <c r="BH5444" s="14"/>
      <c r="BI5444" s="14"/>
      <c r="BJ5444" s="14"/>
      <c r="BK5444" s="14"/>
      <c r="BL5444" s="14"/>
    </row>
    <row r="5445" spans="60:64">
      <c r="BH5445" s="14"/>
      <c r="BI5445" s="14"/>
      <c r="BJ5445" s="14"/>
      <c r="BK5445" s="14"/>
      <c r="BL5445" s="14"/>
    </row>
    <row r="5446" spans="60:64">
      <c r="BH5446" s="14"/>
      <c r="BI5446" s="14"/>
      <c r="BJ5446" s="14"/>
      <c r="BK5446" s="14"/>
      <c r="BL5446" s="14"/>
    </row>
    <row r="5447" spans="60:64">
      <c r="BH5447" s="14"/>
      <c r="BI5447" s="14"/>
      <c r="BJ5447" s="14"/>
      <c r="BK5447" s="14"/>
      <c r="BL5447" s="14"/>
    </row>
    <row r="5448" spans="60:64">
      <c r="BH5448" s="14"/>
      <c r="BI5448" s="14"/>
      <c r="BJ5448" s="14"/>
      <c r="BK5448" s="14"/>
      <c r="BL5448" s="14"/>
    </row>
    <row r="5449" spans="60:64">
      <c r="BH5449" s="14"/>
      <c r="BI5449" s="14"/>
      <c r="BJ5449" s="14"/>
      <c r="BK5449" s="14"/>
      <c r="BL5449" s="14"/>
    </row>
    <row r="5450" spans="60:64">
      <c r="BH5450" s="14"/>
      <c r="BI5450" s="14"/>
      <c r="BJ5450" s="14"/>
      <c r="BK5450" s="14"/>
      <c r="BL5450" s="14"/>
    </row>
    <row r="5451" spans="60:64">
      <c r="BH5451" s="14"/>
      <c r="BI5451" s="14"/>
      <c r="BJ5451" s="14"/>
      <c r="BK5451" s="14"/>
      <c r="BL5451" s="14"/>
    </row>
    <row r="5452" spans="60:64">
      <c r="BH5452" s="14"/>
      <c r="BI5452" s="14"/>
      <c r="BJ5452" s="14"/>
      <c r="BK5452" s="14"/>
      <c r="BL5452" s="14"/>
    </row>
    <row r="5453" spans="60:64">
      <c r="BH5453" s="14"/>
      <c r="BI5453" s="14"/>
      <c r="BJ5453" s="14"/>
      <c r="BK5453" s="14"/>
      <c r="BL5453" s="14"/>
    </row>
    <row r="5454" spans="60:64">
      <c r="BH5454" s="14"/>
      <c r="BI5454" s="14"/>
      <c r="BJ5454" s="14"/>
      <c r="BK5454" s="14"/>
      <c r="BL5454" s="14"/>
    </row>
    <row r="5455" spans="60:64">
      <c r="BH5455" s="14"/>
      <c r="BI5455" s="14"/>
      <c r="BJ5455" s="14"/>
      <c r="BK5455" s="14"/>
      <c r="BL5455" s="14"/>
    </row>
    <row r="5456" spans="60:64">
      <c r="BH5456" s="14"/>
      <c r="BI5456" s="14"/>
      <c r="BJ5456" s="14"/>
      <c r="BK5456" s="14"/>
      <c r="BL5456" s="14"/>
    </row>
    <row r="5457" spans="60:64">
      <c r="BH5457" s="14"/>
      <c r="BI5457" s="14"/>
      <c r="BJ5457" s="14"/>
      <c r="BK5457" s="14"/>
      <c r="BL5457" s="14"/>
    </row>
    <row r="5458" spans="60:64">
      <c r="BH5458" s="14"/>
      <c r="BI5458" s="14"/>
      <c r="BJ5458" s="14"/>
      <c r="BK5458" s="14"/>
      <c r="BL5458" s="14"/>
    </row>
    <row r="5459" spans="60:64">
      <c r="BH5459" s="14"/>
      <c r="BI5459" s="14"/>
      <c r="BJ5459" s="14"/>
      <c r="BK5459" s="14"/>
      <c r="BL5459" s="14"/>
    </row>
    <row r="5460" spans="60:64">
      <c r="BH5460" s="14"/>
      <c r="BI5460" s="14"/>
      <c r="BJ5460" s="14"/>
      <c r="BK5460" s="14"/>
      <c r="BL5460" s="14"/>
    </row>
    <row r="5461" spans="60:64">
      <c r="BH5461" s="14"/>
      <c r="BI5461" s="14"/>
      <c r="BJ5461" s="14"/>
      <c r="BK5461" s="14"/>
      <c r="BL5461" s="14"/>
    </row>
    <row r="5462" spans="60:64">
      <c r="BH5462" s="14"/>
      <c r="BI5462" s="14"/>
      <c r="BJ5462" s="14"/>
      <c r="BK5462" s="14"/>
      <c r="BL5462" s="14"/>
    </row>
    <row r="5463" spans="60:64">
      <c r="BH5463" s="14"/>
      <c r="BI5463" s="14"/>
      <c r="BJ5463" s="14"/>
      <c r="BK5463" s="14"/>
      <c r="BL5463" s="14"/>
    </row>
    <row r="5464" spans="60:64">
      <c r="BH5464" s="14"/>
      <c r="BI5464" s="14"/>
      <c r="BJ5464" s="14"/>
      <c r="BK5464" s="14"/>
      <c r="BL5464" s="14"/>
    </row>
    <row r="5465" spans="60:64">
      <c r="BH5465" s="14"/>
      <c r="BI5465" s="14"/>
      <c r="BJ5465" s="14"/>
      <c r="BK5465" s="14"/>
      <c r="BL5465" s="14"/>
    </row>
    <row r="5466" spans="60:64">
      <c r="BH5466" s="14"/>
      <c r="BI5466" s="14"/>
      <c r="BJ5466" s="14"/>
      <c r="BK5466" s="14"/>
      <c r="BL5466" s="14"/>
    </row>
    <row r="5467" spans="60:64">
      <c r="BH5467" s="14"/>
      <c r="BI5467" s="14"/>
      <c r="BJ5467" s="14"/>
      <c r="BK5467" s="14"/>
      <c r="BL5467" s="14"/>
    </row>
    <row r="5468" spans="60:64">
      <c r="BH5468" s="14"/>
      <c r="BI5468" s="14"/>
      <c r="BJ5468" s="14"/>
      <c r="BK5468" s="14"/>
      <c r="BL5468" s="14"/>
    </row>
    <row r="5469" spans="60:64">
      <c r="BH5469" s="14"/>
      <c r="BI5469" s="14"/>
      <c r="BJ5469" s="14"/>
      <c r="BK5469" s="14"/>
      <c r="BL5469" s="14"/>
    </row>
    <row r="5470" spans="60:64">
      <c r="BH5470" s="14"/>
      <c r="BI5470" s="14"/>
      <c r="BJ5470" s="14"/>
      <c r="BK5470" s="14"/>
      <c r="BL5470" s="14"/>
    </row>
    <row r="5471" spans="60:64">
      <c r="BH5471" s="14"/>
      <c r="BI5471" s="14"/>
      <c r="BJ5471" s="14"/>
      <c r="BK5471" s="14"/>
      <c r="BL5471" s="14"/>
    </row>
    <row r="5472" spans="60:64">
      <c r="BH5472" s="14"/>
      <c r="BI5472" s="14"/>
      <c r="BJ5472" s="14"/>
      <c r="BK5472" s="14"/>
      <c r="BL5472" s="14"/>
    </row>
    <row r="5473" spans="60:64">
      <c r="BH5473" s="14"/>
      <c r="BI5473" s="14"/>
      <c r="BJ5473" s="14"/>
      <c r="BK5473" s="14"/>
      <c r="BL5473" s="14"/>
    </row>
    <row r="5474" spans="60:64">
      <c r="BH5474" s="14"/>
      <c r="BI5474" s="14"/>
      <c r="BJ5474" s="14"/>
      <c r="BK5474" s="14"/>
      <c r="BL5474" s="14"/>
    </row>
    <row r="5475" spans="60:64">
      <c r="BH5475" s="14"/>
      <c r="BI5475" s="14"/>
      <c r="BJ5475" s="14"/>
      <c r="BK5475" s="14"/>
      <c r="BL5475" s="14"/>
    </row>
    <row r="5476" spans="60:64">
      <c r="BH5476" s="14"/>
      <c r="BI5476" s="14"/>
      <c r="BJ5476" s="14"/>
      <c r="BK5476" s="14"/>
      <c r="BL5476" s="14"/>
    </row>
    <row r="5477" spans="60:64">
      <c r="BH5477" s="14"/>
      <c r="BI5477" s="14"/>
      <c r="BJ5477" s="14"/>
      <c r="BK5477" s="14"/>
      <c r="BL5477" s="14"/>
    </row>
    <row r="5478" spans="60:64">
      <c r="BH5478" s="14"/>
      <c r="BI5478" s="14"/>
      <c r="BJ5478" s="14"/>
      <c r="BK5478" s="14"/>
      <c r="BL5478" s="14"/>
    </row>
    <row r="5479" spans="60:64">
      <c r="BH5479" s="14"/>
      <c r="BI5479" s="14"/>
      <c r="BJ5479" s="14"/>
      <c r="BK5479" s="14"/>
      <c r="BL5479" s="14"/>
    </row>
    <row r="5480" spans="60:64">
      <c r="BH5480" s="14"/>
      <c r="BI5480" s="14"/>
      <c r="BJ5480" s="14"/>
      <c r="BK5480" s="14"/>
      <c r="BL5480" s="14"/>
    </row>
    <row r="5481" spans="60:64">
      <c r="BH5481" s="14"/>
      <c r="BI5481" s="14"/>
      <c r="BJ5481" s="14"/>
      <c r="BK5481" s="14"/>
      <c r="BL5481" s="14"/>
    </row>
    <row r="5482" spans="60:64">
      <c r="BH5482" s="14"/>
      <c r="BI5482" s="14"/>
      <c r="BJ5482" s="14"/>
      <c r="BK5482" s="14"/>
      <c r="BL5482" s="14"/>
    </row>
    <row r="5483" spans="60:64">
      <c r="BH5483" s="14"/>
      <c r="BI5483" s="14"/>
      <c r="BJ5483" s="14"/>
      <c r="BK5483" s="14"/>
      <c r="BL5483" s="14"/>
    </row>
    <row r="5484" spans="60:64">
      <c r="BH5484" s="14"/>
      <c r="BI5484" s="14"/>
      <c r="BJ5484" s="14"/>
      <c r="BK5484" s="14"/>
      <c r="BL5484" s="14"/>
    </row>
    <row r="5485" spans="60:64">
      <c r="BH5485" s="14"/>
      <c r="BI5485" s="14"/>
      <c r="BJ5485" s="14"/>
      <c r="BK5485" s="14"/>
      <c r="BL5485" s="14"/>
    </row>
    <row r="5486" spans="60:64">
      <c r="BH5486" s="14"/>
      <c r="BI5486" s="14"/>
      <c r="BJ5486" s="14"/>
      <c r="BK5486" s="14"/>
      <c r="BL5486" s="14"/>
    </row>
    <row r="5487" spans="60:64">
      <c r="BH5487" s="14"/>
      <c r="BI5487" s="14"/>
      <c r="BJ5487" s="14"/>
      <c r="BK5487" s="14"/>
      <c r="BL5487" s="14"/>
    </row>
    <row r="5488" spans="60:64">
      <c r="BH5488" s="14"/>
      <c r="BI5488" s="14"/>
      <c r="BJ5488" s="14"/>
      <c r="BK5488" s="14"/>
      <c r="BL5488" s="14"/>
    </row>
    <row r="5489" spans="60:64">
      <c r="BH5489" s="14"/>
      <c r="BI5489" s="14"/>
      <c r="BJ5489" s="14"/>
      <c r="BK5489" s="14"/>
      <c r="BL5489" s="14"/>
    </row>
    <row r="5490" spans="60:64">
      <c r="BH5490" s="14"/>
      <c r="BI5490" s="14"/>
      <c r="BJ5490" s="14"/>
      <c r="BK5490" s="14"/>
      <c r="BL5490" s="14"/>
    </row>
    <row r="5491" spans="60:64">
      <c r="BH5491" s="14"/>
      <c r="BI5491" s="14"/>
      <c r="BJ5491" s="14"/>
      <c r="BK5491" s="14"/>
      <c r="BL5491" s="14"/>
    </row>
    <row r="5492" spans="60:64">
      <c r="BH5492" s="14"/>
      <c r="BI5492" s="14"/>
      <c r="BJ5492" s="14"/>
      <c r="BK5492" s="14"/>
      <c r="BL5492" s="14"/>
    </row>
    <row r="5493" spans="60:64">
      <c r="BH5493" s="14"/>
      <c r="BI5493" s="14"/>
      <c r="BJ5493" s="14"/>
      <c r="BK5493" s="14"/>
      <c r="BL5493" s="14"/>
    </row>
    <row r="5494" spans="60:64">
      <c r="BH5494" s="14"/>
      <c r="BI5494" s="14"/>
      <c r="BJ5494" s="14"/>
      <c r="BK5494" s="14"/>
      <c r="BL5494" s="14"/>
    </row>
    <row r="5495" spans="60:64">
      <c r="BH5495" s="14"/>
      <c r="BI5495" s="14"/>
      <c r="BJ5495" s="14"/>
      <c r="BK5495" s="14"/>
      <c r="BL5495" s="14"/>
    </row>
    <row r="5496" spans="60:64">
      <c r="BH5496" s="14"/>
      <c r="BI5496" s="14"/>
      <c r="BJ5496" s="14"/>
      <c r="BK5496" s="14"/>
      <c r="BL5496" s="14"/>
    </row>
    <row r="5497" spans="60:64">
      <c r="BH5497" s="14"/>
      <c r="BI5497" s="14"/>
      <c r="BJ5497" s="14"/>
      <c r="BK5497" s="14"/>
      <c r="BL5497" s="14"/>
    </row>
    <row r="5498" spans="60:64">
      <c r="BH5498" s="14"/>
      <c r="BI5498" s="14"/>
      <c r="BJ5498" s="14"/>
      <c r="BK5498" s="14"/>
      <c r="BL5498" s="14"/>
    </row>
    <row r="5499" spans="60:64">
      <c r="BH5499" s="14"/>
      <c r="BI5499" s="14"/>
      <c r="BJ5499" s="14"/>
      <c r="BK5499" s="14"/>
      <c r="BL5499" s="14"/>
    </row>
    <row r="5500" spans="60:64">
      <c r="BH5500" s="14"/>
      <c r="BI5500" s="14"/>
      <c r="BJ5500" s="14"/>
      <c r="BK5500" s="14"/>
      <c r="BL5500" s="14"/>
    </row>
    <row r="5501" spans="60:64">
      <c r="BH5501" s="14"/>
      <c r="BI5501" s="14"/>
      <c r="BJ5501" s="14"/>
      <c r="BK5501" s="14"/>
      <c r="BL5501" s="14"/>
    </row>
    <row r="5502" spans="60:64">
      <c r="BH5502" s="14"/>
      <c r="BI5502" s="14"/>
      <c r="BJ5502" s="14"/>
      <c r="BK5502" s="14"/>
      <c r="BL5502" s="14"/>
    </row>
    <row r="5503" spans="60:64">
      <c r="BH5503" s="14"/>
      <c r="BI5503" s="14"/>
      <c r="BJ5503" s="14"/>
      <c r="BK5503" s="14"/>
      <c r="BL5503" s="14"/>
    </row>
    <row r="5504" spans="60:64">
      <c r="BH5504" s="14"/>
      <c r="BI5504" s="14"/>
      <c r="BJ5504" s="14"/>
      <c r="BK5504" s="14"/>
      <c r="BL5504" s="14"/>
    </row>
    <row r="5505" spans="60:64">
      <c r="BH5505" s="14"/>
      <c r="BI5505" s="14"/>
      <c r="BJ5505" s="14"/>
      <c r="BK5505" s="14"/>
      <c r="BL5505" s="14"/>
    </row>
    <row r="5506" spans="60:64">
      <c r="BH5506" s="14"/>
      <c r="BI5506" s="14"/>
      <c r="BJ5506" s="14"/>
      <c r="BK5506" s="14"/>
      <c r="BL5506" s="14"/>
    </row>
    <row r="5507" spans="60:64">
      <c r="BH5507" s="14"/>
      <c r="BI5507" s="14"/>
      <c r="BJ5507" s="14"/>
      <c r="BK5507" s="14"/>
      <c r="BL5507" s="14"/>
    </row>
    <row r="5508" spans="60:64">
      <c r="BH5508" s="14"/>
      <c r="BI5508" s="14"/>
      <c r="BJ5508" s="14"/>
      <c r="BK5508" s="14"/>
      <c r="BL5508" s="14"/>
    </row>
    <row r="5509" spans="60:64">
      <c r="BH5509" s="14"/>
      <c r="BI5509" s="14"/>
      <c r="BJ5509" s="14"/>
      <c r="BK5509" s="14"/>
      <c r="BL5509" s="14"/>
    </row>
    <row r="5510" spans="60:64">
      <c r="BH5510" s="14"/>
      <c r="BI5510" s="14"/>
      <c r="BJ5510" s="14"/>
      <c r="BK5510" s="14"/>
      <c r="BL5510" s="14"/>
    </row>
    <row r="5511" spans="60:64">
      <c r="BH5511" s="14"/>
      <c r="BI5511" s="14"/>
      <c r="BJ5511" s="14"/>
      <c r="BK5511" s="14"/>
      <c r="BL5511" s="14"/>
    </row>
    <row r="5512" spans="60:64">
      <c r="BH5512" s="14"/>
      <c r="BI5512" s="14"/>
      <c r="BJ5512" s="14"/>
      <c r="BK5512" s="14"/>
      <c r="BL5512" s="14"/>
    </row>
    <row r="5513" spans="60:64">
      <c r="BH5513" s="14"/>
      <c r="BI5513" s="14"/>
      <c r="BJ5513" s="14"/>
      <c r="BK5513" s="14"/>
      <c r="BL5513" s="14"/>
    </row>
    <row r="5514" spans="60:64">
      <c r="BH5514" s="14"/>
      <c r="BI5514" s="14"/>
      <c r="BJ5514" s="14"/>
      <c r="BK5514" s="14"/>
      <c r="BL5514" s="14"/>
    </row>
    <row r="5515" spans="60:64">
      <c r="BH5515" s="14"/>
      <c r="BI5515" s="14"/>
      <c r="BJ5515" s="14"/>
      <c r="BK5515" s="14"/>
      <c r="BL5515" s="14"/>
    </row>
    <row r="5516" spans="60:64">
      <c r="BH5516" s="14"/>
      <c r="BI5516" s="14"/>
      <c r="BJ5516" s="14"/>
      <c r="BK5516" s="14"/>
      <c r="BL5516" s="14"/>
    </row>
    <row r="5517" spans="60:64">
      <c r="BH5517" s="14"/>
      <c r="BI5517" s="14"/>
      <c r="BJ5517" s="14"/>
      <c r="BK5517" s="14"/>
      <c r="BL5517" s="14"/>
    </row>
    <row r="5518" spans="60:64">
      <c r="BH5518" s="14"/>
      <c r="BI5518" s="14"/>
      <c r="BJ5518" s="14"/>
      <c r="BK5518" s="14"/>
      <c r="BL5518" s="14"/>
    </row>
    <row r="5519" spans="60:64">
      <c r="BH5519" s="14"/>
      <c r="BI5519" s="14"/>
      <c r="BJ5519" s="14"/>
      <c r="BK5519" s="14"/>
      <c r="BL5519" s="14"/>
    </row>
    <row r="5520" spans="60:64">
      <c r="BH5520" s="14"/>
      <c r="BI5520" s="14"/>
      <c r="BJ5520" s="14"/>
      <c r="BK5520" s="14"/>
      <c r="BL5520" s="14"/>
    </row>
    <row r="5521" spans="60:64">
      <c r="BH5521" s="14"/>
      <c r="BI5521" s="14"/>
      <c r="BJ5521" s="14"/>
      <c r="BK5521" s="14"/>
      <c r="BL5521" s="14"/>
    </row>
    <row r="5522" spans="60:64">
      <c r="BH5522" s="14"/>
      <c r="BI5522" s="14"/>
      <c r="BJ5522" s="14"/>
      <c r="BK5522" s="14"/>
      <c r="BL5522" s="14"/>
    </row>
    <row r="5523" spans="60:64">
      <c r="BH5523" s="14"/>
      <c r="BI5523" s="14"/>
      <c r="BJ5523" s="14"/>
      <c r="BK5523" s="14"/>
      <c r="BL5523" s="14"/>
    </row>
    <row r="5524" spans="60:64">
      <c r="BH5524" s="14"/>
      <c r="BI5524" s="14"/>
      <c r="BJ5524" s="14"/>
      <c r="BK5524" s="14"/>
      <c r="BL5524" s="14"/>
    </row>
    <row r="5525" spans="60:64">
      <c r="BH5525" s="14"/>
      <c r="BI5525" s="14"/>
      <c r="BJ5525" s="14"/>
      <c r="BK5525" s="14"/>
      <c r="BL5525" s="14"/>
    </row>
    <row r="5526" spans="60:64">
      <c r="BH5526" s="14"/>
      <c r="BI5526" s="14"/>
      <c r="BJ5526" s="14"/>
      <c r="BK5526" s="14"/>
      <c r="BL5526" s="14"/>
    </row>
    <row r="5527" spans="60:64">
      <c r="BH5527" s="14"/>
      <c r="BI5527" s="14"/>
      <c r="BJ5527" s="14"/>
      <c r="BK5527" s="14"/>
      <c r="BL5527" s="14"/>
    </row>
    <row r="5528" spans="60:64">
      <c r="BH5528" s="14"/>
      <c r="BI5528" s="14"/>
      <c r="BJ5528" s="14"/>
      <c r="BK5528" s="14"/>
      <c r="BL5528" s="14"/>
    </row>
    <row r="5529" spans="60:64">
      <c r="BH5529" s="14"/>
      <c r="BI5529" s="14"/>
      <c r="BJ5529" s="14"/>
      <c r="BK5529" s="14"/>
      <c r="BL5529" s="14"/>
    </row>
    <row r="5530" spans="60:64">
      <c r="BH5530" s="14"/>
      <c r="BI5530" s="14"/>
      <c r="BJ5530" s="14"/>
      <c r="BK5530" s="14"/>
      <c r="BL5530" s="14"/>
    </row>
    <row r="5531" spans="60:64">
      <c r="BH5531" s="14"/>
      <c r="BI5531" s="14"/>
      <c r="BJ5531" s="14"/>
      <c r="BK5531" s="14"/>
      <c r="BL5531" s="14"/>
    </row>
    <row r="5532" spans="60:64">
      <c r="BH5532" s="14"/>
      <c r="BI5532" s="14"/>
      <c r="BJ5532" s="14"/>
      <c r="BK5532" s="14"/>
      <c r="BL5532" s="14"/>
    </row>
    <row r="5533" spans="60:64">
      <c r="BH5533" s="14"/>
      <c r="BI5533" s="14"/>
      <c r="BJ5533" s="14"/>
      <c r="BK5533" s="14"/>
      <c r="BL5533" s="14"/>
    </row>
    <row r="5534" spans="60:64">
      <c r="BH5534" s="14"/>
      <c r="BI5534" s="14"/>
      <c r="BJ5534" s="14"/>
      <c r="BK5534" s="14"/>
      <c r="BL5534" s="14"/>
    </row>
    <row r="5535" spans="60:64">
      <c r="BH5535" s="14"/>
      <c r="BI5535" s="14"/>
      <c r="BJ5535" s="14"/>
      <c r="BK5535" s="14"/>
      <c r="BL5535" s="14"/>
    </row>
    <row r="5536" spans="60:64">
      <c r="BH5536" s="14"/>
      <c r="BI5536" s="14"/>
      <c r="BJ5536" s="14"/>
      <c r="BK5536" s="14"/>
      <c r="BL5536" s="14"/>
    </row>
    <row r="5537" spans="60:64">
      <c r="BH5537" s="14"/>
      <c r="BI5537" s="14"/>
      <c r="BJ5537" s="14"/>
      <c r="BK5537" s="14"/>
      <c r="BL5537" s="14"/>
    </row>
    <row r="5538" spans="60:64">
      <c r="BH5538" s="14"/>
      <c r="BI5538" s="14"/>
      <c r="BJ5538" s="14"/>
      <c r="BK5538" s="14"/>
      <c r="BL5538" s="14"/>
    </row>
    <row r="5539" spans="60:64">
      <c r="BH5539" s="14"/>
      <c r="BI5539" s="14"/>
      <c r="BJ5539" s="14"/>
      <c r="BK5539" s="14"/>
      <c r="BL5539" s="14"/>
    </row>
    <row r="5540" spans="60:64">
      <c r="BH5540" s="14"/>
      <c r="BI5540" s="14"/>
      <c r="BJ5540" s="14"/>
      <c r="BK5540" s="14"/>
      <c r="BL5540" s="14"/>
    </row>
    <row r="5541" spans="60:64">
      <c r="BH5541" s="14"/>
      <c r="BI5541" s="14"/>
      <c r="BJ5541" s="14"/>
      <c r="BK5541" s="14"/>
      <c r="BL5541" s="14"/>
    </row>
    <row r="5542" spans="60:64">
      <c r="BH5542" s="14"/>
      <c r="BI5542" s="14"/>
      <c r="BJ5542" s="14"/>
      <c r="BK5542" s="14"/>
      <c r="BL5542" s="14"/>
    </row>
    <row r="5543" spans="60:64">
      <c r="BH5543" s="14"/>
      <c r="BI5543" s="14"/>
      <c r="BJ5543" s="14"/>
      <c r="BK5543" s="14"/>
      <c r="BL5543" s="14"/>
    </row>
    <row r="5544" spans="60:64">
      <c r="BH5544" s="14"/>
      <c r="BI5544" s="14"/>
      <c r="BJ5544" s="14"/>
      <c r="BK5544" s="14"/>
      <c r="BL5544" s="14"/>
    </row>
    <row r="5545" spans="60:64">
      <c r="BH5545" s="14"/>
      <c r="BI5545" s="14"/>
      <c r="BJ5545" s="14"/>
      <c r="BK5545" s="14"/>
      <c r="BL5545" s="14"/>
    </row>
    <row r="5546" spans="60:64">
      <c r="BH5546" s="14"/>
      <c r="BI5546" s="14"/>
      <c r="BJ5546" s="14"/>
      <c r="BK5546" s="14"/>
      <c r="BL5546" s="14"/>
    </row>
    <row r="5547" spans="60:64">
      <c r="BH5547" s="14"/>
      <c r="BI5547" s="14"/>
      <c r="BJ5547" s="14"/>
      <c r="BK5547" s="14"/>
      <c r="BL5547" s="14"/>
    </row>
    <row r="5548" spans="60:64">
      <c r="BH5548" s="14"/>
      <c r="BI5548" s="14"/>
      <c r="BJ5548" s="14"/>
      <c r="BK5548" s="14"/>
      <c r="BL5548" s="14"/>
    </row>
    <row r="5549" spans="60:64">
      <c r="BH5549" s="14"/>
      <c r="BI5549" s="14"/>
      <c r="BJ5549" s="14"/>
      <c r="BK5549" s="14"/>
      <c r="BL5549" s="14"/>
    </row>
    <row r="5550" spans="60:64">
      <c r="BH5550" s="14"/>
      <c r="BI5550" s="14"/>
      <c r="BJ5550" s="14"/>
      <c r="BK5550" s="14"/>
      <c r="BL5550" s="14"/>
    </row>
    <row r="5551" spans="60:64">
      <c r="BH5551" s="14"/>
      <c r="BI5551" s="14"/>
      <c r="BJ5551" s="14"/>
      <c r="BK5551" s="14"/>
      <c r="BL5551" s="14"/>
    </row>
    <row r="5552" spans="60:64">
      <c r="BH5552" s="14"/>
      <c r="BI5552" s="14"/>
      <c r="BJ5552" s="14"/>
      <c r="BK5552" s="14"/>
      <c r="BL5552" s="14"/>
    </row>
    <row r="5553" spans="60:64">
      <c r="BH5553" s="14"/>
      <c r="BI5553" s="14"/>
      <c r="BJ5553" s="14"/>
      <c r="BK5553" s="14"/>
      <c r="BL5553" s="14"/>
    </row>
    <row r="5554" spans="60:64">
      <c r="BH5554" s="14"/>
      <c r="BI5554" s="14"/>
      <c r="BJ5554" s="14"/>
      <c r="BK5554" s="14"/>
      <c r="BL5554" s="14"/>
    </row>
    <row r="5555" spans="60:64">
      <c r="BH5555" s="14"/>
      <c r="BI5555" s="14"/>
      <c r="BJ5555" s="14"/>
      <c r="BK5555" s="14"/>
      <c r="BL5555" s="14"/>
    </row>
    <row r="5556" spans="60:64">
      <c r="BH5556" s="14"/>
      <c r="BI5556" s="14"/>
      <c r="BJ5556" s="14"/>
      <c r="BK5556" s="14"/>
      <c r="BL5556" s="14"/>
    </row>
    <row r="5557" spans="60:64">
      <c r="BH5557" s="14"/>
      <c r="BI5557" s="14"/>
      <c r="BJ5557" s="14"/>
      <c r="BK5557" s="14"/>
      <c r="BL5557" s="14"/>
    </row>
    <row r="5558" spans="60:64">
      <c r="BH5558" s="14"/>
      <c r="BI5558" s="14"/>
      <c r="BJ5558" s="14"/>
      <c r="BK5558" s="14"/>
      <c r="BL5558" s="14"/>
    </row>
    <row r="5559" spans="60:64">
      <c r="BH5559" s="14"/>
      <c r="BI5559" s="14"/>
      <c r="BJ5559" s="14"/>
      <c r="BK5559" s="14"/>
      <c r="BL5559" s="14"/>
    </row>
    <row r="5560" spans="60:64">
      <c r="BH5560" s="14"/>
      <c r="BI5560" s="14"/>
      <c r="BJ5560" s="14"/>
      <c r="BK5560" s="14"/>
      <c r="BL5560" s="14"/>
    </row>
    <row r="5561" spans="60:64">
      <c r="BH5561" s="14"/>
      <c r="BI5561" s="14"/>
      <c r="BJ5561" s="14"/>
      <c r="BK5561" s="14"/>
      <c r="BL5561" s="14"/>
    </row>
    <row r="5562" spans="60:64">
      <c r="BH5562" s="14"/>
      <c r="BI5562" s="14"/>
      <c r="BJ5562" s="14"/>
      <c r="BK5562" s="14"/>
      <c r="BL5562" s="14"/>
    </row>
    <row r="5563" spans="60:64">
      <c r="BH5563" s="14"/>
      <c r="BI5563" s="14"/>
      <c r="BJ5563" s="14"/>
      <c r="BK5563" s="14"/>
      <c r="BL5563" s="14"/>
    </row>
    <row r="5564" spans="60:64">
      <c r="BH5564" s="14"/>
      <c r="BI5564" s="14"/>
      <c r="BJ5564" s="14"/>
      <c r="BK5564" s="14"/>
      <c r="BL5564" s="14"/>
    </row>
    <row r="5565" spans="60:64">
      <c r="BH5565" s="14"/>
      <c r="BI5565" s="14"/>
      <c r="BJ5565" s="14"/>
      <c r="BK5565" s="14"/>
      <c r="BL5565" s="14"/>
    </row>
    <row r="5566" spans="60:64">
      <c r="BH5566" s="14"/>
      <c r="BI5566" s="14"/>
      <c r="BJ5566" s="14"/>
      <c r="BK5566" s="14"/>
      <c r="BL5566" s="14"/>
    </row>
    <row r="5567" spans="60:64">
      <c r="BH5567" s="14"/>
      <c r="BI5567" s="14"/>
      <c r="BJ5567" s="14"/>
      <c r="BK5567" s="14"/>
      <c r="BL5567" s="14"/>
    </row>
    <row r="5568" spans="60:64">
      <c r="BH5568" s="14"/>
      <c r="BI5568" s="14"/>
      <c r="BJ5568" s="14"/>
      <c r="BK5568" s="14"/>
      <c r="BL5568" s="14"/>
    </row>
    <row r="5569" spans="60:64">
      <c r="BH5569" s="14"/>
      <c r="BI5569" s="14"/>
      <c r="BJ5569" s="14"/>
      <c r="BK5569" s="14"/>
      <c r="BL5569" s="14"/>
    </row>
    <row r="5570" spans="60:64">
      <c r="BH5570" s="14"/>
      <c r="BI5570" s="14"/>
      <c r="BJ5570" s="14"/>
      <c r="BK5570" s="14"/>
      <c r="BL5570" s="14"/>
    </row>
    <row r="5571" spans="60:64">
      <c r="BH5571" s="14"/>
      <c r="BI5571" s="14"/>
      <c r="BJ5571" s="14"/>
      <c r="BK5571" s="14"/>
      <c r="BL5571" s="14"/>
    </row>
    <row r="5572" spans="60:64">
      <c r="BH5572" s="14"/>
      <c r="BI5572" s="14"/>
      <c r="BJ5572" s="14"/>
      <c r="BK5572" s="14"/>
      <c r="BL5572" s="14"/>
    </row>
    <row r="5573" spans="60:64">
      <c r="BH5573" s="14"/>
      <c r="BI5573" s="14"/>
      <c r="BJ5573" s="14"/>
      <c r="BK5573" s="14"/>
      <c r="BL5573" s="14"/>
    </row>
    <row r="5574" spans="60:64">
      <c r="BH5574" s="14"/>
      <c r="BI5574" s="14"/>
      <c r="BJ5574" s="14"/>
      <c r="BK5574" s="14"/>
      <c r="BL5574" s="14"/>
    </row>
    <row r="5575" spans="60:64">
      <c r="BH5575" s="14"/>
      <c r="BI5575" s="14"/>
      <c r="BJ5575" s="14"/>
      <c r="BK5575" s="14"/>
      <c r="BL5575" s="14"/>
    </row>
    <row r="5576" spans="60:64">
      <c r="BH5576" s="14"/>
      <c r="BI5576" s="14"/>
      <c r="BJ5576" s="14"/>
      <c r="BK5576" s="14"/>
      <c r="BL5576" s="14"/>
    </row>
    <row r="5577" spans="60:64">
      <c r="BH5577" s="14"/>
      <c r="BI5577" s="14"/>
      <c r="BJ5577" s="14"/>
      <c r="BK5577" s="14"/>
      <c r="BL5577" s="14"/>
    </row>
    <row r="5578" spans="60:64">
      <c r="BH5578" s="14"/>
      <c r="BI5578" s="14"/>
      <c r="BJ5578" s="14"/>
      <c r="BK5578" s="14"/>
      <c r="BL5578" s="14"/>
    </row>
    <row r="5579" spans="60:64">
      <c r="BH5579" s="14"/>
      <c r="BI5579" s="14"/>
      <c r="BJ5579" s="14"/>
      <c r="BK5579" s="14"/>
      <c r="BL5579" s="14"/>
    </row>
    <row r="5580" spans="60:64">
      <c r="BH5580" s="14"/>
      <c r="BI5580" s="14"/>
      <c r="BJ5580" s="14"/>
      <c r="BK5580" s="14"/>
      <c r="BL5580" s="14"/>
    </row>
    <row r="5581" spans="60:64">
      <c r="BH5581" s="14"/>
      <c r="BI5581" s="14"/>
      <c r="BJ5581" s="14"/>
      <c r="BK5581" s="14"/>
      <c r="BL5581" s="14"/>
    </row>
    <row r="5582" spans="60:64">
      <c r="BH5582" s="14"/>
      <c r="BI5582" s="14"/>
      <c r="BJ5582" s="14"/>
      <c r="BK5582" s="14"/>
      <c r="BL5582" s="14"/>
    </row>
    <row r="5583" spans="60:64">
      <c r="BH5583" s="14"/>
      <c r="BI5583" s="14"/>
      <c r="BJ5583" s="14"/>
      <c r="BK5583" s="14"/>
      <c r="BL5583" s="14"/>
    </row>
    <row r="5584" spans="60:64">
      <c r="BH5584" s="14"/>
      <c r="BI5584" s="14"/>
      <c r="BJ5584" s="14"/>
      <c r="BK5584" s="14"/>
      <c r="BL5584" s="14"/>
    </row>
    <row r="5585" spans="60:64">
      <c r="BH5585" s="14"/>
      <c r="BI5585" s="14"/>
      <c r="BJ5585" s="14"/>
      <c r="BK5585" s="14"/>
      <c r="BL5585" s="14"/>
    </row>
    <row r="5586" spans="60:64">
      <c r="BH5586" s="14"/>
      <c r="BI5586" s="14"/>
      <c r="BJ5586" s="14"/>
      <c r="BK5586" s="14"/>
      <c r="BL5586" s="14"/>
    </row>
    <row r="5587" spans="60:64">
      <c r="BH5587" s="14"/>
      <c r="BI5587" s="14"/>
      <c r="BJ5587" s="14"/>
      <c r="BK5587" s="14"/>
      <c r="BL5587" s="14"/>
    </row>
    <row r="5588" spans="60:64">
      <c r="BH5588" s="14"/>
      <c r="BI5588" s="14"/>
      <c r="BJ5588" s="14"/>
      <c r="BK5588" s="14"/>
      <c r="BL5588" s="14"/>
    </row>
    <row r="5589" spans="60:64">
      <c r="BH5589" s="14"/>
      <c r="BI5589" s="14"/>
      <c r="BJ5589" s="14"/>
      <c r="BK5589" s="14"/>
      <c r="BL5589" s="14"/>
    </row>
    <row r="5590" spans="60:64">
      <c r="BH5590" s="14"/>
      <c r="BI5590" s="14"/>
      <c r="BJ5590" s="14"/>
      <c r="BK5590" s="14"/>
      <c r="BL5590" s="14"/>
    </row>
    <row r="5591" spans="60:64">
      <c r="BH5591" s="14"/>
      <c r="BI5591" s="14"/>
      <c r="BJ5591" s="14"/>
      <c r="BK5591" s="14"/>
      <c r="BL5591" s="14"/>
    </row>
    <row r="5592" spans="60:64">
      <c r="BH5592" s="14"/>
      <c r="BI5592" s="14"/>
      <c r="BJ5592" s="14"/>
      <c r="BK5592" s="14"/>
      <c r="BL5592" s="14"/>
    </row>
    <row r="5593" spans="60:64">
      <c r="BH5593" s="14"/>
      <c r="BI5593" s="14"/>
      <c r="BJ5593" s="14"/>
      <c r="BK5593" s="14"/>
      <c r="BL5593" s="14"/>
    </row>
    <row r="5594" spans="60:64">
      <c r="BH5594" s="14"/>
      <c r="BI5594" s="14"/>
      <c r="BJ5594" s="14"/>
      <c r="BK5594" s="14"/>
      <c r="BL5594" s="14"/>
    </row>
    <row r="5595" spans="60:64">
      <c r="BH5595" s="14"/>
      <c r="BI5595" s="14"/>
      <c r="BJ5595" s="14"/>
      <c r="BK5595" s="14"/>
      <c r="BL5595" s="14"/>
    </row>
    <row r="5596" spans="60:64">
      <c r="BH5596" s="14"/>
      <c r="BI5596" s="14"/>
      <c r="BJ5596" s="14"/>
      <c r="BK5596" s="14"/>
      <c r="BL5596" s="14"/>
    </row>
    <row r="5597" spans="60:64">
      <c r="BH5597" s="14"/>
      <c r="BI5597" s="14"/>
      <c r="BJ5597" s="14"/>
      <c r="BK5597" s="14"/>
      <c r="BL5597" s="14"/>
    </row>
    <row r="5598" spans="60:64">
      <c r="BH5598" s="14"/>
      <c r="BI5598" s="14"/>
      <c r="BJ5598" s="14"/>
      <c r="BK5598" s="14"/>
      <c r="BL5598" s="14"/>
    </row>
    <row r="5599" spans="60:64">
      <c r="BH5599" s="14"/>
      <c r="BI5599" s="14"/>
      <c r="BJ5599" s="14"/>
      <c r="BK5599" s="14"/>
      <c r="BL5599" s="14"/>
    </row>
    <row r="5600" spans="60:64">
      <c r="BH5600" s="14"/>
      <c r="BI5600" s="14"/>
      <c r="BJ5600" s="14"/>
      <c r="BK5600" s="14"/>
      <c r="BL5600" s="14"/>
    </row>
    <row r="5601" spans="60:64">
      <c r="BH5601" s="14"/>
      <c r="BI5601" s="14"/>
      <c r="BJ5601" s="14"/>
      <c r="BK5601" s="14"/>
      <c r="BL5601" s="14"/>
    </row>
    <row r="5602" spans="60:64">
      <c r="BH5602" s="14"/>
      <c r="BI5602" s="14"/>
      <c r="BJ5602" s="14"/>
      <c r="BK5602" s="14"/>
      <c r="BL5602" s="14"/>
    </row>
    <row r="5603" spans="60:64">
      <c r="BH5603" s="14"/>
      <c r="BI5603" s="14"/>
      <c r="BJ5603" s="14"/>
      <c r="BK5603" s="14"/>
      <c r="BL5603" s="14"/>
    </row>
    <row r="5604" spans="60:64">
      <c r="BH5604" s="14"/>
      <c r="BI5604" s="14"/>
      <c r="BJ5604" s="14"/>
      <c r="BK5604" s="14"/>
      <c r="BL5604" s="14"/>
    </row>
    <row r="5605" spans="60:64">
      <c r="BH5605" s="14"/>
      <c r="BI5605" s="14"/>
      <c r="BJ5605" s="14"/>
      <c r="BK5605" s="14"/>
      <c r="BL5605" s="14"/>
    </row>
    <row r="5606" spans="60:64">
      <c r="BH5606" s="14"/>
      <c r="BI5606" s="14"/>
      <c r="BJ5606" s="14"/>
      <c r="BK5606" s="14"/>
      <c r="BL5606" s="14"/>
    </row>
    <row r="5607" spans="60:64">
      <c r="BH5607" s="14"/>
      <c r="BI5607" s="14"/>
      <c r="BJ5607" s="14"/>
      <c r="BK5607" s="14"/>
      <c r="BL5607" s="14"/>
    </row>
    <row r="5608" spans="60:64">
      <c r="BH5608" s="14"/>
      <c r="BI5608" s="14"/>
      <c r="BJ5608" s="14"/>
      <c r="BK5608" s="14"/>
      <c r="BL5608" s="14"/>
    </row>
    <row r="5609" spans="60:64">
      <c r="BH5609" s="14"/>
      <c r="BI5609" s="14"/>
      <c r="BJ5609" s="14"/>
      <c r="BK5609" s="14"/>
      <c r="BL5609" s="14"/>
    </row>
    <row r="5610" spans="60:64">
      <c r="BH5610" s="14"/>
      <c r="BI5610" s="14"/>
      <c r="BJ5610" s="14"/>
      <c r="BK5610" s="14"/>
      <c r="BL5610" s="14"/>
    </row>
    <row r="5611" spans="60:64">
      <c r="BH5611" s="14"/>
      <c r="BI5611" s="14"/>
      <c r="BJ5611" s="14"/>
      <c r="BK5611" s="14"/>
      <c r="BL5611" s="14"/>
    </row>
    <row r="5612" spans="60:64">
      <c r="BH5612" s="14"/>
      <c r="BI5612" s="14"/>
      <c r="BJ5612" s="14"/>
      <c r="BK5612" s="14"/>
      <c r="BL5612" s="14"/>
    </row>
    <row r="5613" spans="60:64">
      <c r="BH5613" s="14"/>
      <c r="BI5613" s="14"/>
      <c r="BJ5613" s="14"/>
      <c r="BK5613" s="14"/>
      <c r="BL5613" s="14"/>
    </row>
    <row r="5614" spans="60:64">
      <c r="BH5614" s="14"/>
      <c r="BI5614" s="14"/>
      <c r="BJ5614" s="14"/>
      <c r="BK5614" s="14"/>
      <c r="BL5614" s="14"/>
    </row>
    <row r="5615" spans="60:64">
      <c r="BH5615" s="14"/>
      <c r="BI5615" s="14"/>
      <c r="BJ5615" s="14"/>
      <c r="BK5615" s="14"/>
      <c r="BL5615" s="14"/>
    </row>
    <row r="5616" spans="60:64">
      <c r="BH5616" s="14"/>
      <c r="BI5616" s="14"/>
      <c r="BJ5616" s="14"/>
      <c r="BK5616" s="14"/>
      <c r="BL5616" s="14"/>
    </row>
    <row r="5617" spans="60:64">
      <c r="BH5617" s="14"/>
      <c r="BI5617" s="14"/>
      <c r="BJ5617" s="14"/>
      <c r="BK5617" s="14"/>
      <c r="BL5617" s="14"/>
    </row>
    <row r="5618" spans="60:64">
      <c r="BH5618" s="14"/>
      <c r="BI5618" s="14"/>
      <c r="BJ5618" s="14"/>
      <c r="BK5618" s="14"/>
      <c r="BL5618" s="14"/>
    </row>
    <row r="5619" spans="60:64">
      <c r="BH5619" s="14"/>
      <c r="BI5619" s="14"/>
      <c r="BJ5619" s="14"/>
      <c r="BK5619" s="14"/>
      <c r="BL5619" s="14"/>
    </row>
    <row r="5620" spans="60:64">
      <c r="BH5620" s="14"/>
      <c r="BI5620" s="14"/>
      <c r="BJ5620" s="14"/>
      <c r="BK5620" s="14"/>
      <c r="BL5620" s="14"/>
    </row>
    <row r="5621" spans="60:64">
      <c r="BH5621" s="14"/>
      <c r="BI5621" s="14"/>
      <c r="BJ5621" s="14"/>
      <c r="BK5621" s="14"/>
      <c r="BL5621" s="14"/>
    </row>
    <row r="5622" spans="60:64">
      <c r="BH5622" s="14"/>
      <c r="BI5622" s="14"/>
      <c r="BJ5622" s="14"/>
      <c r="BK5622" s="14"/>
      <c r="BL5622" s="14"/>
    </row>
    <row r="5623" spans="60:64">
      <c r="BH5623" s="14"/>
      <c r="BI5623" s="14"/>
      <c r="BJ5623" s="14"/>
      <c r="BK5623" s="14"/>
      <c r="BL5623" s="14"/>
    </row>
    <row r="5624" spans="60:64">
      <c r="BH5624" s="14"/>
      <c r="BI5624" s="14"/>
      <c r="BJ5624" s="14"/>
      <c r="BK5624" s="14"/>
      <c r="BL5624" s="14"/>
    </row>
    <row r="5625" spans="60:64">
      <c r="BH5625" s="14"/>
      <c r="BI5625" s="14"/>
      <c r="BJ5625" s="14"/>
      <c r="BK5625" s="14"/>
      <c r="BL5625" s="14"/>
    </row>
    <row r="5626" spans="60:64">
      <c r="BH5626" s="14"/>
      <c r="BI5626" s="14"/>
      <c r="BJ5626" s="14"/>
      <c r="BK5626" s="14"/>
      <c r="BL5626" s="14"/>
    </row>
    <row r="5627" spans="60:64">
      <c r="BH5627" s="14"/>
      <c r="BI5627" s="14"/>
      <c r="BJ5627" s="14"/>
      <c r="BK5627" s="14"/>
      <c r="BL5627" s="14"/>
    </row>
    <row r="5628" spans="60:64">
      <c r="BH5628" s="14"/>
      <c r="BI5628" s="14"/>
      <c r="BJ5628" s="14"/>
      <c r="BK5628" s="14"/>
      <c r="BL5628" s="14"/>
    </row>
    <row r="5629" spans="60:64">
      <c r="BH5629" s="14"/>
      <c r="BI5629" s="14"/>
      <c r="BJ5629" s="14"/>
      <c r="BK5629" s="14"/>
      <c r="BL5629" s="14"/>
    </row>
    <row r="5630" spans="60:64">
      <c r="BH5630" s="14"/>
      <c r="BI5630" s="14"/>
      <c r="BJ5630" s="14"/>
      <c r="BK5630" s="14"/>
      <c r="BL5630" s="14"/>
    </row>
    <row r="5631" spans="60:64">
      <c r="BH5631" s="14"/>
      <c r="BI5631" s="14"/>
      <c r="BJ5631" s="14"/>
      <c r="BK5631" s="14"/>
      <c r="BL5631" s="14"/>
    </row>
    <row r="5632" spans="60:64">
      <c r="BH5632" s="14"/>
      <c r="BI5632" s="14"/>
      <c r="BJ5632" s="14"/>
      <c r="BK5632" s="14"/>
      <c r="BL5632" s="14"/>
    </row>
    <row r="5633" spans="60:64">
      <c r="BH5633" s="14"/>
      <c r="BI5633" s="14"/>
      <c r="BJ5633" s="14"/>
      <c r="BK5633" s="14"/>
      <c r="BL5633" s="14"/>
    </row>
    <row r="5634" spans="60:64">
      <c r="BH5634" s="14"/>
      <c r="BI5634" s="14"/>
      <c r="BJ5634" s="14"/>
      <c r="BK5634" s="14"/>
      <c r="BL5634" s="14"/>
    </row>
    <row r="5635" spans="60:64">
      <c r="BH5635" s="14"/>
      <c r="BI5635" s="14"/>
      <c r="BJ5635" s="14"/>
      <c r="BK5635" s="14"/>
      <c r="BL5635" s="14"/>
    </row>
    <row r="5636" spans="60:64">
      <c r="BH5636" s="14"/>
      <c r="BI5636" s="14"/>
      <c r="BJ5636" s="14"/>
      <c r="BK5636" s="14"/>
      <c r="BL5636" s="14"/>
    </row>
    <row r="5637" spans="60:64">
      <c r="BH5637" s="14"/>
      <c r="BI5637" s="14"/>
      <c r="BJ5637" s="14"/>
      <c r="BK5637" s="14"/>
      <c r="BL5637" s="14"/>
    </row>
    <row r="5638" spans="60:64">
      <c r="BH5638" s="14"/>
      <c r="BI5638" s="14"/>
      <c r="BJ5638" s="14"/>
      <c r="BK5638" s="14"/>
      <c r="BL5638" s="14"/>
    </row>
    <row r="5639" spans="60:64">
      <c r="BH5639" s="14"/>
      <c r="BI5639" s="14"/>
      <c r="BJ5639" s="14"/>
      <c r="BK5639" s="14"/>
      <c r="BL5639" s="14"/>
    </row>
    <row r="5640" spans="60:64">
      <c r="BH5640" s="14"/>
      <c r="BI5640" s="14"/>
      <c r="BJ5640" s="14"/>
      <c r="BK5640" s="14"/>
      <c r="BL5640" s="14"/>
    </row>
    <row r="5641" spans="60:64">
      <c r="BH5641" s="14"/>
      <c r="BI5641" s="14"/>
      <c r="BJ5641" s="14"/>
      <c r="BK5641" s="14"/>
      <c r="BL5641" s="14"/>
    </row>
    <row r="5642" spans="60:64">
      <c r="BH5642" s="14"/>
      <c r="BI5642" s="14"/>
      <c r="BJ5642" s="14"/>
      <c r="BK5642" s="14"/>
      <c r="BL5642" s="14"/>
    </row>
    <row r="5643" spans="60:64">
      <c r="BH5643" s="14"/>
      <c r="BI5643" s="14"/>
      <c r="BJ5643" s="14"/>
      <c r="BK5643" s="14"/>
      <c r="BL5643" s="14"/>
    </row>
    <row r="5644" spans="60:64">
      <c r="BH5644" s="14"/>
      <c r="BI5644" s="14"/>
      <c r="BJ5644" s="14"/>
      <c r="BK5644" s="14"/>
      <c r="BL5644" s="14"/>
    </row>
    <row r="5645" spans="60:64">
      <c r="BH5645" s="14"/>
      <c r="BI5645" s="14"/>
      <c r="BJ5645" s="14"/>
      <c r="BK5645" s="14"/>
      <c r="BL5645" s="14"/>
    </row>
    <row r="5646" spans="60:64">
      <c r="BH5646" s="14"/>
      <c r="BI5646" s="14"/>
      <c r="BJ5646" s="14"/>
      <c r="BK5646" s="14"/>
      <c r="BL5646" s="14"/>
    </row>
    <row r="5647" spans="60:64">
      <c r="BH5647" s="14"/>
      <c r="BI5647" s="14"/>
      <c r="BJ5647" s="14"/>
      <c r="BK5647" s="14"/>
      <c r="BL5647" s="14"/>
    </row>
    <row r="5648" spans="60:64">
      <c r="BH5648" s="14"/>
      <c r="BI5648" s="14"/>
      <c r="BJ5648" s="14"/>
      <c r="BK5648" s="14"/>
      <c r="BL5648" s="14"/>
    </row>
    <row r="5649" spans="60:64">
      <c r="BH5649" s="14"/>
      <c r="BI5649" s="14"/>
      <c r="BJ5649" s="14"/>
      <c r="BK5649" s="14"/>
      <c r="BL5649" s="14"/>
    </row>
    <row r="5650" spans="60:64">
      <c r="BH5650" s="14"/>
      <c r="BI5650" s="14"/>
      <c r="BJ5650" s="14"/>
      <c r="BK5650" s="14"/>
      <c r="BL5650" s="14"/>
    </row>
    <row r="5651" spans="60:64">
      <c r="BH5651" s="14"/>
      <c r="BI5651" s="14"/>
      <c r="BJ5651" s="14"/>
      <c r="BK5651" s="14"/>
      <c r="BL5651" s="14"/>
    </row>
    <row r="5652" spans="60:64">
      <c r="BH5652" s="14"/>
      <c r="BI5652" s="14"/>
      <c r="BJ5652" s="14"/>
      <c r="BK5652" s="14"/>
      <c r="BL5652" s="14"/>
    </row>
    <row r="5653" spans="60:64">
      <c r="BH5653" s="14"/>
      <c r="BI5653" s="14"/>
      <c r="BJ5653" s="14"/>
      <c r="BK5653" s="14"/>
      <c r="BL5653" s="14"/>
    </row>
    <row r="5654" spans="60:64">
      <c r="BH5654" s="14"/>
      <c r="BI5654" s="14"/>
      <c r="BJ5654" s="14"/>
      <c r="BK5654" s="14"/>
      <c r="BL5654" s="14"/>
    </row>
    <row r="5655" spans="60:64">
      <c r="BH5655" s="14"/>
      <c r="BI5655" s="14"/>
      <c r="BJ5655" s="14"/>
      <c r="BK5655" s="14"/>
      <c r="BL5655" s="14"/>
    </row>
    <row r="5656" spans="60:64">
      <c r="BH5656" s="14"/>
      <c r="BI5656" s="14"/>
      <c r="BJ5656" s="14"/>
      <c r="BK5656" s="14"/>
      <c r="BL5656" s="14"/>
    </row>
    <row r="5657" spans="60:64">
      <c r="BH5657" s="14"/>
      <c r="BI5657" s="14"/>
      <c r="BJ5657" s="14"/>
      <c r="BK5657" s="14"/>
      <c r="BL5657" s="14"/>
    </row>
    <row r="5658" spans="60:64">
      <c r="BH5658" s="14"/>
      <c r="BI5658" s="14"/>
      <c r="BJ5658" s="14"/>
      <c r="BK5658" s="14"/>
      <c r="BL5658" s="14"/>
    </row>
    <row r="5659" spans="60:64">
      <c r="BH5659" s="14"/>
      <c r="BI5659" s="14"/>
      <c r="BJ5659" s="14"/>
      <c r="BK5659" s="14"/>
      <c r="BL5659" s="14"/>
    </row>
    <row r="5660" spans="60:64">
      <c r="BH5660" s="14"/>
      <c r="BI5660" s="14"/>
      <c r="BJ5660" s="14"/>
      <c r="BK5660" s="14"/>
      <c r="BL5660" s="14"/>
    </row>
    <row r="5661" spans="60:64">
      <c r="BH5661" s="14"/>
      <c r="BI5661" s="14"/>
      <c r="BJ5661" s="14"/>
      <c r="BK5661" s="14"/>
      <c r="BL5661" s="14"/>
    </row>
    <row r="5662" spans="60:64">
      <c r="BH5662" s="14"/>
      <c r="BI5662" s="14"/>
      <c r="BJ5662" s="14"/>
      <c r="BK5662" s="14"/>
      <c r="BL5662" s="14"/>
    </row>
    <row r="5663" spans="60:64">
      <c r="BH5663" s="14"/>
      <c r="BI5663" s="14"/>
      <c r="BJ5663" s="14"/>
      <c r="BK5663" s="14"/>
      <c r="BL5663" s="14"/>
    </row>
    <row r="5664" spans="60:64">
      <c r="BH5664" s="14"/>
      <c r="BI5664" s="14"/>
      <c r="BJ5664" s="14"/>
      <c r="BK5664" s="14"/>
      <c r="BL5664" s="14"/>
    </row>
    <row r="5665" spans="60:64">
      <c r="BH5665" s="14"/>
      <c r="BI5665" s="14"/>
      <c r="BJ5665" s="14"/>
      <c r="BK5665" s="14"/>
      <c r="BL5665" s="14"/>
    </row>
    <row r="5666" spans="60:64">
      <c r="BH5666" s="14"/>
      <c r="BI5666" s="14"/>
      <c r="BJ5666" s="14"/>
      <c r="BK5666" s="14"/>
      <c r="BL5666" s="14"/>
    </row>
    <row r="5667" spans="60:64">
      <c r="BH5667" s="14"/>
      <c r="BI5667" s="14"/>
      <c r="BJ5667" s="14"/>
      <c r="BK5667" s="14"/>
      <c r="BL5667" s="14"/>
    </row>
    <row r="5668" spans="60:64">
      <c r="BH5668" s="14"/>
      <c r="BI5668" s="14"/>
      <c r="BJ5668" s="14"/>
      <c r="BK5668" s="14"/>
      <c r="BL5668" s="14"/>
    </row>
    <row r="5669" spans="60:64">
      <c r="BH5669" s="14"/>
      <c r="BI5669" s="14"/>
      <c r="BJ5669" s="14"/>
      <c r="BK5669" s="14"/>
      <c r="BL5669" s="14"/>
    </row>
    <row r="5670" spans="60:64">
      <c r="BH5670" s="14"/>
      <c r="BI5670" s="14"/>
      <c r="BJ5670" s="14"/>
      <c r="BK5670" s="14"/>
      <c r="BL5670" s="14"/>
    </row>
    <row r="5671" spans="60:64">
      <c r="BH5671" s="14"/>
      <c r="BI5671" s="14"/>
      <c r="BJ5671" s="14"/>
      <c r="BK5671" s="14"/>
      <c r="BL5671" s="14"/>
    </row>
    <row r="5672" spans="60:64">
      <c r="BH5672" s="14"/>
      <c r="BI5672" s="14"/>
      <c r="BJ5672" s="14"/>
      <c r="BK5672" s="14"/>
      <c r="BL5672" s="14"/>
    </row>
    <row r="5673" spans="60:64">
      <c r="BH5673" s="14"/>
      <c r="BI5673" s="14"/>
      <c r="BJ5673" s="14"/>
      <c r="BK5673" s="14"/>
      <c r="BL5673" s="14"/>
    </row>
    <row r="5674" spans="60:64">
      <c r="BH5674" s="14"/>
      <c r="BI5674" s="14"/>
      <c r="BJ5674" s="14"/>
      <c r="BK5674" s="14"/>
      <c r="BL5674" s="14"/>
    </row>
    <row r="5675" spans="60:64">
      <c r="BH5675" s="14"/>
      <c r="BI5675" s="14"/>
      <c r="BJ5675" s="14"/>
      <c r="BK5675" s="14"/>
      <c r="BL5675" s="14"/>
    </row>
    <row r="5676" spans="60:64">
      <c r="BH5676" s="14"/>
      <c r="BI5676" s="14"/>
      <c r="BJ5676" s="14"/>
      <c r="BK5676" s="14"/>
      <c r="BL5676" s="14"/>
    </row>
    <row r="5677" spans="60:64">
      <c r="BH5677" s="14"/>
      <c r="BI5677" s="14"/>
      <c r="BJ5677" s="14"/>
      <c r="BK5677" s="14"/>
      <c r="BL5677" s="14"/>
    </row>
    <row r="5678" spans="60:64">
      <c r="BH5678" s="14"/>
      <c r="BI5678" s="14"/>
      <c r="BJ5678" s="14"/>
      <c r="BK5678" s="14"/>
      <c r="BL5678" s="14"/>
    </row>
    <row r="5679" spans="60:64">
      <c r="BH5679" s="14"/>
      <c r="BI5679" s="14"/>
      <c r="BJ5679" s="14"/>
      <c r="BK5679" s="14"/>
      <c r="BL5679" s="14"/>
    </row>
    <row r="5680" spans="60:64">
      <c r="BH5680" s="14"/>
      <c r="BI5680" s="14"/>
      <c r="BJ5680" s="14"/>
      <c r="BK5680" s="14"/>
      <c r="BL5680" s="14"/>
    </row>
    <row r="5681" spans="60:64">
      <c r="BH5681" s="14"/>
      <c r="BI5681" s="14"/>
      <c r="BJ5681" s="14"/>
      <c r="BK5681" s="14"/>
      <c r="BL5681" s="14"/>
    </row>
    <row r="5682" spans="60:64">
      <c r="BH5682" s="14"/>
      <c r="BI5682" s="14"/>
      <c r="BJ5682" s="14"/>
      <c r="BK5682" s="14"/>
      <c r="BL5682" s="14"/>
    </row>
    <row r="5683" spans="60:64">
      <c r="BH5683" s="14"/>
      <c r="BI5683" s="14"/>
      <c r="BJ5683" s="14"/>
      <c r="BK5683" s="14"/>
      <c r="BL5683" s="14"/>
    </row>
    <row r="5684" spans="60:64">
      <c r="BH5684" s="14"/>
      <c r="BI5684" s="14"/>
      <c r="BJ5684" s="14"/>
      <c r="BK5684" s="14"/>
      <c r="BL5684" s="14"/>
    </row>
    <row r="5685" spans="60:64">
      <c r="BH5685" s="14"/>
      <c r="BI5685" s="14"/>
      <c r="BJ5685" s="14"/>
      <c r="BK5685" s="14"/>
      <c r="BL5685" s="14"/>
    </row>
    <row r="5686" spans="60:64">
      <c r="BH5686" s="14"/>
      <c r="BI5686" s="14"/>
      <c r="BJ5686" s="14"/>
      <c r="BK5686" s="14"/>
      <c r="BL5686" s="14"/>
    </row>
    <row r="5687" spans="60:64">
      <c r="BH5687" s="14"/>
      <c r="BI5687" s="14"/>
      <c r="BJ5687" s="14"/>
      <c r="BK5687" s="14"/>
      <c r="BL5687" s="14"/>
    </row>
    <row r="5688" spans="60:64">
      <c r="BH5688" s="14"/>
      <c r="BI5688" s="14"/>
      <c r="BJ5688" s="14"/>
      <c r="BK5688" s="14"/>
      <c r="BL5688" s="14"/>
    </row>
    <row r="5689" spans="60:64">
      <c r="BH5689" s="14"/>
      <c r="BI5689" s="14"/>
      <c r="BJ5689" s="14"/>
      <c r="BK5689" s="14"/>
      <c r="BL5689" s="14"/>
    </row>
    <row r="5690" spans="60:64">
      <c r="BH5690" s="14"/>
      <c r="BI5690" s="14"/>
      <c r="BJ5690" s="14"/>
      <c r="BK5690" s="14"/>
      <c r="BL5690" s="14"/>
    </row>
    <row r="5691" spans="60:64">
      <c r="BH5691" s="14"/>
      <c r="BI5691" s="14"/>
      <c r="BJ5691" s="14"/>
      <c r="BK5691" s="14"/>
      <c r="BL5691" s="14"/>
    </row>
    <row r="5692" spans="60:64">
      <c r="BH5692" s="14"/>
      <c r="BI5692" s="14"/>
      <c r="BJ5692" s="14"/>
      <c r="BK5692" s="14"/>
      <c r="BL5692" s="14"/>
    </row>
    <row r="5693" spans="60:64">
      <c r="BH5693" s="14"/>
      <c r="BI5693" s="14"/>
      <c r="BJ5693" s="14"/>
      <c r="BK5693" s="14"/>
      <c r="BL5693" s="14"/>
    </row>
    <row r="5694" spans="60:64">
      <c r="BH5694" s="14"/>
      <c r="BI5694" s="14"/>
      <c r="BJ5694" s="14"/>
      <c r="BK5694" s="14"/>
      <c r="BL5694" s="14"/>
    </row>
    <row r="5695" spans="60:64">
      <c r="BH5695" s="14"/>
      <c r="BI5695" s="14"/>
      <c r="BJ5695" s="14"/>
      <c r="BK5695" s="14"/>
      <c r="BL5695" s="14"/>
    </row>
    <row r="5696" spans="60:64">
      <c r="BH5696" s="14"/>
      <c r="BI5696" s="14"/>
      <c r="BJ5696" s="14"/>
      <c r="BK5696" s="14"/>
      <c r="BL5696" s="14"/>
    </row>
    <row r="5697" spans="60:64">
      <c r="BH5697" s="14"/>
      <c r="BI5697" s="14"/>
      <c r="BJ5697" s="14"/>
      <c r="BK5697" s="14"/>
      <c r="BL5697" s="14"/>
    </row>
    <row r="5698" spans="60:64">
      <c r="BH5698" s="14"/>
      <c r="BI5698" s="14"/>
      <c r="BJ5698" s="14"/>
      <c r="BK5698" s="14"/>
      <c r="BL5698" s="14"/>
    </row>
    <row r="5699" spans="60:64">
      <c r="BH5699" s="14"/>
      <c r="BI5699" s="14"/>
      <c r="BJ5699" s="14"/>
      <c r="BK5699" s="14"/>
      <c r="BL5699" s="14"/>
    </row>
    <row r="5700" spans="60:64">
      <c r="BH5700" s="14"/>
      <c r="BI5700" s="14"/>
      <c r="BJ5700" s="14"/>
      <c r="BK5700" s="14"/>
      <c r="BL5700" s="14"/>
    </row>
    <row r="5701" spans="60:64">
      <c r="BH5701" s="14"/>
      <c r="BI5701" s="14"/>
      <c r="BJ5701" s="14"/>
      <c r="BK5701" s="14"/>
      <c r="BL5701" s="14"/>
    </row>
    <row r="5702" spans="60:64">
      <c r="BH5702" s="14"/>
      <c r="BI5702" s="14"/>
      <c r="BJ5702" s="14"/>
      <c r="BK5702" s="14"/>
      <c r="BL5702" s="14"/>
    </row>
    <row r="5703" spans="60:64">
      <c r="BH5703" s="14"/>
      <c r="BI5703" s="14"/>
      <c r="BJ5703" s="14"/>
      <c r="BK5703" s="14"/>
      <c r="BL5703" s="14"/>
    </row>
    <row r="5704" spans="60:64">
      <c r="BH5704" s="14"/>
      <c r="BI5704" s="14"/>
      <c r="BJ5704" s="14"/>
      <c r="BK5704" s="14"/>
      <c r="BL5704" s="14"/>
    </row>
    <row r="5705" spans="60:64">
      <c r="BH5705" s="14"/>
      <c r="BI5705" s="14"/>
      <c r="BJ5705" s="14"/>
      <c r="BK5705" s="14"/>
      <c r="BL5705" s="14"/>
    </row>
    <row r="5706" spans="60:64">
      <c r="BH5706" s="14"/>
      <c r="BI5706" s="14"/>
      <c r="BJ5706" s="14"/>
      <c r="BK5706" s="14"/>
      <c r="BL5706" s="14"/>
    </row>
    <row r="5707" spans="60:64">
      <c r="BH5707" s="14"/>
      <c r="BI5707" s="14"/>
      <c r="BJ5707" s="14"/>
      <c r="BK5707" s="14"/>
      <c r="BL5707" s="14"/>
    </row>
    <row r="5708" spans="60:64">
      <c r="BH5708" s="14"/>
      <c r="BI5708" s="14"/>
      <c r="BJ5708" s="14"/>
      <c r="BK5708" s="14"/>
      <c r="BL5708" s="14"/>
    </row>
    <row r="5709" spans="60:64">
      <c r="BH5709" s="14"/>
      <c r="BI5709" s="14"/>
      <c r="BJ5709" s="14"/>
      <c r="BK5709" s="14"/>
      <c r="BL5709" s="14"/>
    </row>
    <row r="5710" spans="60:64">
      <c r="BH5710" s="14"/>
      <c r="BI5710" s="14"/>
      <c r="BJ5710" s="14"/>
      <c r="BK5710" s="14"/>
      <c r="BL5710" s="14"/>
    </row>
    <row r="5711" spans="60:64">
      <c r="BH5711" s="14"/>
      <c r="BI5711" s="14"/>
      <c r="BJ5711" s="14"/>
      <c r="BK5711" s="14"/>
      <c r="BL5711" s="14"/>
    </row>
    <row r="5712" spans="60:64">
      <c r="BH5712" s="14"/>
      <c r="BI5712" s="14"/>
      <c r="BJ5712" s="14"/>
      <c r="BK5712" s="14"/>
      <c r="BL5712" s="14"/>
    </row>
    <row r="5713" spans="60:64">
      <c r="BH5713" s="14"/>
      <c r="BI5713" s="14"/>
      <c r="BJ5713" s="14"/>
      <c r="BK5713" s="14"/>
      <c r="BL5713" s="14"/>
    </row>
    <row r="5714" spans="60:64">
      <c r="BH5714" s="14"/>
      <c r="BI5714" s="14"/>
      <c r="BJ5714" s="14"/>
      <c r="BK5714" s="14"/>
      <c r="BL5714" s="14"/>
    </row>
    <row r="5715" spans="60:64">
      <c r="BH5715" s="14"/>
      <c r="BI5715" s="14"/>
      <c r="BJ5715" s="14"/>
      <c r="BK5715" s="14"/>
      <c r="BL5715" s="14"/>
    </row>
    <row r="5716" spans="60:64">
      <c r="BH5716" s="14"/>
      <c r="BI5716" s="14"/>
      <c r="BJ5716" s="14"/>
      <c r="BK5716" s="14"/>
      <c r="BL5716" s="14"/>
    </row>
    <row r="5717" spans="60:64">
      <c r="BH5717" s="14"/>
      <c r="BI5717" s="14"/>
      <c r="BJ5717" s="14"/>
      <c r="BK5717" s="14"/>
      <c r="BL5717" s="14"/>
    </row>
    <row r="5718" spans="60:64">
      <c r="BH5718" s="14"/>
      <c r="BI5718" s="14"/>
      <c r="BJ5718" s="14"/>
      <c r="BK5718" s="14"/>
      <c r="BL5718" s="14"/>
    </row>
    <row r="5719" spans="60:64">
      <c r="BH5719" s="14"/>
      <c r="BI5719" s="14"/>
      <c r="BJ5719" s="14"/>
      <c r="BK5719" s="14"/>
      <c r="BL5719" s="14"/>
    </row>
    <row r="5720" spans="60:64">
      <c r="BH5720" s="14"/>
      <c r="BI5720" s="14"/>
      <c r="BJ5720" s="14"/>
      <c r="BK5720" s="14"/>
      <c r="BL5720" s="14"/>
    </row>
    <row r="5721" spans="60:64">
      <c r="BH5721" s="14"/>
      <c r="BI5721" s="14"/>
      <c r="BJ5721" s="14"/>
      <c r="BK5721" s="14"/>
      <c r="BL5721" s="14"/>
    </row>
    <row r="5722" spans="60:64">
      <c r="BH5722" s="14"/>
      <c r="BI5722" s="14"/>
      <c r="BJ5722" s="14"/>
      <c r="BK5722" s="14"/>
      <c r="BL5722" s="14"/>
    </row>
    <row r="5723" spans="60:64">
      <c r="BH5723" s="14"/>
      <c r="BI5723" s="14"/>
      <c r="BJ5723" s="14"/>
      <c r="BK5723" s="14"/>
      <c r="BL5723" s="14"/>
    </row>
    <row r="5724" spans="60:64">
      <c r="BH5724" s="14"/>
      <c r="BI5724" s="14"/>
      <c r="BJ5724" s="14"/>
      <c r="BK5724" s="14"/>
      <c r="BL5724" s="14"/>
    </row>
    <row r="5725" spans="60:64">
      <c r="BH5725" s="14"/>
      <c r="BI5725" s="14"/>
      <c r="BJ5725" s="14"/>
      <c r="BK5725" s="14"/>
      <c r="BL5725" s="14"/>
    </row>
    <row r="5726" spans="60:64">
      <c r="BH5726" s="14"/>
      <c r="BI5726" s="14"/>
      <c r="BJ5726" s="14"/>
      <c r="BK5726" s="14"/>
      <c r="BL5726" s="14"/>
    </row>
    <row r="5727" spans="60:64">
      <c r="BH5727" s="14"/>
      <c r="BI5727" s="14"/>
      <c r="BJ5727" s="14"/>
      <c r="BK5727" s="14"/>
      <c r="BL5727" s="14"/>
    </row>
    <row r="5728" spans="60:64">
      <c r="BH5728" s="14"/>
      <c r="BI5728" s="14"/>
      <c r="BJ5728" s="14"/>
      <c r="BK5728" s="14"/>
      <c r="BL5728" s="14"/>
    </row>
    <row r="5729" spans="60:64">
      <c r="BH5729" s="14"/>
      <c r="BI5729" s="14"/>
      <c r="BJ5729" s="14"/>
      <c r="BK5729" s="14"/>
      <c r="BL5729" s="14"/>
    </row>
    <row r="5730" spans="60:64">
      <c r="BH5730" s="14"/>
      <c r="BI5730" s="14"/>
      <c r="BJ5730" s="14"/>
      <c r="BK5730" s="14"/>
      <c r="BL5730" s="14"/>
    </row>
    <row r="5731" spans="60:64">
      <c r="BH5731" s="14"/>
      <c r="BI5731" s="14"/>
      <c r="BJ5731" s="14"/>
      <c r="BK5731" s="14"/>
      <c r="BL5731" s="14"/>
    </row>
    <row r="5732" spans="60:64">
      <c r="BH5732" s="14"/>
      <c r="BI5732" s="14"/>
      <c r="BJ5732" s="14"/>
      <c r="BK5732" s="14"/>
      <c r="BL5732" s="14"/>
    </row>
    <row r="5733" spans="60:64">
      <c r="BH5733" s="14"/>
      <c r="BI5733" s="14"/>
      <c r="BJ5733" s="14"/>
      <c r="BK5733" s="14"/>
      <c r="BL5733" s="14"/>
    </row>
    <row r="5734" spans="60:64">
      <c r="BH5734" s="14"/>
      <c r="BI5734" s="14"/>
      <c r="BJ5734" s="14"/>
      <c r="BK5734" s="14"/>
      <c r="BL5734" s="14"/>
    </row>
    <row r="5735" spans="60:64">
      <c r="BH5735" s="14"/>
      <c r="BI5735" s="14"/>
      <c r="BJ5735" s="14"/>
      <c r="BK5735" s="14"/>
      <c r="BL5735" s="14"/>
    </row>
    <row r="5736" spans="60:64">
      <c r="BH5736" s="14"/>
      <c r="BI5736" s="14"/>
      <c r="BJ5736" s="14"/>
      <c r="BK5736" s="14"/>
      <c r="BL5736" s="14"/>
    </row>
    <row r="5737" spans="60:64">
      <c r="BH5737" s="14"/>
      <c r="BI5737" s="14"/>
      <c r="BJ5737" s="14"/>
      <c r="BK5737" s="14"/>
      <c r="BL5737" s="14"/>
    </row>
    <row r="5738" spans="60:64">
      <c r="BH5738" s="14"/>
      <c r="BI5738" s="14"/>
      <c r="BJ5738" s="14"/>
      <c r="BK5738" s="14"/>
      <c r="BL5738" s="14"/>
    </row>
    <row r="5739" spans="60:64">
      <c r="BH5739" s="14"/>
      <c r="BI5739" s="14"/>
      <c r="BJ5739" s="14"/>
      <c r="BK5739" s="14"/>
      <c r="BL5739" s="14"/>
    </row>
    <row r="5740" spans="60:64">
      <c r="BH5740" s="14"/>
      <c r="BI5740" s="14"/>
      <c r="BJ5740" s="14"/>
      <c r="BK5740" s="14"/>
      <c r="BL5740" s="14"/>
    </row>
    <row r="5741" spans="60:64">
      <c r="BH5741" s="14"/>
      <c r="BI5741" s="14"/>
      <c r="BJ5741" s="14"/>
      <c r="BK5741" s="14"/>
      <c r="BL5741" s="14"/>
    </row>
    <row r="5742" spans="60:64">
      <c r="BH5742" s="14"/>
      <c r="BI5742" s="14"/>
      <c r="BJ5742" s="14"/>
      <c r="BK5742" s="14"/>
      <c r="BL5742" s="14"/>
    </row>
    <row r="5743" spans="60:64">
      <c r="BH5743" s="14"/>
      <c r="BI5743" s="14"/>
      <c r="BJ5743" s="14"/>
      <c r="BK5743" s="14"/>
      <c r="BL5743" s="14"/>
    </row>
    <row r="5744" spans="60:64">
      <c r="BH5744" s="14"/>
      <c r="BI5744" s="14"/>
      <c r="BJ5744" s="14"/>
      <c r="BK5744" s="14"/>
      <c r="BL5744" s="14"/>
    </row>
    <row r="5745" spans="60:64">
      <c r="BH5745" s="14"/>
      <c r="BI5745" s="14"/>
      <c r="BJ5745" s="14"/>
      <c r="BK5745" s="14"/>
      <c r="BL5745" s="14"/>
    </row>
    <row r="5746" spans="60:64">
      <c r="BH5746" s="14"/>
      <c r="BI5746" s="14"/>
      <c r="BJ5746" s="14"/>
      <c r="BK5746" s="14"/>
      <c r="BL5746" s="14"/>
    </row>
    <row r="5747" spans="60:64">
      <c r="BH5747" s="14"/>
      <c r="BI5747" s="14"/>
      <c r="BJ5747" s="14"/>
      <c r="BK5747" s="14"/>
      <c r="BL5747" s="14"/>
    </row>
    <row r="5748" spans="60:64">
      <c r="BH5748" s="14"/>
      <c r="BI5748" s="14"/>
      <c r="BJ5748" s="14"/>
      <c r="BK5748" s="14"/>
      <c r="BL5748" s="14"/>
    </row>
    <row r="5749" spans="60:64">
      <c r="BH5749" s="14"/>
      <c r="BI5749" s="14"/>
      <c r="BJ5749" s="14"/>
      <c r="BK5749" s="14"/>
      <c r="BL5749" s="14"/>
    </row>
    <row r="5750" spans="60:64">
      <c r="BH5750" s="14"/>
      <c r="BI5750" s="14"/>
      <c r="BJ5750" s="14"/>
      <c r="BK5750" s="14"/>
      <c r="BL5750" s="14"/>
    </row>
    <row r="5751" spans="60:64">
      <c r="BH5751" s="14"/>
      <c r="BI5751" s="14"/>
      <c r="BJ5751" s="14"/>
      <c r="BK5751" s="14"/>
      <c r="BL5751" s="14"/>
    </row>
    <row r="5752" spans="60:64">
      <c r="BH5752" s="14"/>
      <c r="BI5752" s="14"/>
      <c r="BJ5752" s="14"/>
      <c r="BK5752" s="14"/>
      <c r="BL5752" s="14"/>
    </row>
    <row r="5753" spans="60:64">
      <c r="BH5753" s="14"/>
      <c r="BI5753" s="14"/>
      <c r="BJ5753" s="14"/>
      <c r="BK5753" s="14"/>
      <c r="BL5753" s="14"/>
    </row>
    <row r="5754" spans="60:64">
      <c r="BH5754" s="14"/>
      <c r="BI5754" s="14"/>
      <c r="BJ5754" s="14"/>
      <c r="BK5754" s="14"/>
      <c r="BL5754" s="14"/>
    </row>
    <row r="5755" spans="60:64">
      <c r="BH5755" s="14"/>
      <c r="BI5755" s="14"/>
      <c r="BJ5755" s="14"/>
      <c r="BK5755" s="14"/>
      <c r="BL5755" s="14"/>
    </row>
    <row r="5756" spans="60:64">
      <c r="BH5756" s="14"/>
      <c r="BI5756" s="14"/>
      <c r="BJ5756" s="14"/>
      <c r="BK5756" s="14"/>
      <c r="BL5756" s="14"/>
    </row>
    <row r="5757" spans="60:64">
      <c r="BH5757" s="14"/>
      <c r="BI5757" s="14"/>
      <c r="BJ5757" s="14"/>
      <c r="BK5757" s="14"/>
      <c r="BL5757" s="14"/>
    </row>
    <row r="5758" spans="60:64">
      <c r="BH5758" s="14"/>
      <c r="BI5758" s="14"/>
      <c r="BJ5758" s="14"/>
      <c r="BK5758" s="14"/>
      <c r="BL5758" s="14"/>
    </row>
    <row r="5759" spans="60:64">
      <c r="BH5759" s="14"/>
      <c r="BI5759" s="14"/>
      <c r="BJ5759" s="14"/>
      <c r="BK5759" s="14"/>
      <c r="BL5759" s="14"/>
    </row>
    <row r="5760" spans="60:64">
      <c r="BH5760" s="14"/>
      <c r="BI5760" s="14"/>
      <c r="BJ5760" s="14"/>
      <c r="BK5760" s="14"/>
      <c r="BL5760" s="14"/>
    </row>
    <row r="5761" spans="60:64">
      <c r="BH5761" s="14"/>
      <c r="BI5761" s="14"/>
      <c r="BJ5761" s="14"/>
      <c r="BK5761" s="14"/>
      <c r="BL5761" s="14"/>
    </row>
    <row r="5762" spans="60:64">
      <c r="BH5762" s="14"/>
      <c r="BI5762" s="14"/>
      <c r="BJ5762" s="14"/>
      <c r="BK5762" s="14"/>
      <c r="BL5762" s="14"/>
    </row>
    <row r="5763" spans="60:64">
      <c r="BH5763" s="14"/>
      <c r="BI5763" s="14"/>
      <c r="BJ5763" s="14"/>
      <c r="BK5763" s="14"/>
      <c r="BL5763" s="14"/>
    </row>
    <row r="5764" spans="60:64">
      <c r="BH5764" s="14"/>
      <c r="BI5764" s="14"/>
      <c r="BJ5764" s="14"/>
      <c r="BK5764" s="14"/>
      <c r="BL5764" s="14"/>
    </row>
    <row r="5765" spans="60:64">
      <c r="BH5765" s="14"/>
      <c r="BI5765" s="14"/>
      <c r="BJ5765" s="14"/>
      <c r="BK5765" s="14"/>
      <c r="BL5765" s="14"/>
    </row>
    <row r="5766" spans="60:64">
      <c r="BH5766" s="14"/>
      <c r="BI5766" s="14"/>
      <c r="BJ5766" s="14"/>
      <c r="BK5766" s="14"/>
      <c r="BL5766" s="14"/>
    </row>
    <row r="5767" spans="60:64">
      <c r="BH5767" s="14"/>
      <c r="BI5767" s="14"/>
      <c r="BJ5767" s="14"/>
      <c r="BK5767" s="14"/>
      <c r="BL5767" s="14"/>
    </row>
    <row r="5768" spans="60:64">
      <c r="BH5768" s="14"/>
      <c r="BI5768" s="14"/>
      <c r="BJ5768" s="14"/>
      <c r="BK5768" s="14"/>
      <c r="BL5768" s="14"/>
    </row>
    <row r="5769" spans="60:64">
      <c r="BH5769" s="14"/>
      <c r="BI5769" s="14"/>
      <c r="BJ5769" s="14"/>
      <c r="BK5769" s="14"/>
      <c r="BL5769" s="14"/>
    </row>
    <row r="5770" spans="60:64">
      <c r="BH5770" s="14"/>
      <c r="BI5770" s="14"/>
      <c r="BJ5770" s="14"/>
      <c r="BK5770" s="14"/>
      <c r="BL5770" s="14"/>
    </row>
    <row r="5771" spans="60:64">
      <c r="BH5771" s="14"/>
      <c r="BI5771" s="14"/>
      <c r="BJ5771" s="14"/>
      <c r="BK5771" s="14"/>
      <c r="BL5771" s="14"/>
    </row>
    <row r="5772" spans="60:64">
      <c r="BH5772" s="14"/>
      <c r="BI5772" s="14"/>
      <c r="BJ5772" s="14"/>
      <c r="BK5772" s="14"/>
      <c r="BL5772" s="14"/>
    </row>
    <row r="5773" spans="60:64">
      <c r="BH5773" s="14"/>
      <c r="BI5773" s="14"/>
      <c r="BJ5773" s="14"/>
      <c r="BK5773" s="14"/>
      <c r="BL5773" s="14"/>
    </row>
    <row r="5774" spans="60:64">
      <c r="BH5774" s="14"/>
      <c r="BI5774" s="14"/>
      <c r="BJ5774" s="14"/>
      <c r="BK5774" s="14"/>
      <c r="BL5774" s="14"/>
    </row>
    <row r="5775" spans="60:64">
      <c r="BH5775" s="14"/>
      <c r="BI5775" s="14"/>
      <c r="BJ5775" s="14"/>
      <c r="BK5775" s="14"/>
      <c r="BL5775" s="14"/>
    </row>
    <row r="5776" spans="60:64">
      <c r="BH5776" s="14"/>
      <c r="BI5776" s="14"/>
      <c r="BJ5776" s="14"/>
      <c r="BK5776" s="14"/>
      <c r="BL5776" s="14"/>
    </row>
    <row r="5777" spans="60:64">
      <c r="BH5777" s="14"/>
      <c r="BI5777" s="14"/>
      <c r="BJ5777" s="14"/>
      <c r="BK5777" s="14"/>
      <c r="BL5777" s="14"/>
    </row>
    <row r="5778" spans="60:64">
      <c r="BH5778" s="14"/>
      <c r="BI5778" s="14"/>
      <c r="BJ5778" s="14"/>
      <c r="BK5778" s="14"/>
      <c r="BL5778" s="14"/>
    </row>
    <row r="5779" spans="60:64">
      <c r="BH5779" s="14"/>
      <c r="BI5779" s="14"/>
      <c r="BJ5779" s="14"/>
      <c r="BK5779" s="14"/>
      <c r="BL5779" s="14"/>
    </row>
    <row r="5780" spans="60:64">
      <c r="BH5780" s="14"/>
      <c r="BI5780" s="14"/>
      <c r="BJ5780" s="14"/>
      <c r="BK5780" s="14"/>
      <c r="BL5780" s="14"/>
    </row>
    <row r="5781" spans="60:64">
      <c r="BH5781" s="14"/>
      <c r="BI5781" s="14"/>
      <c r="BJ5781" s="14"/>
      <c r="BK5781" s="14"/>
      <c r="BL5781" s="14"/>
    </row>
    <row r="5782" spans="60:64">
      <c r="BH5782" s="14"/>
      <c r="BI5782" s="14"/>
      <c r="BJ5782" s="14"/>
      <c r="BK5782" s="14"/>
      <c r="BL5782" s="14"/>
    </row>
    <row r="5783" spans="60:64">
      <c r="BH5783" s="14"/>
      <c r="BI5783" s="14"/>
      <c r="BJ5783" s="14"/>
      <c r="BK5783" s="14"/>
      <c r="BL5783" s="14"/>
    </row>
    <row r="5784" spans="60:64">
      <c r="BH5784" s="14"/>
      <c r="BI5784" s="14"/>
      <c r="BJ5784" s="14"/>
      <c r="BK5784" s="14"/>
      <c r="BL5784" s="14"/>
    </row>
    <row r="5785" spans="60:64">
      <c r="BH5785" s="14"/>
      <c r="BI5785" s="14"/>
      <c r="BJ5785" s="14"/>
      <c r="BK5785" s="14"/>
      <c r="BL5785" s="14"/>
    </row>
    <row r="5786" spans="60:64">
      <c r="BH5786" s="14"/>
      <c r="BI5786" s="14"/>
      <c r="BJ5786" s="14"/>
      <c r="BK5786" s="14"/>
      <c r="BL5786" s="14"/>
    </row>
    <row r="5787" spans="60:64">
      <c r="BH5787" s="14"/>
      <c r="BI5787" s="14"/>
      <c r="BJ5787" s="14"/>
      <c r="BK5787" s="14"/>
      <c r="BL5787" s="14"/>
    </row>
    <row r="5788" spans="60:64">
      <c r="BH5788" s="14"/>
      <c r="BI5788" s="14"/>
      <c r="BJ5788" s="14"/>
      <c r="BK5788" s="14"/>
      <c r="BL5788" s="14"/>
    </row>
    <row r="5789" spans="60:64">
      <c r="BH5789" s="14"/>
      <c r="BI5789" s="14"/>
      <c r="BJ5789" s="14"/>
      <c r="BK5789" s="14"/>
      <c r="BL5789" s="14"/>
    </row>
    <row r="5790" spans="60:64">
      <c r="BH5790" s="14"/>
      <c r="BI5790" s="14"/>
      <c r="BJ5790" s="14"/>
      <c r="BK5790" s="14"/>
      <c r="BL5790" s="14"/>
    </row>
    <row r="5791" spans="60:64">
      <c r="BH5791" s="14"/>
      <c r="BI5791" s="14"/>
      <c r="BJ5791" s="14"/>
      <c r="BK5791" s="14"/>
      <c r="BL5791" s="14"/>
    </row>
    <row r="5792" spans="60:64">
      <c r="BH5792" s="14"/>
      <c r="BI5792" s="14"/>
      <c r="BJ5792" s="14"/>
      <c r="BK5792" s="14"/>
      <c r="BL5792" s="14"/>
    </row>
    <row r="5793" spans="60:64">
      <c r="BH5793" s="14"/>
      <c r="BI5793" s="14"/>
      <c r="BJ5793" s="14"/>
      <c r="BK5793" s="14"/>
      <c r="BL5793" s="14"/>
    </row>
    <row r="5794" spans="60:64">
      <c r="BH5794" s="14"/>
      <c r="BI5794" s="14"/>
      <c r="BJ5794" s="14"/>
      <c r="BK5794" s="14"/>
      <c r="BL5794" s="14"/>
    </row>
    <row r="5795" spans="60:64">
      <c r="BH5795" s="14"/>
      <c r="BI5795" s="14"/>
      <c r="BJ5795" s="14"/>
      <c r="BK5795" s="14"/>
      <c r="BL5795" s="14"/>
    </row>
    <row r="5796" spans="60:64">
      <c r="BH5796" s="14"/>
      <c r="BI5796" s="14"/>
      <c r="BJ5796" s="14"/>
      <c r="BK5796" s="14"/>
      <c r="BL5796" s="14"/>
    </row>
    <row r="5797" spans="60:64">
      <c r="BH5797" s="14"/>
      <c r="BI5797" s="14"/>
      <c r="BJ5797" s="14"/>
      <c r="BK5797" s="14"/>
      <c r="BL5797" s="14"/>
    </row>
    <row r="5798" spans="60:64">
      <c r="BH5798" s="14"/>
      <c r="BI5798" s="14"/>
      <c r="BJ5798" s="14"/>
      <c r="BK5798" s="14"/>
      <c r="BL5798" s="14"/>
    </row>
    <row r="5799" spans="60:64">
      <c r="BH5799" s="14"/>
      <c r="BI5799" s="14"/>
      <c r="BJ5799" s="14"/>
      <c r="BK5799" s="14"/>
      <c r="BL5799" s="14"/>
    </row>
    <row r="5800" spans="60:64">
      <c r="BH5800" s="14"/>
      <c r="BI5800" s="14"/>
      <c r="BJ5800" s="14"/>
      <c r="BK5800" s="14"/>
      <c r="BL5800" s="14"/>
    </row>
    <row r="5801" spans="60:64">
      <c r="BH5801" s="14"/>
      <c r="BI5801" s="14"/>
      <c r="BJ5801" s="14"/>
      <c r="BK5801" s="14"/>
      <c r="BL5801" s="14"/>
    </row>
    <row r="5802" spans="60:64">
      <c r="BH5802" s="14"/>
      <c r="BI5802" s="14"/>
      <c r="BJ5802" s="14"/>
      <c r="BK5802" s="14"/>
      <c r="BL5802" s="14"/>
    </row>
    <row r="5803" spans="60:64">
      <c r="BH5803" s="14"/>
      <c r="BI5803" s="14"/>
      <c r="BJ5803" s="14"/>
      <c r="BK5803" s="14"/>
      <c r="BL5803" s="14"/>
    </row>
    <row r="5804" spans="60:64">
      <c r="BH5804" s="14"/>
      <c r="BI5804" s="14"/>
      <c r="BJ5804" s="14"/>
      <c r="BK5804" s="14"/>
      <c r="BL5804" s="14"/>
    </row>
    <row r="5805" spans="60:64">
      <c r="BH5805" s="14"/>
      <c r="BI5805" s="14"/>
      <c r="BJ5805" s="14"/>
      <c r="BK5805" s="14"/>
      <c r="BL5805" s="14"/>
    </row>
    <row r="5806" spans="60:64">
      <c r="BH5806" s="14"/>
      <c r="BI5806" s="14"/>
      <c r="BJ5806" s="14"/>
      <c r="BK5806" s="14"/>
      <c r="BL5806" s="14"/>
    </row>
    <row r="5807" spans="60:64">
      <c r="BH5807" s="14"/>
      <c r="BI5807" s="14"/>
      <c r="BJ5807" s="14"/>
      <c r="BK5807" s="14"/>
      <c r="BL5807" s="14"/>
    </row>
    <row r="5808" spans="60:64">
      <c r="BH5808" s="14"/>
      <c r="BI5808" s="14"/>
      <c r="BJ5808" s="14"/>
      <c r="BK5808" s="14"/>
      <c r="BL5808" s="14"/>
    </row>
    <row r="5809" spans="60:64">
      <c r="BH5809" s="14"/>
      <c r="BI5809" s="14"/>
      <c r="BJ5809" s="14"/>
      <c r="BK5809" s="14"/>
      <c r="BL5809" s="14"/>
    </row>
    <row r="5810" spans="60:64">
      <c r="BH5810" s="14"/>
      <c r="BI5810" s="14"/>
      <c r="BJ5810" s="14"/>
      <c r="BK5810" s="14"/>
      <c r="BL5810" s="14"/>
    </row>
    <row r="5811" spans="60:64">
      <c r="BH5811" s="14"/>
      <c r="BI5811" s="14"/>
      <c r="BJ5811" s="14"/>
      <c r="BK5811" s="14"/>
      <c r="BL5811" s="14"/>
    </row>
    <row r="5812" spans="60:64">
      <c r="BH5812" s="14"/>
      <c r="BI5812" s="14"/>
      <c r="BJ5812" s="14"/>
      <c r="BK5812" s="14"/>
      <c r="BL5812" s="14"/>
    </row>
    <row r="5813" spans="60:64">
      <c r="BH5813" s="14"/>
      <c r="BI5813" s="14"/>
      <c r="BJ5813" s="14"/>
      <c r="BK5813" s="14"/>
      <c r="BL5813" s="14"/>
    </row>
    <row r="5814" spans="60:64">
      <c r="BH5814" s="14"/>
      <c r="BI5814" s="14"/>
      <c r="BJ5814" s="14"/>
      <c r="BK5814" s="14"/>
      <c r="BL5814" s="14"/>
    </row>
    <row r="5815" spans="60:64">
      <c r="BH5815" s="14"/>
      <c r="BI5815" s="14"/>
      <c r="BJ5815" s="14"/>
      <c r="BK5815" s="14"/>
      <c r="BL5815" s="14"/>
    </row>
    <row r="5816" spans="60:64">
      <c r="BH5816" s="14"/>
      <c r="BI5816" s="14"/>
      <c r="BJ5816" s="14"/>
      <c r="BK5816" s="14"/>
      <c r="BL5816" s="14"/>
    </row>
    <row r="5817" spans="60:64">
      <c r="BH5817" s="14"/>
      <c r="BI5817" s="14"/>
      <c r="BJ5817" s="14"/>
      <c r="BK5817" s="14"/>
      <c r="BL5817" s="14"/>
    </row>
    <row r="5818" spans="60:64">
      <c r="BH5818" s="14"/>
      <c r="BI5818" s="14"/>
      <c r="BJ5818" s="14"/>
      <c r="BK5818" s="14"/>
      <c r="BL5818" s="14"/>
    </row>
    <row r="5819" spans="60:64">
      <c r="BH5819" s="14"/>
      <c r="BI5819" s="14"/>
      <c r="BJ5819" s="14"/>
      <c r="BK5819" s="14"/>
      <c r="BL5819" s="14"/>
    </row>
    <row r="5820" spans="60:64">
      <c r="BH5820" s="14"/>
      <c r="BI5820" s="14"/>
      <c r="BJ5820" s="14"/>
      <c r="BK5820" s="14"/>
      <c r="BL5820" s="14"/>
    </row>
    <row r="5821" spans="60:64">
      <c r="BH5821" s="14"/>
      <c r="BI5821" s="14"/>
      <c r="BJ5821" s="14"/>
      <c r="BK5821" s="14"/>
      <c r="BL5821" s="14"/>
    </row>
    <row r="5822" spans="60:64">
      <c r="BH5822" s="14"/>
      <c r="BI5822" s="14"/>
      <c r="BJ5822" s="14"/>
      <c r="BK5822" s="14"/>
      <c r="BL5822" s="14"/>
    </row>
    <row r="5823" spans="60:64">
      <c r="BH5823" s="14"/>
      <c r="BI5823" s="14"/>
      <c r="BJ5823" s="14"/>
      <c r="BK5823" s="14"/>
      <c r="BL5823" s="14"/>
    </row>
    <row r="5824" spans="60:64">
      <c r="BH5824" s="14"/>
      <c r="BI5824" s="14"/>
      <c r="BJ5824" s="14"/>
      <c r="BK5824" s="14"/>
      <c r="BL5824" s="14"/>
    </row>
    <row r="5825" spans="60:64">
      <c r="BH5825" s="14"/>
      <c r="BI5825" s="14"/>
      <c r="BJ5825" s="14"/>
      <c r="BK5825" s="14"/>
      <c r="BL5825" s="14"/>
    </row>
    <row r="5826" spans="60:64">
      <c r="BH5826" s="14"/>
      <c r="BI5826" s="14"/>
      <c r="BJ5826" s="14"/>
      <c r="BK5826" s="14"/>
      <c r="BL5826" s="14"/>
    </row>
    <row r="5827" spans="60:64">
      <c r="BH5827" s="14"/>
      <c r="BI5827" s="14"/>
      <c r="BJ5827" s="14"/>
      <c r="BK5827" s="14"/>
      <c r="BL5827" s="14"/>
    </row>
    <row r="5828" spans="60:64">
      <c r="BH5828" s="14"/>
      <c r="BI5828" s="14"/>
      <c r="BJ5828" s="14"/>
      <c r="BK5828" s="14"/>
      <c r="BL5828" s="14"/>
    </row>
    <row r="5829" spans="60:64">
      <c r="BH5829" s="14"/>
      <c r="BI5829" s="14"/>
      <c r="BJ5829" s="14"/>
      <c r="BK5829" s="14"/>
      <c r="BL5829" s="14"/>
    </row>
    <row r="5830" spans="60:64">
      <c r="BH5830" s="14"/>
      <c r="BI5830" s="14"/>
      <c r="BJ5830" s="14"/>
      <c r="BK5830" s="14"/>
      <c r="BL5830" s="14"/>
    </row>
    <row r="5831" spans="60:64">
      <c r="BH5831" s="14"/>
      <c r="BI5831" s="14"/>
      <c r="BJ5831" s="14"/>
      <c r="BK5831" s="14"/>
      <c r="BL5831" s="14"/>
    </row>
    <row r="5832" spans="60:64">
      <c r="BH5832" s="14"/>
      <c r="BI5832" s="14"/>
      <c r="BJ5832" s="14"/>
      <c r="BK5832" s="14"/>
      <c r="BL5832" s="14"/>
    </row>
    <row r="5833" spans="60:64">
      <c r="BH5833" s="14"/>
      <c r="BI5833" s="14"/>
      <c r="BJ5833" s="14"/>
      <c r="BK5833" s="14"/>
      <c r="BL5833" s="14"/>
    </row>
    <row r="5834" spans="60:64">
      <c r="BH5834" s="14"/>
      <c r="BI5834" s="14"/>
      <c r="BJ5834" s="14"/>
      <c r="BK5834" s="14"/>
      <c r="BL5834" s="14"/>
    </row>
    <row r="5835" spans="60:64">
      <c r="BH5835" s="14"/>
      <c r="BI5835" s="14"/>
      <c r="BJ5835" s="14"/>
      <c r="BK5835" s="14"/>
      <c r="BL5835" s="14"/>
    </row>
    <row r="5836" spans="60:64">
      <c r="BH5836" s="14"/>
      <c r="BI5836" s="14"/>
      <c r="BJ5836" s="14"/>
      <c r="BK5836" s="14"/>
      <c r="BL5836" s="14"/>
    </row>
    <row r="5837" spans="60:64">
      <c r="BH5837" s="14"/>
      <c r="BI5837" s="14"/>
      <c r="BJ5837" s="14"/>
      <c r="BK5837" s="14"/>
      <c r="BL5837" s="14"/>
    </row>
    <row r="5838" spans="60:64">
      <c r="BH5838" s="14"/>
      <c r="BI5838" s="14"/>
      <c r="BJ5838" s="14"/>
      <c r="BK5838" s="14"/>
      <c r="BL5838" s="14"/>
    </row>
    <row r="5839" spans="60:64">
      <c r="BH5839" s="14"/>
      <c r="BI5839" s="14"/>
      <c r="BJ5839" s="14"/>
      <c r="BK5839" s="14"/>
      <c r="BL5839" s="14"/>
    </row>
    <row r="5840" spans="60:64">
      <c r="BH5840" s="14"/>
      <c r="BI5840" s="14"/>
      <c r="BJ5840" s="14"/>
      <c r="BK5840" s="14"/>
      <c r="BL5840" s="14"/>
    </row>
    <row r="5841" spans="60:64">
      <c r="BH5841" s="14"/>
      <c r="BI5841" s="14"/>
      <c r="BJ5841" s="14"/>
      <c r="BK5841" s="14"/>
      <c r="BL5841" s="14"/>
    </row>
    <row r="5842" spans="60:64">
      <c r="BH5842" s="14"/>
      <c r="BI5842" s="14"/>
      <c r="BJ5842" s="14"/>
      <c r="BK5842" s="14"/>
      <c r="BL5842" s="14"/>
    </row>
    <row r="5843" spans="60:64">
      <c r="BH5843" s="14"/>
      <c r="BI5843" s="14"/>
      <c r="BJ5843" s="14"/>
      <c r="BK5843" s="14"/>
      <c r="BL5843" s="14"/>
    </row>
    <row r="5844" spans="60:64">
      <c r="BH5844" s="14"/>
      <c r="BI5844" s="14"/>
      <c r="BJ5844" s="14"/>
      <c r="BK5844" s="14"/>
      <c r="BL5844" s="14"/>
    </row>
    <row r="5845" spans="60:64">
      <c r="BH5845" s="14"/>
      <c r="BI5845" s="14"/>
      <c r="BJ5845" s="14"/>
      <c r="BK5845" s="14"/>
      <c r="BL5845" s="14"/>
    </row>
    <row r="5846" spans="60:64">
      <c r="BH5846" s="14"/>
      <c r="BI5846" s="14"/>
      <c r="BJ5846" s="14"/>
      <c r="BK5846" s="14"/>
      <c r="BL5846" s="14"/>
    </row>
    <row r="5847" spans="60:64">
      <c r="BH5847" s="14"/>
      <c r="BI5847" s="14"/>
      <c r="BJ5847" s="14"/>
      <c r="BK5847" s="14"/>
      <c r="BL5847" s="14"/>
    </row>
    <row r="5848" spans="60:64">
      <c r="BH5848" s="14"/>
      <c r="BI5848" s="14"/>
      <c r="BJ5848" s="14"/>
      <c r="BK5848" s="14"/>
      <c r="BL5848" s="14"/>
    </row>
    <row r="5849" spans="60:64">
      <c r="BH5849" s="14"/>
      <c r="BI5849" s="14"/>
      <c r="BJ5849" s="14"/>
      <c r="BK5849" s="14"/>
      <c r="BL5849" s="14"/>
    </row>
    <row r="5850" spans="60:64">
      <c r="BH5850" s="14"/>
      <c r="BI5850" s="14"/>
      <c r="BJ5850" s="14"/>
      <c r="BK5850" s="14"/>
      <c r="BL5850" s="14"/>
    </row>
    <row r="5851" spans="60:64">
      <c r="BH5851" s="14"/>
      <c r="BI5851" s="14"/>
      <c r="BJ5851" s="14"/>
      <c r="BK5851" s="14"/>
      <c r="BL5851" s="14"/>
    </row>
    <row r="5852" spans="60:64">
      <c r="BH5852" s="14"/>
      <c r="BI5852" s="14"/>
      <c r="BJ5852" s="14"/>
      <c r="BK5852" s="14"/>
      <c r="BL5852" s="14"/>
    </row>
    <row r="5853" spans="60:64">
      <c r="BH5853" s="14"/>
      <c r="BI5853" s="14"/>
      <c r="BJ5853" s="14"/>
      <c r="BK5853" s="14"/>
      <c r="BL5853" s="14"/>
    </row>
    <row r="5854" spans="60:64">
      <c r="BH5854" s="14"/>
      <c r="BI5854" s="14"/>
      <c r="BJ5854" s="14"/>
      <c r="BK5854" s="14"/>
      <c r="BL5854" s="14"/>
    </row>
    <row r="5855" spans="60:64">
      <c r="BH5855" s="14"/>
      <c r="BI5855" s="14"/>
      <c r="BJ5855" s="14"/>
      <c r="BK5855" s="14"/>
      <c r="BL5855" s="14"/>
    </row>
    <row r="5856" spans="60:64">
      <c r="BH5856" s="14"/>
      <c r="BI5856" s="14"/>
      <c r="BJ5856" s="14"/>
      <c r="BK5856" s="14"/>
      <c r="BL5856" s="14"/>
    </row>
    <row r="5857" spans="60:64">
      <c r="BH5857" s="14"/>
      <c r="BI5857" s="14"/>
      <c r="BJ5857" s="14"/>
      <c r="BK5857" s="14"/>
      <c r="BL5857" s="14"/>
    </row>
    <row r="5858" spans="60:64">
      <c r="BH5858" s="14"/>
      <c r="BI5858" s="14"/>
      <c r="BJ5858" s="14"/>
      <c r="BK5858" s="14"/>
      <c r="BL5858" s="14"/>
    </row>
    <row r="5859" spans="60:64">
      <c r="BH5859" s="14"/>
      <c r="BI5859" s="14"/>
      <c r="BJ5859" s="14"/>
      <c r="BK5859" s="14"/>
      <c r="BL5859" s="14"/>
    </row>
    <row r="5860" spans="60:64">
      <c r="BH5860" s="14"/>
      <c r="BI5860" s="14"/>
      <c r="BJ5860" s="14"/>
      <c r="BK5860" s="14"/>
      <c r="BL5860" s="14"/>
    </row>
    <row r="5861" spans="60:64">
      <c r="BH5861" s="14"/>
      <c r="BI5861" s="14"/>
      <c r="BJ5861" s="14"/>
      <c r="BK5861" s="14"/>
      <c r="BL5861" s="14"/>
    </row>
    <row r="5862" spans="60:64">
      <c r="BH5862" s="14"/>
      <c r="BI5862" s="14"/>
      <c r="BJ5862" s="14"/>
      <c r="BK5862" s="14"/>
      <c r="BL5862" s="14"/>
    </row>
    <row r="5863" spans="60:64">
      <c r="BH5863" s="14"/>
      <c r="BI5863" s="14"/>
      <c r="BJ5863" s="14"/>
      <c r="BK5863" s="14"/>
      <c r="BL5863" s="14"/>
    </row>
    <row r="5864" spans="60:64">
      <c r="BH5864" s="14"/>
      <c r="BI5864" s="14"/>
      <c r="BJ5864" s="14"/>
      <c r="BK5864" s="14"/>
      <c r="BL5864" s="14"/>
    </row>
    <row r="5865" spans="60:64">
      <c r="BH5865" s="14"/>
      <c r="BI5865" s="14"/>
      <c r="BJ5865" s="14"/>
      <c r="BK5865" s="14"/>
      <c r="BL5865" s="14"/>
    </row>
    <row r="5866" spans="60:64">
      <c r="BH5866" s="14"/>
      <c r="BI5866" s="14"/>
      <c r="BJ5866" s="14"/>
      <c r="BK5866" s="14"/>
      <c r="BL5866" s="14"/>
    </row>
    <row r="5867" spans="60:64">
      <c r="BH5867" s="14"/>
      <c r="BI5867" s="14"/>
      <c r="BJ5867" s="14"/>
      <c r="BK5867" s="14"/>
      <c r="BL5867" s="14"/>
    </row>
    <row r="5868" spans="60:64">
      <c r="BH5868" s="14"/>
      <c r="BI5868" s="14"/>
      <c r="BJ5868" s="14"/>
      <c r="BK5868" s="14"/>
      <c r="BL5868" s="14"/>
    </row>
    <row r="5869" spans="60:64">
      <c r="BH5869" s="14"/>
      <c r="BI5869" s="14"/>
      <c r="BJ5869" s="14"/>
      <c r="BK5869" s="14"/>
      <c r="BL5869" s="14"/>
    </row>
    <row r="5870" spans="60:64">
      <c r="BH5870" s="14"/>
      <c r="BI5870" s="14"/>
      <c r="BJ5870" s="14"/>
      <c r="BK5870" s="14"/>
      <c r="BL5870" s="14"/>
    </row>
    <row r="5871" spans="60:64">
      <c r="BH5871" s="14"/>
      <c r="BI5871" s="14"/>
      <c r="BJ5871" s="14"/>
      <c r="BK5871" s="14"/>
      <c r="BL5871" s="14"/>
    </row>
    <row r="5872" spans="60:64">
      <c r="BH5872" s="14"/>
      <c r="BI5872" s="14"/>
      <c r="BJ5872" s="14"/>
      <c r="BK5872" s="14"/>
      <c r="BL5872" s="14"/>
    </row>
    <row r="5873" spans="60:64">
      <c r="BH5873" s="14"/>
      <c r="BI5873" s="14"/>
      <c r="BJ5873" s="14"/>
      <c r="BK5873" s="14"/>
      <c r="BL5873" s="14"/>
    </row>
    <row r="5874" spans="60:64">
      <c r="BH5874" s="14"/>
      <c r="BI5874" s="14"/>
      <c r="BJ5874" s="14"/>
      <c r="BK5874" s="14"/>
      <c r="BL5874" s="14"/>
    </row>
    <row r="5875" spans="60:64">
      <c r="BH5875" s="14"/>
      <c r="BI5875" s="14"/>
      <c r="BJ5875" s="14"/>
      <c r="BK5875" s="14"/>
      <c r="BL5875" s="14"/>
    </row>
    <row r="5876" spans="60:64">
      <c r="BH5876" s="14"/>
      <c r="BI5876" s="14"/>
      <c r="BJ5876" s="14"/>
      <c r="BK5876" s="14"/>
      <c r="BL5876" s="14"/>
    </row>
    <row r="5877" spans="60:64">
      <c r="BH5877" s="14"/>
      <c r="BI5877" s="14"/>
      <c r="BJ5877" s="14"/>
      <c r="BK5877" s="14"/>
      <c r="BL5877" s="14"/>
    </row>
    <row r="5878" spans="60:64">
      <c r="BH5878" s="14"/>
      <c r="BI5878" s="14"/>
      <c r="BJ5878" s="14"/>
      <c r="BK5878" s="14"/>
      <c r="BL5878" s="14"/>
    </row>
    <row r="5879" spans="60:64">
      <c r="BH5879" s="14"/>
      <c r="BI5879" s="14"/>
      <c r="BJ5879" s="14"/>
      <c r="BK5879" s="14"/>
      <c r="BL5879" s="14"/>
    </row>
    <row r="5880" spans="60:64">
      <c r="BH5880" s="14"/>
      <c r="BI5880" s="14"/>
      <c r="BJ5880" s="14"/>
      <c r="BK5880" s="14"/>
      <c r="BL5880" s="14"/>
    </row>
    <row r="5881" spans="60:64">
      <c r="BH5881" s="14"/>
      <c r="BI5881" s="14"/>
      <c r="BJ5881" s="14"/>
      <c r="BK5881" s="14"/>
      <c r="BL5881" s="14"/>
    </row>
    <row r="5882" spans="60:64">
      <c r="BH5882" s="14"/>
      <c r="BI5882" s="14"/>
      <c r="BJ5882" s="14"/>
      <c r="BK5882" s="14"/>
      <c r="BL5882" s="14"/>
    </row>
    <row r="5883" spans="60:64">
      <c r="BH5883" s="14"/>
      <c r="BI5883" s="14"/>
      <c r="BJ5883" s="14"/>
      <c r="BK5883" s="14"/>
      <c r="BL5883" s="14"/>
    </row>
    <row r="5884" spans="60:64">
      <c r="BH5884" s="14"/>
      <c r="BI5884" s="14"/>
      <c r="BJ5884" s="14"/>
      <c r="BK5884" s="14"/>
      <c r="BL5884" s="14"/>
    </row>
    <row r="5885" spans="60:64">
      <c r="BH5885" s="14"/>
      <c r="BI5885" s="14"/>
      <c r="BJ5885" s="14"/>
      <c r="BK5885" s="14"/>
      <c r="BL5885" s="14"/>
    </row>
    <row r="5886" spans="60:64">
      <c r="BH5886" s="14"/>
      <c r="BI5886" s="14"/>
      <c r="BJ5886" s="14"/>
      <c r="BK5886" s="14"/>
      <c r="BL5886" s="14"/>
    </row>
    <row r="5887" spans="60:64">
      <c r="BH5887" s="14"/>
      <c r="BI5887" s="14"/>
      <c r="BJ5887" s="14"/>
      <c r="BK5887" s="14"/>
      <c r="BL5887" s="14"/>
    </row>
    <row r="5888" spans="60:64">
      <c r="BH5888" s="14"/>
      <c r="BI5888" s="14"/>
      <c r="BJ5888" s="14"/>
      <c r="BK5888" s="14"/>
      <c r="BL5888" s="14"/>
    </row>
    <row r="5889" spans="60:64">
      <c r="BH5889" s="14"/>
      <c r="BI5889" s="14"/>
      <c r="BJ5889" s="14"/>
      <c r="BK5889" s="14"/>
      <c r="BL5889" s="14"/>
    </row>
    <row r="5890" spans="60:64">
      <c r="BH5890" s="14"/>
      <c r="BI5890" s="14"/>
      <c r="BJ5890" s="14"/>
      <c r="BK5890" s="14"/>
      <c r="BL5890" s="14"/>
    </row>
    <row r="5891" spans="60:64">
      <c r="BH5891" s="14"/>
      <c r="BI5891" s="14"/>
      <c r="BJ5891" s="14"/>
      <c r="BK5891" s="14"/>
      <c r="BL5891" s="14"/>
    </row>
    <row r="5892" spans="60:64">
      <c r="BH5892" s="14"/>
      <c r="BI5892" s="14"/>
      <c r="BJ5892" s="14"/>
      <c r="BK5892" s="14"/>
      <c r="BL5892" s="14"/>
    </row>
    <row r="5893" spans="60:64">
      <c r="BH5893" s="14"/>
      <c r="BI5893" s="14"/>
      <c r="BJ5893" s="14"/>
      <c r="BK5893" s="14"/>
      <c r="BL5893" s="14"/>
    </row>
    <row r="5894" spans="60:64">
      <c r="BH5894" s="14"/>
      <c r="BI5894" s="14"/>
      <c r="BJ5894" s="14"/>
      <c r="BK5894" s="14"/>
      <c r="BL5894" s="14"/>
    </row>
    <row r="5895" spans="60:64">
      <c r="BH5895" s="14"/>
      <c r="BI5895" s="14"/>
      <c r="BJ5895" s="14"/>
      <c r="BK5895" s="14"/>
      <c r="BL5895" s="14"/>
    </row>
    <row r="5896" spans="60:64">
      <c r="BH5896" s="14"/>
      <c r="BI5896" s="14"/>
      <c r="BJ5896" s="14"/>
      <c r="BK5896" s="14"/>
      <c r="BL5896" s="14"/>
    </row>
    <row r="5897" spans="60:64">
      <c r="BH5897" s="14"/>
      <c r="BI5897" s="14"/>
      <c r="BJ5897" s="14"/>
      <c r="BK5897" s="14"/>
      <c r="BL5897" s="14"/>
    </row>
    <row r="5898" spans="60:64">
      <c r="BH5898" s="14"/>
      <c r="BI5898" s="14"/>
      <c r="BJ5898" s="14"/>
      <c r="BK5898" s="14"/>
      <c r="BL5898" s="14"/>
    </row>
    <row r="5899" spans="60:64">
      <c r="BH5899" s="14"/>
      <c r="BI5899" s="14"/>
      <c r="BJ5899" s="14"/>
      <c r="BK5899" s="14"/>
      <c r="BL5899" s="14"/>
    </row>
    <row r="5900" spans="60:64">
      <c r="BH5900" s="14"/>
      <c r="BI5900" s="14"/>
      <c r="BJ5900" s="14"/>
      <c r="BK5900" s="14"/>
      <c r="BL5900" s="14"/>
    </row>
    <row r="5901" spans="60:64">
      <c r="BH5901" s="14"/>
      <c r="BI5901" s="14"/>
      <c r="BJ5901" s="14"/>
      <c r="BK5901" s="14"/>
      <c r="BL5901" s="14"/>
    </row>
    <row r="5902" spans="60:64">
      <c r="BH5902" s="14"/>
      <c r="BI5902" s="14"/>
      <c r="BJ5902" s="14"/>
      <c r="BK5902" s="14"/>
      <c r="BL5902" s="14"/>
    </row>
    <row r="5903" spans="60:64">
      <c r="BH5903" s="14"/>
      <c r="BI5903" s="14"/>
      <c r="BJ5903" s="14"/>
      <c r="BK5903" s="14"/>
      <c r="BL5903" s="14"/>
    </row>
    <row r="5904" spans="60:64">
      <c r="BH5904" s="14"/>
      <c r="BI5904" s="14"/>
      <c r="BJ5904" s="14"/>
      <c r="BK5904" s="14"/>
      <c r="BL5904" s="14"/>
    </row>
    <row r="5905" spans="60:64">
      <c r="BH5905" s="14"/>
      <c r="BI5905" s="14"/>
      <c r="BJ5905" s="14"/>
      <c r="BK5905" s="14"/>
      <c r="BL5905" s="14"/>
    </row>
    <row r="5906" spans="60:64">
      <c r="BH5906" s="14"/>
      <c r="BI5906" s="14"/>
      <c r="BJ5906" s="14"/>
      <c r="BK5906" s="14"/>
      <c r="BL5906" s="14"/>
    </row>
    <row r="5907" spans="60:64">
      <c r="BH5907" s="14"/>
      <c r="BI5907" s="14"/>
      <c r="BJ5907" s="14"/>
      <c r="BK5907" s="14"/>
      <c r="BL5907" s="14"/>
    </row>
    <row r="5908" spans="60:64">
      <c r="BH5908" s="14"/>
      <c r="BI5908" s="14"/>
      <c r="BJ5908" s="14"/>
      <c r="BK5908" s="14"/>
      <c r="BL5908" s="14"/>
    </row>
    <row r="5909" spans="60:64">
      <c r="BH5909" s="14"/>
      <c r="BI5909" s="14"/>
      <c r="BJ5909" s="14"/>
      <c r="BK5909" s="14"/>
      <c r="BL5909" s="14"/>
    </row>
    <row r="5910" spans="60:64">
      <c r="BH5910" s="14"/>
      <c r="BI5910" s="14"/>
      <c r="BJ5910" s="14"/>
      <c r="BK5910" s="14"/>
      <c r="BL5910" s="14"/>
    </row>
    <row r="5911" spans="60:64">
      <c r="BH5911" s="14"/>
      <c r="BI5911" s="14"/>
      <c r="BJ5911" s="14"/>
      <c r="BK5911" s="14"/>
      <c r="BL5911" s="14"/>
    </row>
    <row r="5912" spans="60:64">
      <c r="BH5912" s="14"/>
      <c r="BI5912" s="14"/>
      <c r="BJ5912" s="14"/>
      <c r="BK5912" s="14"/>
      <c r="BL5912" s="14"/>
    </row>
    <row r="5913" spans="60:64">
      <c r="BH5913" s="14"/>
      <c r="BI5913" s="14"/>
      <c r="BJ5913" s="14"/>
      <c r="BK5913" s="14"/>
      <c r="BL5913" s="14"/>
    </row>
    <row r="5914" spans="60:64">
      <c r="BH5914" s="14"/>
      <c r="BI5914" s="14"/>
      <c r="BJ5914" s="14"/>
      <c r="BK5914" s="14"/>
      <c r="BL5914" s="14"/>
    </row>
    <row r="5915" spans="60:64">
      <c r="BH5915" s="14"/>
      <c r="BI5915" s="14"/>
      <c r="BJ5915" s="14"/>
      <c r="BK5915" s="14"/>
      <c r="BL5915" s="14"/>
    </row>
    <row r="5916" spans="60:64">
      <c r="BH5916" s="14"/>
      <c r="BI5916" s="14"/>
      <c r="BJ5916" s="14"/>
      <c r="BK5916" s="14"/>
      <c r="BL5916" s="14"/>
    </row>
    <row r="5917" spans="60:64">
      <c r="BH5917" s="14"/>
      <c r="BI5917" s="14"/>
      <c r="BJ5917" s="14"/>
      <c r="BK5917" s="14"/>
      <c r="BL5917" s="14"/>
    </row>
    <row r="5918" spans="60:64">
      <c r="BH5918" s="14"/>
      <c r="BI5918" s="14"/>
      <c r="BJ5918" s="14"/>
      <c r="BK5918" s="14"/>
      <c r="BL5918" s="14"/>
    </row>
    <row r="5919" spans="60:64">
      <c r="BH5919" s="14"/>
      <c r="BI5919" s="14"/>
      <c r="BJ5919" s="14"/>
      <c r="BK5919" s="14"/>
      <c r="BL5919" s="14"/>
    </row>
    <row r="5920" spans="60:64">
      <c r="BH5920" s="14"/>
      <c r="BI5920" s="14"/>
      <c r="BJ5920" s="14"/>
      <c r="BK5920" s="14"/>
      <c r="BL5920" s="14"/>
    </row>
    <row r="5921" spans="60:64">
      <c r="BH5921" s="14"/>
      <c r="BI5921" s="14"/>
      <c r="BJ5921" s="14"/>
      <c r="BK5921" s="14"/>
      <c r="BL5921" s="14"/>
    </row>
    <row r="5922" spans="60:64">
      <c r="BH5922" s="14"/>
      <c r="BI5922" s="14"/>
      <c r="BJ5922" s="14"/>
      <c r="BK5922" s="14"/>
      <c r="BL5922" s="14"/>
    </row>
    <row r="5923" spans="60:64">
      <c r="BH5923" s="14"/>
      <c r="BI5923" s="14"/>
      <c r="BJ5923" s="14"/>
      <c r="BK5923" s="14"/>
      <c r="BL5923" s="14"/>
    </row>
    <row r="5924" spans="60:64">
      <c r="BH5924" s="14"/>
      <c r="BI5924" s="14"/>
      <c r="BJ5924" s="14"/>
      <c r="BK5924" s="14"/>
      <c r="BL5924" s="14"/>
    </row>
    <row r="5925" spans="60:64">
      <c r="BH5925" s="14"/>
      <c r="BI5925" s="14"/>
      <c r="BJ5925" s="14"/>
      <c r="BK5925" s="14"/>
      <c r="BL5925" s="14"/>
    </row>
    <row r="5926" spans="60:64">
      <c r="BH5926" s="14"/>
      <c r="BI5926" s="14"/>
      <c r="BJ5926" s="14"/>
      <c r="BK5926" s="14"/>
      <c r="BL5926" s="14"/>
    </row>
    <row r="5927" spans="60:64">
      <c r="BH5927" s="14"/>
      <c r="BI5927" s="14"/>
      <c r="BJ5927" s="14"/>
      <c r="BK5927" s="14"/>
      <c r="BL5927" s="14"/>
    </row>
    <row r="5928" spans="60:64">
      <c r="BH5928" s="14"/>
      <c r="BI5928" s="14"/>
      <c r="BJ5928" s="14"/>
      <c r="BK5928" s="14"/>
      <c r="BL5928" s="14"/>
    </row>
    <row r="5929" spans="60:64">
      <c r="BH5929" s="14"/>
      <c r="BI5929" s="14"/>
      <c r="BJ5929" s="14"/>
      <c r="BK5929" s="14"/>
      <c r="BL5929" s="14"/>
    </row>
    <row r="5930" spans="60:64">
      <c r="BH5930" s="14"/>
      <c r="BI5930" s="14"/>
      <c r="BJ5930" s="14"/>
      <c r="BK5930" s="14"/>
      <c r="BL5930" s="14"/>
    </row>
    <row r="5931" spans="60:64">
      <c r="BH5931" s="14"/>
      <c r="BI5931" s="14"/>
      <c r="BJ5931" s="14"/>
      <c r="BK5931" s="14"/>
      <c r="BL5931" s="14"/>
    </row>
    <row r="5932" spans="60:64">
      <c r="BH5932" s="14"/>
      <c r="BI5932" s="14"/>
      <c r="BJ5932" s="14"/>
      <c r="BK5932" s="14"/>
      <c r="BL5932" s="14"/>
    </row>
    <row r="5933" spans="60:64">
      <c r="BH5933" s="14"/>
      <c r="BI5933" s="14"/>
      <c r="BJ5933" s="14"/>
      <c r="BK5933" s="14"/>
      <c r="BL5933" s="14"/>
    </row>
    <row r="5934" spans="60:64">
      <c r="BH5934" s="14"/>
      <c r="BI5934" s="14"/>
      <c r="BJ5934" s="14"/>
      <c r="BK5934" s="14"/>
      <c r="BL5934" s="14"/>
    </row>
    <row r="5935" spans="60:64">
      <c r="BH5935" s="14"/>
      <c r="BI5935" s="14"/>
      <c r="BJ5935" s="14"/>
      <c r="BK5935" s="14"/>
      <c r="BL5935" s="14"/>
    </row>
    <row r="5936" spans="60:64">
      <c r="BH5936" s="14"/>
      <c r="BI5936" s="14"/>
      <c r="BJ5936" s="14"/>
      <c r="BK5936" s="14"/>
      <c r="BL5936" s="14"/>
    </row>
    <row r="5937" spans="60:64">
      <c r="BH5937" s="14"/>
      <c r="BI5937" s="14"/>
      <c r="BJ5937" s="14"/>
      <c r="BK5937" s="14"/>
      <c r="BL5937" s="14"/>
    </row>
    <row r="5938" spans="60:64">
      <c r="BH5938" s="14"/>
      <c r="BI5938" s="14"/>
      <c r="BJ5938" s="14"/>
      <c r="BK5938" s="14"/>
      <c r="BL5938" s="14"/>
    </row>
    <row r="5939" spans="60:64">
      <c r="BH5939" s="14"/>
      <c r="BI5939" s="14"/>
      <c r="BJ5939" s="14"/>
      <c r="BK5939" s="14"/>
      <c r="BL5939" s="14"/>
    </row>
    <row r="5940" spans="60:64">
      <c r="BH5940" s="14"/>
      <c r="BI5940" s="14"/>
      <c r="BJ5940" s="14"/>
      <c r="BK5940" s="14"/>
      <c r="BL5940" s="14"/>
    </row>
    <row r="5941" spans="60:64">
      <c r="BH5941" s="14"/>
      <c r="BI5941" s="14"/>
      <c r="BJ5941" s="14"/>
      <c r="BK5941" s="14"/>
      <c r="BL5941" s="14"/>
    </row>
    <row r="5942" spans="60:64">
      <c r="BH5942" s="14"/>
      <c r="BI5942" s="14"/>
      <c r="BJ5942" s="14"/>
      <c r="BK5942" s="14"/>
      <c r="BL5942" s="14"/>
    </row>
    <row r="5943" spans="60:64">
      <c r="BH5943" s="14"/>
      <c r="BI5943" s="14"/>
      <c r="BJ5943" s="14"/>
      <c r="BK5943" s="14"/>
      <c r="BL5943" s="14"/>
    </row>
    <row r="5944" spans="60:64">
      <c r="BH5944" s="14"/>
      <c r="BI5944" s="14"/>
      <c r="BJ5944" s="14"/>
      <c r="BK5944" s="14"/>
      <c r="BL5944" s="14"/>
    </row>
    <row r="5945" spans="60:64">
      <c r="BH5945" s="14"/>
      <c r="BI5945" s="14"/>
      <c r="BJ5945" s="14"/>
      <c r="BK5945" s="14"/>
      <c r="BL5945" s="14"/>
    </row>
    <row r="5946" spans="60:64">
      <c r="BH5946" s="14"/>
      <c r="BI5946" s="14"/>
      <c r="BJ5946" s="14"/>
      <c r="BK5946" s="14"/>
      <c r="BL5946" s="14"/>
    </row>
    <row r="5947" spans="60:64">
      <c r="BH5947" s="14"/>
      <c r="BI5947" s="14"/>
      <c r="BJ5947" s="14"/>
      <c r="BK5947" s="14"/>
      <c r="BL5947" s="14"/>
    </row>
    <row r="5948" spans="60:64">
      <c r="BH5948" s="14"/>
      <c r="BI5948" s="14"/>
      <c r="BJ5948" s="14"/>
      <c r="BK5948" s="14"/>
      <c r="BL5948" s="14"/>
    </row>
    <row r="5949" spans="60:64">
      <c r="BH5949" s="14"/>
      <c r="BI5949" s="14"/>
      <c r="BJ5949" s="14"/>
      <c r="BK5949" s="14"/>
      <c r="BL5949" s="14"/>
    </row>
    <row r="5950" spans="60:64">
      <c r="BH5950" s="14"/>
      <c r="BI5950" s="14"/>
      <c r="BJ5950" s="14"/>
      <c r="BK5950" s="14"/>
      <c r="BL5950" s="14"/>
    </row>
    <row r="5951" spans="60:64">
      <c r="BH5951" s="14"/>
      <c r="BI5951" s="14"/>
      <c r="BJ5951" s="14"/>
      <c r="BK5951" s="14"/>
      <c r="BL5951" s="14"/>
    </row>
    <row r="5952" spans="60:64">
      <c r="BH5952" s="14"/>
      <c r="BI5952" s="14"/>
      <c r="BJ5952" s="14"/>
      <c r="BK5952" s="14"/>
      <c r="BL5952" s="14"/>
    </row>
    <row r="5953" spans="60:64">
      <c r="BH5953" s="14"/>
      <c r="BI5953" s="14"/>
      <c r="BJ5953" s="14"/>
      <c r="BK5953" s="14"/>
      <c r="BL5953" s="14"/>
    </row>
    <row r="5954" spans="60:64">
      <c r="BH5954" s="14"/>
      <c r="BI5954" s="14"/>
      <c r="BJ5954" s="14"/>
      <c r="BK5954" s="14"/>
      <c r="BL5954" s="14"/>
    </row>
    <row r="5955" spans="60:64">
      <c r="BH5955" s="14"/>
      <c r="BI5955" s="14"/>
      <c r="BJ5955" s="14"/>
      <c r="BK5955" s="14"/>
      <c r="BL5955" s="14"/>
    </row>
    <row r="5956" spans="60:64">
      <c r="BH5956" s="14"/>
      <c r="BI5956" s="14"/>
      <c r="BJ5956" s="14"/>
      <c r="BK5956" s="14"/>
      <c r="BL5956" s="14"/>
    </row>
    <row r="5957" spans="60:64">
      <c r="BH5957" s="14"/>
      <c r="BI5957" s="14"/>
      <c r="BJ5957" s="14"/>
      <c r="BK5957" s="14"/>
      <c r="BL5957" s="14"/>
    </row>
    <row r="5958" spans="60:64">
      <c r="BH5958" s="14"/>
      <c r="BI5958" s="14"/>
      <c r="BJ5958" s="14"/>
      <c r="BK5958" s="14"/>
      <c r="BL5958" s="14"/>
    </row>
    <row r="5959" spans="60:64">
      <c r="BH5959" s="14"/>
      <c r="BI5959" s="14"/>
      <c r="BJ5959" s="14"/>
      <c r="BK5959" s="14"/>
      <c r="BL5959" s="14"/>
    </row>
    <row r="5960" spans="60:64">
      <c r="BH5960" s="14"/>
      <c r="BI5960" s="14"/>
      <c r="BJ5960" s="14"/>
      <c r="BK5960" s="14"/>
      <c r="BL5960" s="14"/>
    </row>
    <row r="5961" spans="60:64">
      <c r="BH5961" s="14"/>
      <c r="BI5961" s="14"/>
      <c r="BJ5961" s="14"/>
      <c r="BK5961" s="14"/>
      <c r="BL5961" s="14"/>
    </row>
    <row r="5962" spans="60:64">
      <c r="BH5962" s="14"/>
      <c r="BI5962" s="14"/>
      <c r="BJ5962" s="14"/>
      <c r="BK5962" s="14"/>
      <c r="BL5962" s="14"/>
    </row>
    <row r="5963" spans="60:64">
      <c r="BH5963" s="14"/>
      <c r="BI5963" s="14"/>
      <c r="BJ5963" s="14"/>
      <c r="BK5963" s="14"/>
      <c r="BL5963" s="14"/>
    </row>
    <row r="5964" spans="60:64">
      <c r="BH5964" s="14"/>
      <c r="BI5964" s="14"/>
      <c r="BJ5964" s="14"/>
      <c r="BK5964" s="14"/>
      <c r="BL5964" s="14"/>
    </row>
    <row r="5965" spans="60:64">
      <c r="BH5965" s="14"/>
      <c r="BI5965" s="14"/>
      <c r="BJ5965" s="14"/>
      <c r="BK5965" s="14"/>
      <c r="BL5965" s="14"/>
    </row>
    <row r="5966" spans="60:64">
      <c r="BH5966" s="14"/>
      <c r="BI5966" s="14"/>
      <c r="BJ5966" s="14"/>
      <c r="BK5966" s="14"/>
      <c r="BL5966" s="14"/>
    </row>
    <row r="5967" spans="60:64">
      <c r="BH5967" s="14"/>
      <c r="BI5967" s="14"/>
      <c r="BJ5967" s="14"/>
      <c r="BK5967" s="14"/>
      <c r="BL5967" s="14"/>
    </row>
    <row r="5968" spans="60:64">
      <c r="BH5968" s="14"/>
      <c r="BI5968" s="14"/>
      <c r="BJ5968" s="14"/>
      <c r="BK5968" s="14"/>
      <c r="BL5968" s="14"/>
    </row>
    <row r="5969" spans="60:64">
      <c r="BH5969" s="14"/>
      <c r="BI5969" s="14"/>
      <c r="BJ5969" s="14"/>
      <c r="BK5969" s="14"/>
      <c r="BL5969" s="14"/>
    </row>
    <row r="5970" spans="60:64">
      <c r="BH5970" s="14"/>
      <c r="BI5970" s="14"/>
      <c r="BJ5970" s="14"/>
      <c r="BK5970" s="14"/>
      <c r="BL5970" s="14"/>
    </row>
    <row r="5971" spans="60:64">
      <c r="BH5971" s="14"/>
      <c r="BI5971" s="14"/>
      <c r="BJ5971" s="14"/>
      <c r="BK5971" s="14"/>
      <c r="BL5971" s="14"/>
    </row>
    <row r="5972" spans="60:64">
      <c r="BH5972" s="14"/>
      <c r="BI5972" s="14"/>
      <c r="BJ5972" s="14"/>
      <c r="BK5972" s="14"/>
      <c r="BL5972" s="14"/>
    </row>
    <row r="5973" spans="60:64">
      <c r="BH5973" s="14"/>
      <c r="BI5973" s="14"/>
      <c r="BJ5973" s="14"/>
      <c r="BK5973" s="14"/>
      <c r="BL5973" s="14"/>
    </row>
    <row r="5974" spans="60:64">
      <c r="BH5974" s="14"/>
      <c r="BI5974" s="14"/>
      <c r="BJ5974" s="14"/>
      <c r="BK5974" s="14"/>
      <c r="BL5974" s="14"/>
    </row>
    <row r="5975" spans="60:64">
      <c r="BH5975" s="14"/>
      <c r="BI5975" s="14"/>
      <c r="BJ5975" s="14"/>
      <c r="BK5975" s="14"/>
      <c r="BL5975" s="14"/>
    </row>
    <row r="5976" spans="60:64">
      <c r="BH5976" s="14"/>
      <c r="BI5976" s="14"/>
      <c r="BJ5976" s="14"/>
      <c r="BK5976" s="14"/>
      <c r="BL5976" s="14"/>
    </row>
    <row r="5977" spans="60:64">
      <c r="BH5977" s="14"/>
      <c r="BI5977" s="14"/>
      <c r="BJ5977" s="14"/>
      <c r="BK5977" s="14"/>
      <c r="BL5977" s="14"/>
    </row>
    <row r="5978" spans="60:64">
      <c r="BH5978" s="14"/>
      <c r="BI5978" s="14"/>
      <c r="BJ5978" s="14"/>
      <c r="BK5978" s="14"/>
      <c r="BL5978" s="14"/>
    </row>
    <row r="5979" spans="60:64">
      <c r="BH5979" s="14"/>
      <c r="BI5979" s="14"/>
      <c r="BJ5979" s="14"/>
      <c r="BK5979" s="14"/>
      <c r="BL5979" s="14"/>
    </row>
    <row r="5980" spans="60:64">
      <c r="BH5980" s="14"/>
      <c r="BI5980" s="14"/>
      <c r="BJ5980" s="14"/>
      <c r="BK5980" s="14"/>
      <c r="BL5980" s="14"/>
    </row>
    <row r="5981" spans="60:64">
      <c r="BH5981" s="14"/>
      <c r="BI5981" s="14"/>
      <c r="BJ5981" s="14"/>
      <c r="BK5981" s="14"/>
      <c r="BL5981" s="14"/>
    </row>
    <row r="5982" spans="60:64">
      <c r="BH5982" s="14"/>
      <c r="BI5982" s="14"/>
      <c r="BJ5982" s="14"/>
      <c r="BK5982" s="14"/>
      <c r="BL5982" s="14"/>
    </row>
    <row r="5983" spans="60:64">
      <c r="BH5983" s="14"/>
      <c r="BI5983" s="14"/>
      <c r="BJ5983" s="14"/>
      <c r="BK5983" s="14"/>
      <c r="BL5983" s="14"/>
    </row>
    <row r="5984" spans="60:64">
      <c r="BH5984" s="14"/>
      <c r="BI5984" s="14"/>
      <c r="BJ5984" s="14"/>
      <c r="BK5984" s="14"/>
      <c r="BL5984" s="14"/>
    </row>
    <row r="5985" spans="60:64">
      <c r="BH5985" s="14"/>
      <c r="BI5985" s="14"/>
      <c r="BJ5985" s="14"/>
      <c r="BK5985" s="14"/>
      <c r="BL5985" s="14"/>
    </row>
    <row r="5986" spans="60:64">
      <c r="BH5986" s="14"/>
      <c r="BI5986" s="14"/>
      <c r="BJ5986" s="14"/>
      <c r="BK5986" s="14"/>
      <c r="BL5986" s="14"/>
    </row>
    <row r="5987" spans="60:64">
      <c r="BH5987" s="14"/>
      <c r="BI5987" s="14"/>
      <c r="BJ5987" s="14"/>
      <c r="BK5987" s="14"/>
      <c r="BL5987" s="14"/>
    </row>
    <row r="5988" spans="60:64">
      <c r="BH5988" s="14"/>
      <c r="BI5988" s="14"/>
      <c r="BJ5988" s="14"/>
      <c r="BK5988" s="14"/>
      <c r="BL5988" s="14"/>
    </row>
    <row r="5989" spans="60:64">
      <c r="BH5989" s="14"/>
      <c r="BI5989" s="14"/>
      <c r="BJ5989" s="14"/>
      <c r="BK5989" s="14"/>
      <c r="BL5989" s="14"/>
    </row>
    <row r="5990" spans="60:64">
      <c r="BH5990" s="14"/>
      <c r="BI5990" s="14"/>
      <c r="BJ5990" s="14"/>
      <c r="BK5990" s="14"/>
      <c r="BL5990" s="14"/>
    </row>
    <row r="5991" spans="60:64">
      <c r="BH5991" s="14"/>
      <c r="BI5991" s="14"/>
      <c r="BJ5991" s="14"/>
      <c r="BK5991" s="14"/>
      <c r="BL5991" s="14"/>
    </row>
    <row r="5992" spans="60:64">
      <c r="BH5992" s="14"/>
      <c r="BI5992" s="14"/>
      <c r="BJ5992" s="14"/>
      <c r="BK5992" s="14"/>
      <c r="BL5992" s="14"/>
    </row>
    <row r="5993" spans="60:64">
      <c r="BH5993" s="14"/>
      <c r="BI5993" s="14"/>
      <c r="BJ5993" s="14"/>
      <c r="BK5993" s="14"/>
      <c r="BL5993" s="14"/>
    </row>
    <row r="5994" spans="60:64">
      <c r="BH5994" s="14"/>
      <c r="BI5994" s="14"/>
      <c r="BJ5994" s="14"/>
      <c r="BK5994" s="14"/>
      <c r="BL5994" s="14"/>
    </row>
    <row r="5995" spans="60:64">
      <c r="BH5995" s="14"/>
      <c r="BI5995" s="14"/>
      <c r="BJ5995" s="14"/>
      <c r="BK5995" s="14"/>
      <c r="BL5995" s="14"/>
    </row>
    <row r="5996" spans="60:64">
      <c r="BH5996" s="14"/>
      <c r="BI5996" s="14"/>
      <c r="BJ5996" s="14"/>
      <c r="BK5996" s="14"/>
      <c r="BL5996" s="14"/>
    </row>
    <row r="5997" spans="60:64">
      <c r="BH5997" s="14"/>
      <c r="BI5997" s="14"/>
      <c r="BJ5997" s="14"/>
      <c r="BK5997" s="14"/>
      <c r="BL5997" s="14"/>
    </row>
    <row r="5998" spans="60:64">
      <c r="BH5998" s="14"/>
      <c r="BI5998" s="14"/>
      <c r="BJ5998" s="14"/>
      <c r="BK5998" s="14"/>
      <c r="BL5998" s="14"/>
    </row>
    <row r="5999" spans="60:64">
      <c r="BH5999" s="14"/>
      <c r="BI5999" s="14"/>
      <c r="BJ5999" s="14"/>
      <c r="BK5999" s="14"/>
      <c r="BL5999" s="14"/>
    </row>
    <row r="6000" spans="60:64">
      <c r="BH6000" s="14"/>
      <c r="BI6000" s="14"/>
      <c r="BJ6000" s="14"/>
      <c r="BK6000" s="14"/>
      <c r="BL6000" s="14"/>
    </row>
    <row r="6001" spans="60:64">
      <c r="BH6001" s="14"/>
      <c r="BI6001" s="14"/>
      <c r="BJ6001" s="14"/>
      <c r="BK6001" s="14"/>
      <c r="BL6001" s="14"/>
    </row>
    <row r="6002" spans="60:64">
      <c r="BH6002" s="14"/>
      <c r="BI6002" s="14"/>
      <c r="BJ6002" s="14"/>
      <c r="BK6002" s="14"/>
      <c r="BL6002" s="14"/>
    </row>
    <row r="6003" spans="60:64">
      <c r="BH6003" s="14"/>
      <c r="BI6003" s="14"/>
      <c r="BJ6003" s="14"/>
      <c r="BK6003" s="14"/>
      <c r="BL6003" s="14"/>
    </row>
    <row r="6004" spans="60:64">
      <c r="BH6004" s="14"/>
      <c r="BI6004" s="14"/>
      <c r="BJ6004" s="14"/>
      <c r="BK6004" s="14"/>
      <c r="BL6004" s="14"/>
    </row>
    <row r="6005" spans="60:64">
      <c r="BH6005" s="14"/>
      <c r="BI6005" s="14"/>
      <c r="BJ6005" s="14"/>
      <c r="BK6005" s="14"/>
      <c r="BL6005" s="14"/>
    </row>
    <row r="6006" spans="60:64">
      <c r="BH6006" s="14"/>
      <c r="BI6006" s="14"/>
      <c r="BJ6006" s="14"/>
      <c r="BK6006" s="14"/>
      <c r="BL6006" s="14"/>
    </row>
    <row r="6007" spans="60:64">
      <c r="BH6007" s="14"/>
      <c r="BI6007" s="14"/>
      <c r="BJ6007" s="14"/>
      <c r="BK6007" s="14"/>
      <c r="BL6007" s="14"/>
    </row>
    <row r="6008" spans="60:64">
      <c r="BH6008" s="14"/>
      <c r="BI6008" s="14"/>
      <c r="BJ6008" s="14"/>
      <c r="BK6008" s="14"/>
      <c r="BL6008" s="14"/>
    </row>
    <row r="6009" spans="60:64">
      <c r="BH6009" s="14"/>
      <c r="BI6009" s="14"/>
      <c r="BJ6009" s="14"/>
      <c r="BK6009" s="14"/>
      <c r="BL6009" s="14"/>
    </row>
    <row r="6010" spans="60:64">
      <c r="BH6010" s="14"/>
      <c r="BI6010" s="14"/>
      <c r="BJ6010" s="14"/>
      <c r="BK6010" s="14"/>
      <c r="BL6010" s="14"/>
    </row>
    <row r="6011" spans="60:64">
      <c r="BH6011" s="14"/>
      <c r="BI6011" s="14"/>
      <c r="BJ6011" s="14"/>
      <c r="BK6011" s="14"/>
      <c r="BL6011" s="14"/>
    </row>
    <row r="6012" spans="60:64">
      <c r="BH6012" s="14"/>
      <c r="BI6012" s="14"/>
      <c r="BJ6012" s="14"/>
      <c r="BK6012" s="14"/>
      <c r="BL6012" s="14"/>
    </row>
    <row r="6013" spans="60:64">
      <c r="BH6013" s="14"/>
      <c r="BI6013" s="14"/>
      <c r="BJ6013" s="14"/>
      <c r="BK6013" s="14"/>
      <c r="BL6013" s="14"/>
    </row>
    <row r="6014" spans="60:64">
      <c r="BH6014" s="14"/>
      <c r="BI6014" s="14"/>
      <c r="BJ6014" s="14"/>
      <c r="BK6014" s="14"/>
      <c r="BL6014" s="14"/>
    </row>
    <row r="6015" spans="60:64">
      <c r="BH6015" s="14"/>
      <c r="BI6015" s="14"/>
      <c r="BJ6015" s="14"/>
      <c r="BK6015" s="14"/>
      <c r="BL6015" s="14"/>
    </row>
    <row r="6016" spans="60:64">
      <c r="BH6016" s="14"/>
      <c r="BI6016" s="14"/>
      <c r="BJ6016" s="14"/>
      <c r="BK6016" s="14"/>
      <c r="BL6016" s="14"/>
    </row>
    <row r="6017" spans="60:64">
      <c r="BH6017" s="14"/>
      <c r="BI6017" s="14"/>
      <c r="BJ6017" s="14"/>
      <c r="BK6017" s="14"/>
      <c r="BL6017" s="14"/>
    </row>
    <row r="6018" spans="60:64">
      <c r="BH6018" s="14"/>
      <c r="BI6018" s="14"/>
      <c r="BJ6018" s="14"/>
      <c r="BK6018" s="14"/>
      <c r="BL6018" s="14"/>
    </row>
    <row r="6019" spans="60:64">
      <c r="BH6019" s="14"/>
      <c r="BI6019" s="14"/>
      <c r="BJ6019" s="14"/>
      <c r="BK6019" s="14"/>
      <c r="BL6019" s="14"/>
    </row>
    <row r="6020" spans="60:64">
      <c r="BH6020" s="14"/>
      <c r="BI6020" s="14"/>
      <c r="BJ6020" s="14"/>
      <c r="BK6020" s="14"/>
      <c r="BL6020" s="14"/>
    </row>
    <row r="6021" spans="60:64">
      <c r="BH6021" s="14"/>
      <c r="BI6021" s="14"/>
      <c r="BJ6021" s="14"/>
      <c r="BK6021" s="14"/>
      <c r="BL6021" s="14"/>
    </row>
    <row r="6022" spans="60:64">
      <c r="BH6022" s="14"/>
      <c r="BI6022" s="14"/>
      <c r="BJ6022" s="14"/>
      <c r="BK6022" s="14"/>
      <c r="BL6022" s="14"/>
    </row>
    <row r="6023" spans="60:64">
      <c r="BH6023" s="14"/>
      <c r="BI6023" s="14"/>
      <c r="BJ6023" s="14"/>
      <c r="BK6023" s="14"/>
      <c r="BL6023" s="14"/>
    </row>
    <row r="6024" spans="60:64">
      <c r="BH6024" s="14"/>
      <c r="BI6024" s="14"/>
      <c r="BJ6024" s="14"/>
      <c r="BK6024" s="14"/>
      <c r="BL6024" s="14"/>
    </row>
    <row r="6025" spans="60:64">
      <c r="BH6025" s="14"/>
      <c r="BI6025" s="14"/>
      <c r="BJ6025" s="14"/>
      <c r="BK6025" s="14"/>
      <c r="BL6025" s="14"/>
    </row>
    <row r="6026" spans="60:64">
      <c r="BH6026" s="14"/>
      <c r="BI6026" s="14"/>
      <c r="BJ6026" s="14"/>
      <c r="BK6026" s="14"/>
      <c r="BL6026" s="14"/>
    </row>
    <row r="6027" spans="60:64">
      <c r="BH6027" s="14"/>
      <c r="BI6027" s="14"/>
      <c r="BJ6027" s="14"/>
      <c r="BK6027" s="14"/>
      <c r="BL6027" s="14"/>
    </row>
    <row r="6028" spans="60:64">
      <c r="BH6028" s="14"/>
      <c r="BI6028" s="14"/>
      <c r="BJ6028" s="14"/>
      <c r="BK6028" s="14"/>
      <c r="BL6028" s="14"/>
    </row>
    <row r="6029" spans="60:64">
      <c r="BH6029" s="14"/>
      <c r="BI6029" s="14"/>
      <c r="BJ6029" s="14"/>
      <c r="BK6029" s="14"/>
      <c r="BL6029" s="14"/>
    </row>
    <row r="6030" spans="60:64">
      <c r="BH6030" s="14"/>
      <c r="BI6030" s="14"/>
      <c r="BJ6030" s="14"/>
      <c r="BK6030" s="14"/>
      <c r="BL6030" s="14"/>
    </row>
    <row r="6031" spans="60:64">
      <c r="BH6031" s="14"/>
      <c r="BI6031" s="14"/>
      <c r="BJ6031" s="14"/>
      <c r="BK6031" s="14"/>
      <c r="BL6031" s="14"/>
    </row>
    <row r="6032" spans="60:64">
      <c r="BH6032" s="14"/>
      <c r="BI6032" s="14"/>
      <c r="BJ6032" s="14"/>
      <c r="BK6032" s="14"/>
      <c r="BL6032" s="14"/>
    </row>
    <row r="6033" spans="60:64">
      <c r="BH6033" s="14"/>
      <c r="BI6033" s="14"/>
      <c r="BJ6033" s="14"/>
      <c r="BK6033" s="14"/>
      <c r="BL6033" s="14"/>
    </row>
    <row r="6034" spans="60:64">
      <c r="BH6034" s="14"/>
      <c r="BI6034" s="14"/>
      <c r="BJ6034" s="14"/>
      <c r="BK6034" s="14"/>
      <c r="BL6034" s="14"/>
    </row>
    <row r="6035" spans="60:64">
      <c r="BH6035" s="14"/>
      <c r="BI6035" s="14"/>
      <c r="BJ6035" s="14"/>
      <c r="BK6035" s="14"/>
      <c r="BL6035" s="14"/>
    </row>
    <row r="6036" spans="60:64">
      <c r="BH6036" s="14"/>
      <c r="BI6036" s="14"/>
      <c r="BJ6036" s="14"/>
      <c r="BK6036" s="14"/>
      <c r="BL6036" s="14"/>
    </row>
    <row r="6037" spans="60:64">
      <c r="BH6037" s="14"/>
      <c r="BI6037" s="14"/>
      <c r="BJ6037" s="14"/>
      <c r="BK6037" s="14"/>
      <c r="BL6037" s="14"/>
    </row>
    <row r="6038" spans="60:64">
      <c r="BH6038" s="14"/>
      <c r="BI6038" s="14"/>
      <c r="BJ6038" s="14"/>
      <c r="BK6038" s="14"/>
      <c r="BL6038" s="14"/>
    </row>
    <row r="6039" spans="60:64">
      <c r="BH6039" s="14"/>
      <c r="BI6039" s="14"/>
      <c r="BJ6039" s="14"/>
      <c r="BK6039" s="14"/>
      <c r="BL6039" s="14"/>
    </row>
    <row r="6040" spans="60:64">
      <c r="BH6040" s="14"/>
      <c r="BI6040" s="14"/>
      <c r="BJ6040" s="14"/>
      <c r="BK6040" s="14"/>
      <c r="BL6040" s="14"/>
    </row>
    <row r="6041" spans="60:64">
      <c r="BH6041" s="14"/>
      <c r="BI6041" s="14"/>
      <c r="BJ6041" s="14"/>
      <c r="BK6041" s="14"/>
      <c r="BL6041" s="14"/>
    </row>
    <row r="6042" spans="60:64">
      <c r="BH6042" s="14"/>
      <c r="BI6042" s="14"/>
      <c r="BJ6042" s="14"/>
      <c r="BK6042" s="14"/>
      <c r="BL6042" s="14"/>
    </row>
    <row r="6043" spans="60:64">
      <c r="BH6043" s="14"/>
      <c r="BI6043" s="14"/>
      <c r="BJ6043" s="14"/>
      <c r="BK6043" s="14"/>
      <c r="BL6043" s="14"/>
    </row>
    <row r="6044" spans="60:64">
      <c r="BH6044" s="14"/>
      <c r="BI6044" s="14"/>
      <c r="BJ6044" s="14"/>
      <c r="BK6044" s="14"/>
      <c r="BL6044" s="14"/>
    </row>
    <row r="6045" spans="60:64">
      <c r="BH6045" s="14"/>
      <c r="BI6045" s="14"/>
      <c r="BJ6045" s="14"/>
      <c r="BK6045" s="14"/>
      <c r="BL6045" s="14"/>
    </row>
    <row r="6046" spans="60:64">
      <c r="BH6046" s="14"/>
      <c r="BI6046" s="14"/>
      <c r="BJ6046" s="14"/>
      <c r="BK6046" s="14"/>
      <c r="BL6046" s="14"/>
    </row>
    <row r="6047" spans="60:64">
      <c r="BH6047" s="14"/>
      <c r="BI6047" s="14"/>
      <c r="BJ6047" s="14"/>
      <c r="BK6047" s="14"/>
      <c r="BL6047" s="14"/>
    </row>
    <row r="6048" spans="60:64">
      <c r="BH6048" s="14"/>
      <c r="BI6048" s="14"/>
      <c r="BJ6048" s="14"/>
      <c r="BK6048" s="14"/>
      <c r="BL6048" s="14"/>
    </row>
    <row r="6049" spans="60:64">
      <c r="BH6049" s="14"/>
      <c r="BI6049" s="14"/>
      <c r="BJ6049" s="14"/>
      <c r="BK6049" s="14"/>
      <c r="BL6049" s="14"/>
    </row>
    <row r="6050" spans="60:64">
      <c r="BH6050" s="14"/>
      <c r="BI6050" s="14"/>
      <c r="BJ6050" s="14"/>
      <c r="BK6050" s="14"/>
      <c r="BL6050" s="14"/>
    </row>
    <row r="6051" spans="60:64">
      <c r="BH6051" s="14"/>
      <c r="BI6051" s="14"/>
      <c r="BJ6051" s="14"/>
      <c r="BK6051" s="14"/>
      <c r="BL6051" s="14"/>
    </row>
    <row r="6052" spans="60:64">
      <c r="BH6052" s="14"/>
      <c r="BI6052" s="14"/>
      <c r="BJ6052" s="14"/>
      <c r="BK6052" s="14"/>
      <c r="BL6052" s="14"/>
    </row>
    <row r="6053" spans="60:64">
      <c r="BH6053" s="14"/>
      <c r="BI6053" s="14"/>
      <c r="BJ6053" s="14"/>
      <c r="BK6053" s="14"/>
      <c r="BL6053" s="14"/>
    </row>
    <row r="6054" spans="60:64">
      <c r="BH6054" s="14"/>
      <c r="BI6054" s="14"/>
      <c r="BJ6054" s="14"/>
      <c r="BK6054" s="14"/>
      <c r="BL6054" s="14"/>
    </row>
    <row r="6055" spans="60:64">
      <c r="BH6055" s="14"/>
      <c r="BI6055" s="14"/>
      <c r="BJ6055" s="14"/>
      <c r="BK6055" s="14"/>
      <c r="BL6055" s="14"/>
    </row>
    <row r="6056" spans="60:64">
      <c r="BH6056" s="14"/>
      <c r="BI6056" s="14"/>
      <c r="BJ6056" s="14"/>
      <c r="BK6056" s="14"/>
      <c r="BL6056" s="14"/>
    </row>
    <row r="6057" spans="60:64">
      <c r="BH6057" s="14"/>
      <c r="BI6057" s="14"/>
      <c r="BJ6057" s="14"/>
      <c r="BK6057" s="14"/>
      <c r="BL6057" s="14"/>
    </row>
    <row r="6058" spans="60:64">
      <c r="BH6058" s="14"/>
      <c r="BI6058" s="14"/>
      <c r="BJ6058" s="14"/>
      <c r="BK6058" s="14"/>
      <c r="BL6058" s="14"/>
    </row>
    <row r="6059" spans="60:64">
      <c r="BH6059" s="14"/>
      <c r="BI6059" s="14"/>
      <c r="BJ6059" s="14"/>
      <c r="BK6059" s="14"/>
      <c r="BL6059" s="14"/>
    </row>
    <row r="6060" spans="60:64">
      <c r="BH6060" s="14"/>
      <c r="BI6060" s="14"/>
      <c r="BJ6060" s="14"/>
      <c r="BK6060" s="14"/>
      <c r="BL6060" s="14"/>
    </row>
    <row r="6061" spans="60:64">
      <c r="BH6061" s="14"/>
      <c r="BI6061" s="14"/>
      <c r="BJ6061" s="14"/>
      <c r="BK6061" s="14"/>
      <c r="BL6061" s="14"/>
    </row>
    <row r="6062" spans="60:64">
      <c r="BH6062" s="14"/>
      <c r="BI6062" s="14"/>
      <c r="BJ6062" s="14"/>
      <c r="BK6062" s="14"/>
      <c r="BL6062" s="14"/>
    </row>
    <row r="6063" spans="60:64">
      <c r="BH6063" s="14"/>
      <c r="BI6063" s="14"/>
      <c r="BJ6063" s="14"/>
      <c r="BK6063" s="14"/>
      <c r="BL6063" s="14"/>
    </row>
    <row r="6064" spans="60:64">
      <c r="BH6064" s="14"/>
      <c r="BI6064" s="14"/>
      <c r="BJ6064" s="14"/>
      <c r="BK6064" s="14"/>
      <c r="BL6064" s="14"/>
    </row>
    <row r="6065" spans="60:64">
      <c r="BH6065" s="14"/>
      <c r="BI6065" s="14"/>
      <c r="BJ6065" s="14"/>
      <c r="BK6065" s="14"/>
      <c r="BL6065" s="14"/>
    </row>
    <row r="6066" spans="60:64">
      <c r="BH6066" s="14"/>
      <c r="BI6066" s="14"/>
      <c r="BJ6066" s="14"/>
      <c r="BK6066" s="14"/>
      <c r="BL6066" s="14"/>
    </row>
    <row r="6067" spans="60:64">
      <c r="BH6067" s="14"/>
      <c r="BI6067" s="14"/>
      <c r="BJ6067" s="14"/>
      <c r="BK6067" s="14"/>
      <c r="BL6067" s="14"/>
    </row>
    <row r="6068" spans="60:64">
      <c r="BH6068" s="14"/>
      <c r="BI6068" s="14"/>
      <c r="BJ6068" s="14"/>
      <c r="BK6068" s="14"/>
      <c r="BL6068" s="14"/>
    </row>
    <row r="6069" spans="60:64">
      <c r="BH6069" s="14"/>
      <c r="BI6069" s="14"/>
      <c r="BJ6069" s="14"/>
      <c r="BK6069" s="14"/>
      <c r="BL6069" s="14"/>
    </row>
    <row r="6070" spans="60:64">
      <c r="BH6070" s="14"/>
      <c r="BI6070" s="14"/>
      <c r="BJ6070" s="14"/>
      <c r="BK6070" s="14"/>
      <c r="BL6070" s="14"/>
    </row>
    <row r="6071" spans="60:64">
      <c r="BH6071" s="14"/>
      <c r="BI6071" s="14"/>
      <c r="BJ6071" s="14"/>
      <c r="BK6071" s="14"/>
      <c r="BL6071" s="14"/>
    </row>
    <row r="6072" spans="60:64">
      <c r="BH6072" s="14"/>
      <c r="BI6072" s="14"/>
      <c r="BJ6072" s="14"/>
      <c r="BK6072" s="14"/>
      <c r="BL6072" s="14"/>
    </row>
    <row r="6073" spans="60:64">
      <c r="BH6073" s="14"/>
      <c r="BI6073" s="14"/>
      <c r="BJ6073" s="14"/>
      <c r="BK6073" s="14"/>
      <c r="BL6073" s="14"/>
    </row>
    <row r="6074" spans="60:64">
      <c r="BH6074" s="14"/>
      <c r="BI6074" s="14"/>
      <c r="BJ6074" s="14"/>
      <c r="BK6074" s="14"/>
      <c r="BL6074" s="14"/>
    </row>
    <row r="6075" spans="60:64">
      <c r="BH6075" s="14"/>
      <c r="BI6075" s="14"/>
      <c r="BJ6075" s="14"/>
      <c r="BK6075" s="14"/>
      <c r="BL6075" s="14"/>
    </row>
    <row r="6076" spans="60:64">
      <c r="BH6076" s="14"/>
      <c r="BI6076" s="14"/>
      <c r="BJ6076" s="14"/>
      <c r="BK6076" s="14"/>
      <c r="BL6076" s="14"/>
    </row>
    <row r="6077" spans="60:64">
      <c r="BH6077" s="14"/>
      <c r="BI6077" s="14"/>
      <c r="BJ6077" s="14"/>
      <c r="BK6077" s="14"/>
      <c r="BL6077" s="14"/>
    </row>
    <row r="6078" spans="60:64">
      <c r="BH6078" s="14"/>
      <c r="BI6078" s="14"/>
      <c r="BJ6078" s="14"/>
      <c r="BK6078" s="14"/>
      <c r="BL6078" s="14"/>
    </row>
    <row r="6079" spans="60:64">
      <c r="BH6079" s="14"/>
      <c r="BI6079" s="14"/>
      <c r="BJ6079" s="14"/>
      <c r="BK6079" s="14"/>
      <c r="BL6079" s="14"/>
    </row>
    <row r="6080" spans="60:64">
      <c r="BH6080" s="14"/>
      <c r="BI6080" s="14"/>
      <c r="BJ6080" s="14"/>
      <c r="BK6080" s="14"/>
      <c r="BL6080" s="14"/>
    </row>
    <row r="6081" spans="60:64">
      <c r="BH6081" s="14"/>
      <c r="BI6081" s="14"/>
      <c r="BJ6081" s="14"/>
      <c r="BK6081" s="14"/>
      <c r="BL6081" s="14"/>
    </row>
    <row r="6082" spans="60:64">
      <c r="BH6082" s="14"/>
      <c r="BI6082" s="14"/>
      <c r="BJ6082" s="14"/>
      <c r="BK6082" s="14"/>
      <c r="BL6082" s="14"/>
    </row>
    <row r="6083" spans="60:64">
      <c r="BH6083" s="14"/>
      <c r="BI6083" s="14"/>
      <c r="BJ6083" s="14"/>
      <c r="BK6083" s="14"/>
      <c r="BL6083" s="14"/>
    </row>
    <row r="6084" spans="60:64">
      <c r="BH6084" s="14"/>
      <c r="BI6084" s="14"/>
      <c r="BJ6084" s="14"/>
      <c r="BK6084" s="14"/>
      <c r="BL6084" s="14"/>
    </row>
    <row r="6085" spans="60:64">
      <c r="BH6085" s="14"/>
      <c r="BI6085" s="14"/>
      <c r="BJ6085" s="14"/>
      <c r="BK6085" s="14"/>
      <c r="BL6085" s="14"/>
    </row>
    <row r="6086" spans="60:64">
      <c r="BH6086" s="14"/>
      <c r="BI6086" s="14"/>
      <c r="BJ6086" s="14"/>
      <c r="BK6086" s="14"/>
      <c r="BL6086" s="14"/>
    </row>
    <row r="6087" spans="60:64">
      <c r="BH6087" s="14"/>
      <c r="BI6087" s="14"/>
      <c r="BJ6087" s="14"/>
      <c r="BK6087" s="14"/>
      <c r="BL6087" s="14"/>
    </row>
    <row r="6088" spans="60:64">
      <c r="BH6088" s="14"/>
      <c r="BI6088" s="14"/>
      <c r="BJ6088" s="14"/>
      <c r="BK6088" s="14"/>
      <c r="BL6088" s="14"/>
    </row>
    <row r="6089" spans="60:64">
      <c r="BH6089" s="14"/>
      <c r="BI6089" s="14"/>
      <c r="BJ6089" s="14"/>
      <c r="BK6089" s="14"/>
      <c r="BL6089" s="14"/>
    </row>
    <row r="6090" spans="60:64">
      <c r="BH6090" s="14"/>
      <c r="BI6090" s="14"/>
      <c r="BJ6090" s="14"/>
      <c r="BK6090" s="14"/>
      <c r="BL6090" s="14"/>
    </row>
    <row r="6091" spans="60:64">
      <c r="BH6091" s="14"/>
      <c r="BI6091" s="14"/>
      <c r="BJ6091" s="14"/>
      <c r="BK6091" s="14"/>
      <c r="BL6091" s="14"/>
    </row>
    <row r="6092" spans="60:64">
      <c r="BH6092" s="14"/>
      <c r="BI6092" s="14"/>
      <c r="BJ6092" s="14"/>
      <c r="BK6092" s="14"/>
      <c r="BL6092" s="14"/>
    </row>
    <row r="6093" spans="60:64">
      <c r="BH6093" s="14"/>
      <c r="BI6093" s="14"/>
      <c r="BJ6093" s="14"/>
      <c r="BK6093" s="14"/>
      <c r="BL6093" s="14"/>
    </row>
    <row r="6094" spans="60:64">
      <c r="BH6094" s="14"/>
      <c r="BI6094" s="14"/>
      <c r="BJ6094" s="14"/>
      <c r="BK6094" s="14"/>
      <c r="BL6094" s="14"/>
    </row>
    <row r="6095" spans="60:64">
      <c r="BH6095" s="14"/>
      <c r="BI6095" s="14"/>
      <c r="BJ6095" s="14"/>
      <c r="BK6095" s="14"/>
      <c r="BL6095" s="14"/>
    </row>
    <row r="6096" spans="60:64">
      <c r="BH6096" s="14"/>
      <c r="BI6096" s="14"/>
      <c r="BJ6096" s="14"/>
      <c r="BK6096" s="14"/>
      <c r="BL6096" s="14"/>
    </row>
    <row r="6097" spans="60:64">
      <c r="BH6097" s="14"/>
      <c r="BI6097" s="14"/>
      <c r="BJ6097" s="14"/>
      <c r="BK6097" s="14"/>
      <c r="BL6097" s="14"/>
    </row>
    <row r="6098" spans="60:64">
      <c r="BH6098" s="14"/>
      <c r="BI6098" s="14"/>
      <c r="BJ6098" s="14"/>
      <c r="BK6098" s="14"/>
      <c r="BL6098" s="14"/>
    </row>
    <row r="6099" spans="60:64">
      <c r="BH6099" s="14"/>
      <c r="BI6099" s="14"/>
      <c r="BJ6099" s="14"/>
      <c r="BK6099" s="14"/>
      <c r="BL6099" s="14"/>
    </row>
    <row r="6100" spans="60:64">
      <c r="BH6100" s="14"/>
      <c r="BI6100" s="14"/>
      <c r="BJ6100" s="14"/>
      <c r="BK6100" s="14"/>
      <c r="BL6100" s="14"/>
    </row>
    <row r="6101" spans="60:64">
      <c r="BH6101" s="14"/>
      <c r="BI6101" s="14"/>
      <c r="BJ6101" s="14"/>
      <c r="BK6101" s="14"/>
      <c r="BL6101" s="14"/>
    </row>
    <row r="6102" spans="60:64">
      <c r="BH6102" s="14"/>
      <c r="BI6102" s="14"/>
      <c r="BJ6102" s="14"/>
      <c r="BK6102" s="14"/>
      <c r="BL6102" s="14"/>
    </row>
    <row r="6103" spans="60:64">
      <c r="BH6103" s="14"/>
      <c r="BI6103" s="14"/>
      <c r="BJ6103" s="14"/>
      <c r="BK6103" s="14"/>
      <c r="BL6103" s="14"/>
    </row>
    <row r="6104" spans="60:64">
      <c r="BH6104" s="14"/>
      <c r="BI6104" s="14"/>
      <c r="BJ6104" s="14"/>
      <c r="BK6104" s="14"/>
      <c r="BL6104" s="14"/>
    </row>
    <row r="6105" spans="60:64">
      <c r="BH6105" s="14"/>
      <c r="BI6105" s="14"/>
      <c r="BJ6105" s="14"/>
      <c r="BK6105" s="14"/>
      <c r="BL6105" s="14"/>
    </row>
    <row r="6106" spans="60:64">
      <c r="BH6106" s="14"/>
      <c r="BI6106" s="14"/>
      <c r="BJ6106" s="14"/>
      <c r="BK6106" s="14"/>
      <c r="BL6106" s="14"/>
    </row>
    <row r="6107" spans="60:64">
      <c r="BH6107" s="14"/>
      <c r="BI6107" s="14"/>
      <c r="BJ6107" s="14"/>
      <c r="BK6107" s="14"/>
      <c r="BL6107" s="14"/>
    </row>
    <row r="6108" spans="60:64">
      <c r="BH6108" s="14"/>
      <c r="BI6108" s="14"/>
      <c r="BJ6108" s="14"/>
      <c r="BK6108" s="14"/>
      <c r="BL6108" s="14"/>
    </row>
    <row r="6109" spans="60:64">
      <c r="BH6109" s="14"/>
      <c r="BI6109" s="14"/>
      <c r="BJ6109" s="14"/>
      <c r="BK6109" s="14"/>
      <c r="BL6109" s="14"/>
    </row>
    <row r="6110" spans="60:64">
      <c r="BH6110" s="14"/>
      <c r="BI6110" s="14"/>
      <c r="BJ6110" s="14"/>
      <c r="BK6110" s="14"/>
      <c r="BL6110" s="14"/>
    </row>
    <row r="6111" spans="60:64">
      <c r="BH6111" s="14"/>
      <c r="BI6111" s="14"/>
      <c r="BJ6111" s="14"/>
      <c r="BK6111" s="14"/>
      <c r="BL6111" s="14"/>
    </row>
    <row r="6112" spans="60:64">
      <c r="BH6112" s="14"/>
      <c r="BI6112" s="14"/>
      <c r="BJ6112" s="14"/>
      <c r="BK6112" s="14"/>
      <c r="BL6112" s="14"/>
    </row>
    <row r="6113" spans="60:64">
      <c r="BH6113" s="14"/>
      <c r="BI6113" s="14"/>
      <c r="BJ6113" s="14"/>
      <c r="BK6113" s="14"/>
      <c r="BL6113" s="14"/>
    </row>
    <row r="6114" spans="60:64">
      <c r="BH6114" s="14"/>
      <c r="BI6114" s="14"/>
      <c r="BJ6114" s="14"/>
      <c r="BK6114" s="14"/>
      <c r="BL6114" s="14"/>
    </row>
    <row r="6115" spans="60:64">
      <c r="BH6115" s="14"/>
      <c r="BI6115" s="14"/>
      <c r="BJ6115" s="14"/>
      <c r="BK6115" s="14"/>
      <c r="BL6115" s="14"/>
    </row>
    <row r="6116" spans="60:64">
      <c r="BH6116" s="14"/>
      <c r="BI6116" s="14"/>
      <c r="BJ6116" s="14"/>
      <c r="BK6116" s="14"/>
      <c r="BL6116" s="14"/>
    </row>
    <row r="6117" spans="60:64">
      <c r="BH6117" s="14"/>
      <c r="BI6117" s="14"/>
      <c r="BJ6117" s="14"/>
      <c r="BK6117" s="14"/>
      <c r="BL6117" s="14"/>
    </row>
    <row r="6118" spans="60:64">
      <c r="BH6118" s="14"/>
      <c r="BI6118" s="14"/>
      <c r="BJ6118" s="14"/>
      <c r="BK6118" s="14"/>
      <c r="BL6118" s="14"/>
    </row>
    <row r="6119" spans="60:64">
      <c r="BH6119" s="14"/>
      <c r="BI6119" s="14"/>
      <c r="BJ6119" s="14"/>
      <c r="BK6119" s="14"/>
      <c r="BL6119" s="14"/>
    </row>
    <row r="6120" spans="60:64">
      <c r="BH6120" s="14"/>
      <c r="BI6120" s="14"/>
      <c r="BJ6120" s="14"/>
      <c r="BK6120" s="14"/>
      <c r="BL6120" s="14"/>
    </row>
    <row r="6121" spans="60:64">
      <c r="BH6121" s="14"/>
      <c r="BI6121" s="14"/>
      <c r="BJ6121" s="14"/>
      <c r="BK6121" s="14"/>
      <c r="BL6121" s="14"/>
    </row>
    <row r="6122" spans="60:64">
      <c r="BH6122" s="14"/>
      <c r="BI6122" s="14"/>
      <c r="BJ6122" s="14"/>
      <c r="BK6122" s="14"/>
      <c r="BL6122" s="14"/>
    </row>
    <row r="6123" spans="60:64">
      <c r="BH6123" s="14"/>
      <c r="BI6123" s="14"/>
      <c r="BJ6123" s="14"/>
      <c r="BK6123" s="14"/>
      <c r="BL6123" s="14"/>
    </row>
    <row r="6124" spans="60:64">
      <c r="BH6124" s="14"/>
      <c r="BI6124" s="14"/>
      <c r="BJ6124" s="14"/>
      <c r="BK6124" s="14"/>
      <c r="BL6124" s="14"/>
    </row>
    <row r="6125" spans="60:64">
      <c r="BH6125" s="14"/>
      <c r="BI6125" s="14"/>
      <c r="BJ6125" s="14"/>
      <c r="BK6125" s="14"/>
      <c r="BL6125" s="14"/>
    </row>
    <row r="6126" spans="60:64">
      <c r="BH6126" s="14"/>
      <c r="BI6126" s="14"/>
      <c r="BJ6126" s="14"/>
      <c r="BK6126" s="14"/>
      <c r="BL6126" s="14"/>
    </row>
    <row r="6127" spans="60:64">
      <c r="BH6127" s="14"/>
      <c r="BI6127" s="14"/>
      <c r="BJ6127" s="14"/>
      <c r="BK6127" s="14"/>
      <c r="BL6127" s="14"/>
    </row>
    <row r="6128" spans="60:64">
      <c r="BH6128" s="14"/>
      <c r="BI6128" s="14"/>
      <c r="BJ6128" s="14"/>
      <c r="BK6128" s="14"/>
      <c r="BL6128" s="14"/>
    </row>
    <row r="6129" spans="60:64">
      <c r="BH6129" s="14"/>
      <c r="BI6129" s="14"/>
      <c r="BJ6129" s="14"/>
      <c r="BK6129" s="14"/>
      <c r="BL6129" s="14"/>
    </row>
    <row r="6130" spans="60:64">
      <c r="BH6130" s="14"/>
      <c r="BI6130" s="14"/>
      <c r="BJ6130" s="14"/>
      <c r="BK6130" s="14"/>
      <c r="BL6130" s="14"/>
    </row>
    <row r="6131" spans="60:64">
      <c r="BH6131" s="14"/>
      <c r="BI6131" s="14"/>
      <c r="BJ6131" s="14"/>
      <c r="BK6131" s="14"/>
      <c r="BL6131" s="14"/>
    </row>
    <row r="6132" spans="60:64">
      <c r="BH6132" s="14"/>
      <c r="BI6132" s="14"/>
      <c r="BJ6132" s="14"/>
      <c r="BK6132" s="14"/>
      <c r="BL6132" s="14"/>
    </row>
    <row r="6133" spans="60:64">
      <c r="BH6133" s="14"/>
      <c r="BI6133" s="14"/>
      <c r="BJ6133" s="14"/>
      <c r="BK6133" s="14"/>
      <c r="BL6133" s="14"/>
    </row>
    <row r="6134" spans="60:64">
      <c r="BH6134" s="14"/>
      <c r="BI6134" s="14"/>
      <c r="BJ6134" s="14"/>
      <c r="BK6134" s="14"/>
      <c r="BL6134" s="14"/>
    </row>
    <row r="6135" spans="60:64">
      <c r="BH6135" s="14"/>
      <c r="BI6135" s="14"/>
      <c r="BJ6135" s="14"/>
      <c r="BK6135" s="14"/>
      <c r="BL6135" s="14"/>
    </row>
    <row r="6136" spans="60:64">
      <c r="BH6136" s="14"/>
      <c r="BI6136" s="14"/>
      <c r="BJ6136" s="14"/>
      <c r="BK6136" s="14"/>
      <c r="BL6136" s="14"/>
    </row>
    <row r="6137" spans="60:64">
      <c r="BH6137" s="14"/>
      <c r="BI6137" s="14"/>
      <c r="BJ6137" s="14"/>
      <c r="BK6137" s="14"/>
      <c r="BL6137" s="14"/>
    </row>
    <row r="6138" spans="60:64">
      <c r="BH6138" s="14"/>
      <c r="BI6138" s="14"/>
      <c r="BJ6138" s="14"/>
      <c r="BK6138" s="14"/>
      <c r="BL6138" s="14"/>
    </row>
    <row r="6139" spans="60:64">
      <c r="BH6139" s="14"/>
      <c r="BI6139" s="14"/>
      <c r="BJ6139" s="14"/>
      <c r="BK6139" s="14"/>
      <c r="BL6139" s="14"/>
    </row>
    <row r="6140" spans="60:64">
      <c r="BH6140" s="14"/>
      <c r="BI6140" s="14"/>
      <c r="BJ6140" s="14"/>
      <c r="BK6140" s="14"/>
      <c r="BL6140" s="14"/>
    </row>
    <row r="6141" spans="60:64">
      <c r="BH6141" s="14"/>
      <c r="BI6141" s="14"/>
      <c r="BJ6141" s="14"/>
      <c r="BK6141" s="14"/>
      <c r="BL6141" s="14"/>
    </row>
    <row r="6142" spans="60:64">
      <c r="BH6142" s="14"/>
      <c r="BI6142" s="14"/>
      <c r="BJ6142" s="14"/>
      <c r="BK6142" s="14"/>
      <c r="BL6142" s="14"/>
    </row>
    <row r="6143" spans="60:64">
      <c r="BH6143" s="14"/>
      <c r="BI6143" s="14"/>
      <c r="BJ6143" s="14"/>
      <c r="BK6143" s="14"/>
      <c r="BL6143" s="14"/>
    </row>
    <row r="6144" spans="60:64">
      <c r="BH6144" s="14"/>
      <c r="BI6144" s="14"/>
      <c r="BJ6144" s="14"/>
      <c r="BK6144" s="14"/>
      <c r="BL6144" s="14"/>
    </row>
    <row r="6145" spans="60:64">
      <c r="BH6145" s="14"/>
      <c r="BI6145" s="14"/>
      <c r="BJ6145" s="14"/>
      <c r="BK6145" s="14"/>
      <c r="BL6145" s="14"/>
    </row>
    <row r="6146" spans="60:64">
      <c r="BH6146" s="14"/>
      <c r="BI6146" s="14"/>
      <c r="BJ6146" s="14"/>
      <c r="BK6146" s="14"/>
      <c r="BL6146" s="14"/>
    </row>
    <row r="6147" spans="60:64">
      <c r="BH6147" s="14"/>
      <c r="BI6147" s="14"/>
      <c r="BJ6147" s="14"/>
      <c r="BK6147" s="14"/>
      <c r="BL6147" s="14"/>
    </row>
    <row r="6148" spans="60:64">
      <c r="BH6148" s="14"/>
      <c r="BI6148" s="14"/>
      <c r="BJ6148" s="14"/>
      <c r="BK6148" s="14"/>
      <c r="BL6148" s="14"/>
    </row>
    <row r="6149" spans="60:64">
      <c r="BH6149" s="14"/>
      <c r="BI6149" s="14"/>
      <c r="BJ6149" s="14"/>
      <c r="BK6149" s="14"/>
      <c r="BL6149" s="14"/>
    </row>
    <row r="6150" spans="60:64">
      <c r="BH6150" s="14"/>
      <c r="BI6150" s="14"/>
      <c r="BJ6150" s="14"/>
      <c r="BK6150" s="14"/>
      <c r="BL6150" s="14"/>
    </row>
    <row r="6151" spans="60:64">
      <c r="BH6151" s="14"/>
      <c r="BI6151" s="14"/>
      <c r="BJ6151" s="14"/>
      <c r="BK6151" s="14"/>
      <c r="BL6151" s="14"/>
    </row>
    <row r="6152" spans="60:64">
      <c r="BH6152" s="14"/>
      <c r="BI6152" s="14"/>
      <c r="BJ6152" s="14"/>
      <c r="BK6152" s="14"/>
      <c r="BL6152" s="14"/>
    </row>
    <row r="6153" spans="60:64">
      <c r="BH6153" s="14"/>
      <c r="BI6153" s="14"/>
      <c r="BJ6153" s="14"/>
      <c r="BK6153" s="14"/>
      <c r="BL6153" s="14"/>
    </row>
    <row r="6154" spans="60:64">
      <c r="BH6154" s="14"/>
      <c r="BI6154" s="14"/>
      <c r="BJ6154" s="14"/>
      <c r="BK6154" s="14"/>
      <c r="BL6154" s="14"/>
    </row>
    <row r="6155" spans="60:64">
      <c r="BH6155" s="14"/>
      <c r="BI6155" s="14"/>
      <c r="BJ6155" s="14"/>
      <c r="BK6155" s="14"/>
      <c r="BL6155" s="14"/>
    </row>
    <row r="6156" spans="60:64">
      <c r="BH6156" s="14"/>
      <c r="BI6156" s="14"/>
      <c r="BJ6156" s="14"/>
      <c r="BK6156" s="14"/>
      <c r="BL6156" s="14"/>
    </row>
    <row r="6157" spans="60:64">
      <c r="BH6157" s="14"/>
      <c r="BI6157" s="14"/>
      <c r="BJ6157" s="14"/>
      <c r="BK6157" s="14"/>
      <c r="BL6157" s="14"/>
    </row>
    <row r="6158" spans="60:64">
      <c r="BH6158" s="14"/>
      <c r="BI6158" s="14"/>
      <c r="BJ6158" s="14"/>
      <c r="BK6158" s="14"/>
      <c r="BL6158" s="14"/>
    </row>
    <row r="6159" spans="60:64">
      <c r="BH6159" s="14"/>
      <c r="BI6159" s="14"/>
      <c r="BJ6159" s="14"/>
      <c r="BK6159" s="14"/>
      <c r="BL6159" s="14"/>
    </row>
    <row r="6160" spans="60:64">
      <c r="BH6160" s="14"/>
      <c r="BI6160" s="14"/>
      <c r="BJ6160" s="14"/>
      <c r="BK6160" s="14"/>
      <c r="BL6160" s="14"/>
    </row>
    <row r="6161" spans="60:64">
      <c r="BH6161" s="14"/>
      <c r="BI6161" s="14"/>
      <c r="BJ6161" s="14"/>
      <c r="BK6161" s="14"/>
      <c r="BL6161" s="14"/>
    </row>
    <row r="6162" spans="60:64">
      <c r="BH6162" s="14"/>
      <c r="BI6162" s="14"/>
      <c r="BJ6162" s="14"/>
      <c r="BK6162" s="14"/>
      <c r="BL6162" s="14"/>
    </row>
    <row r="6163" spans="60:64">
      <c r="BH6163" s="14"/>
      <c r="BI6163" s="14"/>
      <c r="BJ6163" s="14"/>
      <c r="BK6163" s="14"/>
      <c r="BL6163" s="14"/>
    </row>
    <row r="6164" spans="60:64">
      <c r="BH6164" s="14"/>
      <c r="BI6164" s="14"/>
      <c r="BJ6164" s="14"/>
      <c r="BK6164" s="14"/>
      <c r="BL6164" s="14"/>
    </row>
    <row r="6165" spans="60:64">
      <c r="BH6165" s="14"/>
      <c r="BI6165" s="14"/>
      <c r="BJ6165" s="14"/>
      <c r="BK6165" s="14"/>
      <c r="BL6165" s="14"/>
    </row>
    <row r="6166" spans="60:64">
      <c r="BH6166" s="14"/>
      <c r="BI6166" s="14"/>
      <c r="BJ6166" s="14"/>
      <c r="BK6166" s="14"/>
      <c r="BL6166" s="14"/>
    </row>
    <row r="6167" spans="60:64">
      <c r="BH6167" s="14"/>
      <c r="BI6167" s="14"/>
      <c r="BJ6167" s="14"/>
      <c r="BK6167" s="14"/>
      <c r="BL6167" s="14"/>
    </row>
    <row r="6168" spans="60:64">
      <c r="BH6168" s="14"/>
      <c r="BI6168" s="14"/>
      <c r="BJ6168" s="14"/>
      <c r="BK6168" s="14"/>
      <c r="BL6168" s="14"/>
    </row>
    <row r="6169" spans="60:64">
      <c r="BH6169" s="14"/>
      <c r="BI6169" s="14"/>
      <c r="BJ6169" s="14"/>
      <c r="BK6169" s="14"/>
      <c r="BL6169" s="14"/>
    </row>
    <row r="6170" spans="60:64">
      <c r="BH6170" s="14"/>
      <c r="BI6170" s="14"/>
      <c r="BJ6170" s="14"/>
      <c r="BK6170" s="14"/>
      <c r="BL6170" s="14"/>
    </row>
    <row r="6171" spans="60:64">
      <c r="BH6171" s="14"/>
      <c r="BI6171" s="14"/>
      <c r="BJ6171" s="14"/>
      <c r="BK6171" s="14"/>
      <c r="BL6171" s="14"/>
    </row>
    <row r="6172" spans="60:64">
      <c r="BH6172" s="14"/>
      <c r="BI6172" s="14"/>
      <c r="BJ6172" s="14"/>
      <c r="BK6172" s="14"/>
      <c r="BL6172" s="14"/>
    </row>
    <row r="6173" spans="60:64">
      <c r="BH6173" s="14"/>
      <c r="BI6173" s="14"/>
      <c r="BJ6173" s="14"/>
      <c r="BK6173" s="14"/>
      <c r="BL6173" s="14"/>
    </row>
    <row r="6174" spans="60:64">
      <c r="BH6174" s="14"/>
      <c r="BI6174" s="14"/>
      <c r="BJ6174" s="14"/>
      <c r="BK6174" s="14"/>
      <c r="BL6174" s="14"/>
    </row>
    <row r="6175" spans="60:64">
      <c r="BH6175" s="14"/>
      <c r="BI6175" s="14"/>
      <c r="BJ6175" s="14"/>
      <c r="BK6175" s="14"/>
      <c r="BL6175" s="14"/>
    </row>
    <row r="6176" spans="60:64">
      <c r="BH6176" s="14"/>
      <c r="BI6176" s="14"/>
      <c r="BJ6176" s="14"/>
      <c r="BK6176" s="14"/>
      <c r="BL6176" s="14"/>
    </row>
    <row r="6177" spans="60:64">
      <c r="BH6177" s="14"/>
      <c r="BI6177" s="14"/>
      <c r="BJ6177" s="14"/>
      <c r="BK6177" s="14"/>
      <c r="BL6177" s="14"/>
    </row>
    <row r="6178" spans="60:64">
      <c r="BH6178" s="14"/>
      <c r="BI6178" s="14"/>
      <c r="BJ6178" s="14"/>
      <c r="BK6178" s="14"/>
      <c r="BL6178" s="14"/>
    </row>
    <row r="6179" spans="60:64">
      <c r="BH6179" s="14"/>
      <c r="BI6179" s="14"/>
      <c r="BJ6179" s="14"/>
      <c r="BK6179" s="14"/>
      <c r="BL6179" s="14"/>
    </row>
    <row r="6180" spans="60:64">
      <c r="BH6180" s="14"/>
      <c r="BI6180" s="14"/>
      <c r="BJ6180" s="14"/>
      <c r="BK6180" s="14"/>
      <c r="BL6180" s="14"/>
    </row>
    <row r="6181" spans="60:64">
      <c r="BH6181" s="14"/>
      <c r="BI6181" s="14"/>
      <c r="BJ6181" s="14"/>
      <c r="BK6181" s="14"/>
      <c r="BL6181" s="14"/>
    </row>
    <row r="6182" spans="60:64">
      <c r="BH6182" s="14"/>
      <c r="BI6182" s="14"/>
      <c r="BJ6182" s="14"/>
      <c r="BK6182" s="14"/>
      <c r="BL6182" s="14"/>
    </row>
    <row r="6183" spans="60:64">
      <c r="BH6183" s="14"/>
      <c r="BI6183" s="14"/>
      <c r="BJ6183" s="14"/>
      <c r="BK6183" s="14"/>
      <c r="BL6183" s="14"/>
    </row>
    <row r="6184" spans="60:64">
      <c r="BH6184" s="14"/>
      <c r="BI6184" s="14"/>
      <c r="BJ6184" s="14"/>
      <c r="BK6184" s="14"/>
      <c r="BL6184" s="14"/>
    </row>
    <row r="6185" spans="60:64">
      <c r="BH6185" s="14"/>
      <c r="BI6185" s="14"/>
      <c r="BJ6185" s="14"/>
      <c r="BK6185" s="14"/>
      <c r="BL6185" s="14"/>
    </row>
    <row r="6186" spans="60:64">
      <c r="BH6186" s="14"/>
      <c r="BI6186" s="14"/>
      <c r="BJ6186" s="14"/>
      <c r="BK6186" s="14"/>
      <c r="BL6186" s="14"/>
    </row>
    <row r="6187" spans="60:64">
      <c r="BH6187" s="14"/>
      <c r="BI6187" s="14"/>
      <c r="BJ6187" s="14"/>
      <c r="BK6187" s="14"/>
      <c r="BL6187" s="14"/>
    </row>
    <row r="6188" spans="60:64">
      <c r="BH6188" s="14"/>
      <c r="BI6188" s="14"/>
      <c r="BJ6188" s="14"/>
      <c r="BK6188" s="14"/>
      <c r="BL6188" s="14"/>
    </row>
    <row r="6189" spans="60:64">
      <c r="BH6189" s="14"/>
      <c r="BI6189" s="14"/>
      <c r="BJ6189" s="14"/>
      <c r="BK6189" s="14"/>
      <c r="BL6189" s="14"/>
    </row>
    <row r="6190" spans="60:64">
      <c r="BH6190" s="14"/>
      <c r="BI6190" s="14"/>
      <c r="BJ6190" s="14"/>
      <c r="BK6190" s="14"/>
      <c r="BL6190" s="14"/>
    </row>
    <row r="6191" spans="60:64">
      <c r="BH6191" s="14"/>
      <c r="BI6191" s="14"/>
      <c r="BJ6191" s="14"/>
      <c r="BK6191" s="14"/>
      <c r="BL6191" s="14"/>
    </row>
    <row r="6192" spans="60:64">
      <c r="BH6192" s="14"/>
      <c r="BI6192" s="14"/>
      <c r="BJ6192" s="14"/>
      <c r="BK6192" s="14"/>
      <c r="BL6192" s="14"/>
    </row>
    <row r="6193" spans="60:64">
      <c r="BH6193" s="14"/>
      <c r="BI6193" s="14"/>
      <c r="BJ6193" s="14"/>
      <c r="BK6193" s="14"/>
      <c r="BL6193" s="14"/>
    </row>
    <row r="6194" spans="60:64">
      <c r="BH6194" s="14"/>
      <c r="BI6194" s="14"/>
      <c r="BJ6194" s="14"/>
      <c r="BK6194" s="14"/>
      <c r="BL6194" s="14"/>
    </row>
    <row r="6195" spans="60:64">
      <c r="BH6195" s="14"/>
      <c r="BI6195" s="14"/>
      <c r="BJ6195" s="14"/>
      <c r="BK6195" s="14"/>
      <c r="BL6195" s="14"/>
    </row>
    <row r="6196" spans="60:64">
      <c r="BH6196" s="14"/>
      <c r="BI6196" s="14"/>
      <c r="BJ6196" s="14"/>
      <c r="BK6196" s="14"/>
      <c r="BL6196" s="14"/>
    </row>
    <row r="6197" spans="60:64">
      <c r="BH6197" s="14"/>
      <c r="BI6197" s="14"/>
      <c r="BJ6197" s="14"/>
      <c r="BK6197" s="14"/>
      <c r="BL6197" s="14"/>
    </row>
    <row r="6198" spans="60:64">
      <c r="BH6198" s="14"/>
      <c r="BI6198" s="14"/>
      <c r="BJ6198" s="14"/>
      <c r="BK6198" s="14"/>
      <c r="BL6198" s="14"/>
    </row>
    <row r="6199" spans="60:64">
      <c r="BH6199" s="14"/>
      <c r="BI6199" s="14"/>
      <c r="BJ6199" s="14"/>
      <c r="BK6199" s="14"/>
      <c r="BL6199" s="14"/>
    </row>
    <row r="6200" spans="60:64">
      <c r="BH6200" s="14"/>
      <c r="BI6200" s="14"/>
      <c r="BJ6200" s="14"/>
      <c r="BK6200" s="14"/>
      <c r="BL6200" s="14"/>
    </row>
    <row r="6201" spans="60:64">
      <c r="BH6201" s="14"/>
      <c r="BI6201" s="14"/>
      <c r="BJ6201" s="14"/>
      <c r="BK6201" s="14"/>
      <c r="BL6201" s="14"/>
    </row>
    <row r="6202" spans="60:64">
      <c r="BH6202" s="14"/>
      <c r="BI6202" s="14"/>
      <c r="BJ6202" s="14"/>
      <c r="BK6202" s="14"/>
      <c r="BL6202" s="14"/>
    </row>
    <row r="6203" spans="60:64">
      <c r="BH6203" s="14"/>
      <c r="BI6203" s="14"/>
      <c r="BJ6203" s="14"/>
      <c r="BK6203" s="14"/>
      <c r="BL6203" s="14"/>
    </row>
    <row r="6204" spans="60:64">
      <c r="BH6204" s="14"/>
      <c r="BI6204" s="14"/>
      <c r="BJ6204" s="14"/>
      <c r="BK6204" s="14"/>
      <c r="BL6204" s="14"/>
    </row>
    <row r="6205" spans="60:64">
      <c r="BH6205" s="14"/>
      <c r="BI6205" s="14"/>
      <c r="BJ6205" s="14"/>
      <c r="BK6205" s="14"/>
      <c r="BL6205" s="14"/>
    </row>
    <row r="6206" spans="60:64">
      <c r="BH6206" s="14"/>
      <c r="BI6206" s="14"/>
      <c r="BJ6206" s="14"/>
      <c r="BK6206" s="14"/>
      <c r="BL6206" s="14"/>
    </row>
    <row r="6207" spans="60:64">
      <c r="BH6207" s="14"/>
      <c r="BI6207" s="14"/>
      <c r="BJ6207" s="14"/>
      <c r="BK6207" s="14"/>
      <c r="BL6207" s="14"/>
    </row>
    <row r="6208" spans="60:64">
      <c r="BH6208" s="14"/>
      <c r="BI6208" s="14"/>
      <c r="BJ6208" s="14"/>
      <c r="BK6208" s="14"/>
      <c r="BL6208" s="14"/>
    </row>
    <row r="6209" spans="60:64">
      <c r="BH6209" s="14"/>
      <c r="BI6209" s="14"/>
      <c r="BJ6209" s="14"/>
      <c r="BK6209" s="14"/>
      <c r="BL6209" s="14"/>
    </row>
    <row r="6210" spans="60:64">
      <c r="BH6210" s="14"/>
      <c r="BI6210" s="14"/>
      <c r="BJ6210" s="14"/>
      <c r="BK6210" s="14"/>
      <c r="BL6210" s="14"/>
    </row>
    <row r="6211" spans="60:64">
      <c r="BH6211" s="14"/>
      <c r="BI6211" s="14"/>
      <c r="BJ6211" s="14"/>
      <c r="BK6211" s="14"/>
      <c r="BL6211" s="14"/>
    </row>
    <row r="6212" spans="60:64">
      <c r="BH6212" s="14"/>
      <c r="BI6212" s="14"/>
      <c r="BJ6212" s="14"/>
      <c r="BK6212" s="14"/>
      <c r="BL6212" s="14"/>
    </row>
    <row r="6213" spans="60:64">
      <c r="BH6213" s="14"/>
      <c r="BI6213" s="14"/>
      <c r="BJ6213" s="14"/>
      <c r="BK6213" s="14"/>
      <c r="BL6213" s="14"/>
    </row>
    <row r="6214" spans="60:64">
      <c r="BH6214" s="14"/>
      <c r="BI6214" s="14"/>
      <c r="BJ6214" s="14"/>
      <c r="BK6214" s="14"/>
      <c r="BL6214" s="14"/>
    </row>
    <row r="6215" spans="60:64">
      <c r="BH6215" s="14"/>
      <c r="BI6215" s="14"/>
      <c r="BJ6215" s="14"/>
      <c r="BK6215" s="14"/>
      <c r="BL6215" s="14"/>
    </row>
    <row r="6216" spans="60:64">
      <c r="BH6216" s="14"/>
      <c r="BI6216" s="14"/>
      <c r="BJ6216" s="14"/>
      <c r="BK6216" s="14"/>
      <c r="BL6216" s="14"/>
    </row>
    <row r="6217" spans="60:64">
      <c r="BH6217" s="14"/>
      <c r="BI6217" s="14"/>
      <c r="BJ6217" s="14"/>
      <c r="BK6217" s="14"/>
      <c r="BL6217" s="14"/>
    </row>
    <row r="6218" spans="60:64">
      <c r="BH6218" s="14"/>
      <c r="BI6218" s="14"/>
      <c r="BJ6218" s="14"/>
      <c r="BK6218" s="14"/>
      <c r="BL6218" s="14"/>
    </row>
    <row r="6219" spans="60:64">
      <c r="BH6219" s="14"/>
      <c r="BI6219" s="14"/>
      <c r="BJ6219" s="14"/>
      <c r="BK6219" s="14"/>
      <c r="BL6219" s="14"/>
    </row>
    <row r="6220" spans="60:64">
      <c r="BH6220" s="14"/>
      <c r="BI6220" s="14"/>
      <c r="BJ6220" s="14"/>
      <c r="BK6220" s="14"/>
      <c r="BL6220" s="14"/>
    </row>
    <row r="6221" spans="60:64">
      <c r="BH6221" s="14"/>
      <c r="BI6221" s="14"/>
      <c r="BJ6221" s="14"/>
      <c r="BK6221" s="14"/>
      <c r="BL6221" s="14"/>
    </row>
    <row r="6222" spans="60:64">
      <c r="BH6222" s="14"/>
      <c r="BI6222" s="14"/>
      <c r="BJ6222" s="14"/>
      <c r="BK6222" s="14"/>
      <c r="BL6222" s="14"/>
    </row>
    <row r="6223" spans="60:64">
      <c r="BH6223" s="14"/>
      <c r="BI6223" s="14"/>
      <c r="BJ6223" s="14"/>
      <c r="BK6223" s="14"/>
      <c r="BL6223" s="14"/>
    </row>
    <row r="6224" spans="60:64">
      <c r="BH6224" s="14"/>
      <c r="BI6224" s="14"/>
      <c r="BJ6224" s="14"/>
      <c r="BK6224" s="14"/>
      <c r="BL6224" s="14"/>
    </row>
    <row r="6225" spans="60:64">
      <c r="BH6225" s="14"/>
      <c r="BI6225" s="14"/>
      <c r="BJ6225" s="14"/>
      <c r="BK6225" s="14"/>
      <c r="BL6225" s="14"/>
    </row>
    <row r="6226" spans="60:64">
      <c r="BH6226" s="14"/>
      <c r="BI6226" s="14"/>
      <c r="BJ6226" s="14"/>
      <c r="BK6226" s="14"/>
      <c r="BL6226" s="14"/>
    </row>
    <row r="6227" spans="60:64">
      <c r="BH6227" s="14"/>
      <c r="BI6227" s="14"/>
      <c r="BJ6227" s="14"/>
      <c r="BK6227" s="14"/>
      <c r="BL6227" s="14"/>
    </row>
    <row r="6228" spans="60:64">
      <c r="BH6228" s="14"/>
      <c r="BI6228" s="14"/>
      <c r="BJ6228" s="14"/>
      <c r="BK6228" s="14"/>
      <c r="BL6228" s="14"/>
    </row>
    <row r="6229" spans="60:64">
      <c r="BH6229" s="14"/>
      <c r="BI6229" s="14"/>
      <c r="BJ6229" s="14"/>
      <c r="BK6229" s="14"/>
      <c r="BL6229" s="14"/>
    </row>
    <row r="6230" spans="60:64">
      <c r="BH6230" s="14"/>
      <c r="BI6230" s="14"/>
      <c r="BJ6230" s="14"/>
      <c r="BK6230" s="14"/>
      <c r="BL6230" s="14"/>
    </row>
    <row r="6231" spans="60:64">
      <c r="BH6231" s="14"/>
      <c r="BI6231" s="14"/>
      <c r="BJ6231" s="14"/>
      <c r="BK6231" s="14"/>
      <c r="BL6231" s="14"/>
    </row>
    <row r="6232" spans="60:64">
      <c r="BH6232" s="14"/>
      <c r="BI6232" s="14"/>
      <c r="BJ6232" s="14"/>
      <c r="BK6232" s="14"/>
      <c r="BL6232" s="14"/>
    </row>
    <row r="6233" spans="60:64">
      <c r="BH6233" s="14"/>
      <c r="BI6233" s="14"/>
      <c r="BJ6233" s="14"/>
      <c r="BK6233" s="14"/>
      <c r="BL6233" s="14"/>
    </row>
    <row r="6234" spans="60:64">
      <c r="BH6234" s="14"/>
      <c r="BI6234" s="14"/>
      <c r="BJ6234" s="14"/>
      <c r="BK6234" s="14"/>
      <c r="BL6234" s="14"/>
    </row>
    <row r="6235" spans="60:64">
      <c r="BH6235" s="14"/>
      <c r="BI6235" s="14"/>
      <c r="BJ6235" s="14"/>
      <c r="BK6235" s="14"/>
      <c r="BL6235" s="14"/>
    </row>
    <row r="6236" spans="60:64">
      <c r="BH6236" s="14"/>
      <c r="BI6236" s="14"/>
      <c r="BJ6236" s="14"/>
      <c r="BK6236" s="14"/>
      <c r="BL6236" s="14"/>
    </row>
    <row r="6237" spans="60:64">
      <c r="BH6237" s="14"/>
      <c r="BI6237" s="14"/>
      <c r="BJ6237" s="14"/>
      <c r="BK6237" s="14"/>
      <c r="BL6237" s="14"/>
    </row>
    <row r="6238" spans="60:64">
      <c r="BH6238" s="14"/>
      <c r="BI6238" s="14"/>
      <c r="BJ6238" s="14"/>
      <c r="BK6238" s="14"/>
      <c r="BL6238" s="14"/>
    </row>
    <row r="6239" spans="60:64">
      <c r="BH6239" s="14"/>
      <c r="BI6239" s="14"/>
      <c r="BJ6239" s="14"/>
      <c r="BK6239" s="14"/>
      <c r="BL6239" s="14"/>
    </row>
    <row r="6240" spans="60:64">
      <c r="BH6240" s="14"/>
      <c r="BI6240" s="14"/>
      <c r="BJ6240" s="14"/>
      <c r="BK6240" s="14"/>
      <c r="BL6240" s="14"/>
    </row>
    <row r="6241" spans="60:64">
      <c r="BH6241" s="14"/>
      <c r="BI6241" s="14"/>
      <c r="BJ6241" s="14"/>
      <c r="BK6241" s="14"/>
      <c r="BL6241" s="14"/>
    </row>
    <row r="6242" spans="60:64">
      <c r="BH6242" s="14"/>
      <c r="BI6242" s="14"/>
      <c r="BJ6242" s="14"/>
      <c r="BK6242" s="14"/>
      <c r="BL6242" s="14"/>
    </row>
    <row r="6243" spans="60:64">
      <c r="BH6243" s="14"/>
      <c r="BI6243" s="14"/>
      <c r="BJ6243" s="14"/>
      <c r="BK6243" s="14"/>
      <c r="BL6243" s="14"/>
    </row>
    <row r="6244" spans="60:64">
      <c r="BH6244" s="14"/>
      <c r="BI6244" s="14"/>
      <c r="BJ6244" s="14"/>
      <c r="BK6244" s="14"/>
      <c r="BL6244" s="14"/>
    </row>
    <row r="6245" spans="60:64">
      <c r="BH6245" s="14"/>
      <c r="BI6245" s="14"/>
      <c r="BJ6245" s="14"/>
      <c r="BK6245" s="14"/>
      <c r="BL6245" s="14"/>
    </row>
    <row r="6246" spans="60:64">
      <c r="BH6246" s="14"/>
      <c r="BI6246" s="14"/>
      <c r="BJ6246" s="14"/>
      <c r="BK6246" s="14"/>
      <c r="BL6246" s="14"/>
    </row>
    <row r="6247" spans="60:64">
      <c r="BH6247" s="14"/>
      <c r="BI6247" s="14"/>
      <c r="BJ6247" s="14"/>
      <c r="BK6247" s="14"/>
      <c r="BL6247" s="14"/>
    </row>
    <row r="6248" spans="60:64">
      <c r="BH6248" s="14"/>
      <c r="BI6248" s="14"/>
      <c r="BJ6248" s="14"/>
      <c r="BK6248" s="14"/>
      <c r="BL6248" s="14"/>
    </row>
    <row r="6249" spans="60:64">
      <c r="BH6249" s="14"/>
      <c r="BI6249" s="14"/>
      <c r="BJ6249" s="14"/>
      <c r="BK6249" s="14"/>
      <c r="BL6249" s="14"/>
    </row>
    <row r="6250" spans="60:64">
      <c r="BH6250" s="14"/>
      <c r="BI6250" s="14"/>
      <c r="BJ6250" s="14"/>
      <c r="BK6250" s="14"/>
      <c r="BL6250" s="14"/>
    </row>
    <row r="6251" spans="60:64">
      <c r="BH6251" s="14"/>
      <c r="BI6251" s="14"/>
      <c r="BJ6251" s="14"/>
      <c r="BK6251" s="14"/>
      <c r="BL6251" s="14"/>
    </row>
    <row r="6252" spans="60:64">
      <c r="BH6252" s="14"/>
      <c r="BI6252" s="14"/>
      <c r="BJ6252" s="14"/>
      <c r="BK6252" s="14"/>
      <c r="BL6252" s="14"/>
    </row>
    <row r="6253" spans="60:64">
      <c r="BH6253" s="14"/>
      <c r="BI6253" s="14"/>
      <c r="BJ6253" s="14"/>
      <c r="BK6253" s="14"/>
      <c r="BL6253" s="14"/>
    </row>
    <row r="6254" spans="60:64">
      <c r="BH6254" s="14"/>
      <c r="BI6254" s="14"/>
      <c r="BJ6254" s="14"/>
      <c r="BK6254" s="14"/>
      <c r="BL6254" s="14"/>
    </row>
    <row r="6255" spans="60:64">
      <c r="BH6255" s="14"/>
      <c r="BI6255" s="14"/>
      <c r="BJ6255" s="14"/>
      <c r="BK6255" s="14"/>
      <c r="BL6255" s="14"/>
    </row>
    <row r="6256" spans="60:64">
      <c r="BH6256" s="14"/>
      <c r="BI6256" s="14"/>
      <c r="BJ6256" s="14"/>
      <c r="BK6256" s="14"/>
      <c r="BL6256" s="14"/>
    </row>
    <row r="6257" spans="60:64">
      <c r="BH6257" s="14"/>
      <c r="BI6257" s="14"/>
      <c r="BJ6257" s="14"/>
      <c r="BK6257" s="14"/>
      <c r="BL6257" s="14"/>
    </row>
    <row r="6258" spans="60:64">
      <c r="BH6258" s="14"/>
      <c r="BI6258" s="14"/>
      <c r="BJ6258" s="14"/>
      <c r="BK6258" s="14"/>
      <c r="BL6258" s="14"/>
    </row>
    <row r="6259" spans="60:64">
      <c r="BH6259" s="14"/>
      <c r="BI6259" s="14"/>
      <c r="BJ6259" s="14"/>
      <c r="BK6259" s="14"/>
      <c r="BL6259" s="14"/>
    </row>
    <row r="6260" spans="60:64">
      <c r="BH6260" s="14"/>
      <c r="BI6260" s="14"/>
      <c r="BJ6260" s="14"/>
      <c r="BK6260" s="14"/>
      <c r="BL6260" s="14"/>
    </row>
    <row r="6261" spans="60:64">
      <c r="BH6261" s="14"/>
      <c r="BI6261" s="14"/>
      <c r="BJ6261" s="14"/>
      <c r="BK6261" s="14"/>
      <c r="BL6261" s="14"/>
    </row>
    <row r="6262" spans="60:64">
      <c r="BH6262" s="14"/>
      <c r="BI6262" s="14"/>
      <c r="BJ6262" s="14"/>
      <c r="BK6262" s="14"/>
      <c r="BL6262" s="14"/>
    </row>
    <row r="6263" spans="60:64">
      <c r="BH6263" s="14"/>
      <c r="BI6263" s="14"/>
      <c r="BJ6263" s="14"/>
      <c r="BK6263" s="14"/>
      <c r="BL6263" s="14"/>
    </row>
    <row r="6264" spans="60:64">
      <c r="BH6264" s="14"/>
      <c r="BI6264" s="14"/>
      <c r="BJ6264" s="14"/>
      <c r="BK6264" s="14"/>
      <c r="BL6264" s="14"/>
    </row>
    <row r="6265" spans="60:64">
      <c r="BH6265" s="14"/>
      <c r="BI6265" s="14"/>
      <c r="BJ6265" s="14"/>
      <c r="BK6265" s="14"/>
      <c r="BL6265" s="14"/>
    </row>
    <row r="6266" spans="60:64">
      <c r="BH6266" s="14"/>
      <c r="BI6266" s="14"/>
      <c r="BJ6266" s="14"/>
      <c r="BK6266" s="14"/>
      <c r="BL6266" s="14"/>
    </row>
    <row r="6267" spans="60:64">
      <c r="BH6267" s="14"/>
      <c r="BI6267" s="14"/>
      <c r="BJ6267" s="14"/>
      <c r="BK6267" s="14"/>
      <c r="BL6267" s="14"/>
    </row>
    <row r="6268" spans="60:64">
      <c r="BH6268" s="14"/>
      <c r="BI6268" s="14"/>
      <c r="BJ6268" s="14"/>
      <c r="BK6268" s="14"/>
      <c r="BL6268" s="14"/>
    </row>
    <row r="6269" spans="60:64">
      <c r="BH6269" s="14"/>
      <c r="BI6269" s="14"/>
      <c r="BJ6269" s="14"/>
      <c r="BK6269" s="14"/>
      <c r="BL6269" s="14"/>
    </row>
    <row r="6270" spans="60:64">
      <c r="BH6270" s="14"/>
      <c r="BI6270" s="14"/>
      <c r="BJ6270" s="14"/>
      <c r="BK6270" s="14"/>
      <c r="BL6270" s="14"/>
    </row>
    <row r="6271" spans="60:64">
      <c r="BH6271" s="14"/>
      <c r="BI6271" s="14"/>
      <c r="BJ6271" s="14"/>
      <c r="BK6271" s="14"/>
      <c r="BL6271" s="14"/>
    </row>
    <row r="6272" spans="60:64">
      <c r="BH6272" s="14"/>
      <c r="BI6272" s="14"/>
      <c r="BJ6272" s="14"/>
      <c r="BK6272" s="14"/>
      <c r="BL6272" s="14"/>
    </row>
    <row r="6273" spans="60:64">
      <c r="BH6273" s="14"/>
      <c r="BI6273" s="14"/>
      <c r="BJ6273" s="14"/>
      <c r="BK6273" s="14"/>
      <c r="BL6273" s="14"/>
    </row>
    <row r="6274" spans="60:64">
      <c r="BH6274" s="14"/>
      <c r="BI6274" s="14"/>
      <c r="BJ6274" s="14"/>
      <c r="BK6274" s="14"/>
      <c r="BL6274" s="14"/>
    </row>
    <row r="6275" spans="60:64">
      <c r="BH6275" s="14"/>
      <c r="BI6275" s="14"/>
      <c r="BJ6275" s="14"/>
      <c r="BK6275" s="14"/>
      <c r="BL6275" s="14"/>
    </row>
    <row r="6276" spans="60:64">
      <c r="BH6276" s="14"/>
      <c r="BI6276" s="14"/>
      <c r="BJ6276" s="14"/>
      <c r="BK6276" s="14"/>
      <c r="BL6276" s="14"/>
    </row>
    <row r="6277" spans="60:64">
      <c r="BH6277" s="14"/>
      <c r="BI6277" s="14"/>
      <c r="BJ6277" s="14"/>
      <c r="BK6277" s="14"/>
      <c r="BL6277" s="14"/>
    </row>
    <row r="6278" spans="60:64">
      <c r="BH6278" s="14"/>
      <c r="BI6278" s="14"/>
      <c r="BJ6278" s="14"/>
      <c r="BK6278" s="14"/>
      <c r="BL6278" s="14"/>
    </row>
    <row r="6279" spans="60:64">
      <c r="BH6279" s="14"/>
      <c r="BI6279" s="14"/>
      <c r="BJ6279" s="14"/>
      <c r="BK6279" s="14"/>
      <c r="BL6279" s="14"/>
    </row>
    <row r="6280" spans="60:64">
      <c r="BH6280" s="14"/>
      <c r="BI6280" s="14"/>
      <c r="BJ6280" s="14"/>
      <c r="BK6280" s="14"/>
      <c r="BL6280" s="14"/>
    </row>
    <row r="6281" spans="60:64">
      <c r="BH6281" s="14"/>
      <c r="BI6281" s="14"/>
      <c r="BJ6281" s="14"/>
      <c r="BK6281" s="14"/>
      <c r="BL6281" s="14"/>
    </row>
    <row r="6282" spans="60:64">
      <c r="BH6282" s="14"/>
      <c r="BI6282" s="14"/>
      <c r="BJ6282" s="14"/>
      <c r="BK6282" s="14"/>
      <c r="BL6282" s="14"/>
    </row>
    <row r="6283" spans="60:64">
      <c r="BH6283" s="14"/>
      <c r="BI6283" s="14"/>
      <c r="BJ6283" s="14"/>
      <c r="BK6283" s="14"/>
      <c r="BL6283" s="14"/>
    </row>
    <row r="6284" spans="60:64">
      <c r="BH6284" s="14"/>
      <c r="BI6284" s="14"/>
      <c r="BJ6284" s="14"/>
      <c r="BK6284" s="14"/>
      <c r="BL6284" s="14"/>
    </row>
    <row r="6285" spans="60:64">
      <c r="BH6285" s="14"/>
      <c r="BI6285" s="14"/>
      <c r="BJ6285" s="14"/>
      <c r="BK6285" s="14"/>
      <c r="BL6285" s="14"/>
    </row>
    <row r="6286" spans="60:64">
      <c r="BH6286" s="14"/>
      <c r="BI6286" s="14"/>
      <c r="BJ6286" s="14"/>
      <c r="BK6286" s="14"/>
      <c r="BL6286" s="14"/>
    </row>
    <row r="6287" spans="60:64">
      <c r="BH6287" s="14"/>
      <c r="BI6287" s="14"/>
      <c r="BJ6287" s="14"/>
      <c r="BK6287" s="14"/>
      <c r="BL6287" s="14"/>
    </row>
    <row r="6288" spans="60:64">
      <c r="BH6288" s="14"/>
      <c r="BI6288" s="14"/>
      <c r="BJ6288" s="14"/>
      <c r="BK6288" s="14"/>
      <c r="BL6288" s="14"/>
    </row>
    <row r="6289" spans="60:64">
      <c r="BH6289" s="14"/>
      <c r="BI6289" s="14"/>
      <c r="BJ6289" s="14"/>
      <c r="BK6289" s="14"/>
      <c r="BL6289" s="14"/>
    </row>
    <row r="6290" spans="60:64">
      <c r="BH6290" s="14"/>
      <c r="BI6290" s="14"/>
      <c r="BJ6290" s="14"/>
      <c r="BK6290" s="14"/>
      <c r="BL6290" s="14"/>
    </row>
    <row r="6291" spans="60:64">
      <c r="BH6291" s="14"/>
      <c r="BI6291" s="14"/>
      <c r="BJ6291" s="14"/>
      <c r="BK6291" s="14"/>
      <c r="BL6291" s="14"/>
    </row>
    <row r="6292" spans="60:64">
      <c r="BH6292" s="14"/>
      <c r="BI6292" s="14"/>
      <c r="BJ6292" s="14"/>
      <c r="BK6292" s="14"/>
      <c r="BL6292" s="14"/>
    </row>
    <row r="6293" spans="60:64">
      <c r="BH6293" s="14"/>
      <c r="BI6293" s="14"/>
      <c r="BJ6293" s="14"/>
      <c r="BK6293" s="14"/>
      <c r="BL6293" s="14"/>
    </row>
    <row r="6294" spans="60:64">
      <c r="BH6294" s="14"/>
      <c r="BI6294" s="14"/>
      <c r="BJ6294" s="14"/>
      <c r="BK6294" s="14"/>
      <c r="BL6294" s="14"/>
    </row>
    <row r="6295" spans="60:64">
      <c r="BH6295" s="14"/>
      <c r="BI6295" s="14"/>
      <c r="BJ6295" s="14"/>
      <c r="BK6295" s="14"/>
      <c r="BL6295" s="14"/>
    </row>
    <row r="6296" spans="60:64">
      <c r="BH6296" s="14"/>
      <c r="BI6296" s="14"/>
      <c r="BJ6296" s="14"/>
      <c r="BK6296" s="14"/>
      <c r="BL6296" s="14"/>
    </row>
    <row r="6297" spans="60:64">
      <c r="BH6297" s="14"/>
      <c r="BI6297" s="14"/>
      <c r="BJ6297" s="14"/>
      <c r="BK6297" s="14"/>
      <c r="BL6297" s="14"/>
    </row>
    <row r="6298" spans="60:64">
      <c r="BH6298" s="14"/>
      <c r="BI6298" s="14"/>
      <c r="BJ6298" s="14"/>
      <c r="BK6298" s="14"/>
      <c r="BL6298" s="14"/>
    </row>
    <row r="6299" spans="60:64">
      <c r="BH6299" s="14"/>
      <c r="BI6299" s="14"/>
      <c r="BJ6299" s="14"/>
      <c r="BK6299" s="14"/>
      <c r="BL6299" s="14"/>
    </row>
    <row r="6300" spans="60:64">
      <c r="BH6300" s="14"/>
      <c r="BI6300" s="14"/>
      <c r="BJ6300" s="14"/>
      <c r="BK6300" s="14"/>
      <c r="BL6300" s="14"/>
    </row>
    <row r="6301" spans="60:64">
      <c r="BH6301" s="14"/>
      <c r="BI6301" s="14"/>
      <c r="BJ6301" s="14"/>
      <c r="BK6301" s="14"/>
      <c r="BL6301" s="14"/>
    </row>
    <row r="6302" spans="60:64">
      <c r="BH6302" s="14"/>
      <c r="BI6302" s="14"/>
      <c r="BJ6302" s="14"/>
      <c r="BK6302" s="14"/>
      <c r="BL6302" s="14"/>
    </row>
    <row r="6303" spans="60:64">
      <c r="BH6303" s="14"/>
      <c r="BI6303" s="14"/>
      <c r="BJ6303" s="14"/>
      <c r="BK6303" s="14"/>
      <c r="BL6303" s="14"/>
    </row>
    <row r="6304" spans="60:64">
      <c r="BH6304" s="14"/>
      <c r="BI6304" s="14"/>
      <c r="BJ6304" s="14"/>
      <c r="BK6304" s="14"/>
      <c r="BL6304" s="14"/>
    </row>
    <row r="6305" spans="60:64">
      <c r="BH6305" s="14"/>
      <c r="BI6305" s="14"/>
      <c r="BJ6305" s="14"/>
      <c r="BK6305" s="14"/>
      <c r="BL6305" s="14"/>
    </row>
    <row r="6306" spans="60:64">
      <c r="BH6306" s="14"/>
      <c r="BI6306" s="14"/>
      <c r="BJ6306" s="14"/>
      <c r="BK6306" s="14"/>
      <c r="BL6306" s="14"/>
    </row>
    <row r="6307" spans="60:64">
      <c r="BH6307" s="14"/>
      <c r="BI6307" s="14"/>
      <c r="BJ6307" s="14"/>
      <c r="BK6307" s="14"/>
      <c r="BL6307" s="14"/>
    </row>
    <row r="6308" spans="60:64">
      <c r="BH6308" s="14"/>
      <c r="BI6308" s="14"/>
      <c r="BJ6308" s="14"/>
      <c r="BK6308" s="14"/>
      <c r="BL6308" s="14"/>
    </row>
    <row r="6309" spans="60:64">
      <c r="BH6309" s="14"/>
      <c r="BI6309" s="14"/>
      <c r="BJ6309" s="14"/>
      <c r="BK6309" s="14"/>
      <c r="BL6309" s="14"/>
    </row>
    <row r="6310" spans="60:64">
      <c r="BH6310" s="14"/>
      <c r="BI6310" s="14"/>
      <c r="BJ6310" s="14"/>
      <c r="BK6310" s="14"/>
      <c r="BL6310" s="14"/>
    </row>
    <row r="6311" spans="60:64">
      <c r="BH6311" s="14"/>
      <c r="BI6311" s="14"/>
      <c r="BJ6311" s="14"/>
      <c r="BK6311" s="14"/>
      <c r="BL6311" s="14"/>
    </row>
    <row r="6312" spans="60:64">
      <c r="BH6312" s="14"/>
      <c r="BI6312" s="14"/>
      <c r="BJ6312" s="14"/>
      <c r="BK6312" s="14"/>
      <c r="BL6312" s="14"/>
    </row>
    <row r="6313" spans="60:64">
      <c r="BH6313" s="14"/>
      <c r="BI6313" s="14"/>
      <c r="BJ6313" s="14"/>
      <c r="BK6313" s="14"/>
      <c r="BL6313" s="14"/>
    </row>
    <row r="6314" spans="60:64">
      <c r="BH6314" s="14"/>
      <c r="BI6314" s="14"/>
      <c r="BJ6314" s="14"/>
      <c r="BK6314" s="14"/>
      <c r="BL6314" s="14"/>
    </row>
    <row r="6315" spans="60:64">
      <c r="BH6315" s="14"/>
      <c r="BI6315" s="14"/>
      <c r="BJ6315" s="14"/>
      <c r="BK6315" s="14"/>
      <c r="BL6315" s="14"/>
    </row>
    <row r="6316" spans="60:64">
      <c r="BH6316" s="14"/>
      <c r="BI6316" s="14"/>
      <c r="BJ6316" s="14"/>
      <c r="BK6316" s="14"/>
      <c r="BL6316" s="14"/>
    </row>
    <row r="6317" spans="60:64">
      <c r="BH6317" s="14"/>
      <c r="BI6317" s="14"/>
      <c r="BJ6317" s="14"/>
      <c r="BK6317" s="14"/>
      <c r="BL6317" s="14"/>
    </row>
    <row r="6318" spans="60:64">
      <c r="BH6318" s="14"/>
      <c r="BI6318" s="14"/>
      <c r="BJ6318" s="14"/>
      <c r="BK6318" s="14"/>
      <c r="BL6318" s="14"/>
    </row>
    <row r="6319" spans="60:64">
      <c r="BH6319" s="14"/>
      <c r="BI6319" s="14"/>
      <c r="BJ6319" s="14"/>
      <c r="BK6319" s="14"/>
      <c r="BL6319" s="14"/>
    </row>
    <row r="6320" spans="60:64">
      <c r="BH6320" s="14"/>
      <c r="BI6320" s="14"/>
      <c r="BJ6320" s="14"/>
      <c r="BK6320" s="14"/>
      <c r="BL6320" s="14"/>
    </row>
    <row r="6321" spans="60:64">
      <c r="BH6321" s="14"/>
      <c r="BI6321" s="14"/>
      <c r="BJ6321" s="14"/>
      <c r="BK6321" s="14"/>
      <c r="BL6321" s="14"/>
    </row>
    <row r="6322" spans="60:64">
      <c r="BH6322" s="14"/>
      <c r="BI6322" s="14"/>
      <c r="BJ6322" s="14"/>
      <c r="BK6322" s="14"/>
      <c r="BL6322" s="14"/>
    </row>
    <row r="6323" spans="60:64">
      <c r="BH6323" s="14"/>
      <c r="BI6323" s="14"/>
      <c r="BJ6323" s="14"/>
      <c r="BK6323" s="14"/>
      <c r="BL6323" s="14"/>
    </row>
    <row r="6324" spans="60:64">
      <c r="BH6324" s="14"/>
      <c r="BI6324" s="14"/>
      <c r="BJ6324" s="14"/>
      <c r="BK6324" s="14"/>
      <c r="BL6324" s="14"/>
    </row>
    <row r="6325" spans="60:64">
      <c r="BH6325" s="14"/>
      <c r="BI6325" s="14"/>
      <c r="BJ6325" s="14"/>
      <c r="BK6325" s="14"/>
      <c r="BL6325" s="14"/>
    </row>
    <row r="6326" spans="60:64">
      <c r="BH6326" s="14"/>
      <c r="BI6326" s="14"/>
      <c r="BJ6326" s="14"/>
      <c r="BK6326" s="14"/>
      <c r="BL6326" s="14"/>
    </row>
    <row r="6327" spans="60:64">
      <c r="BH6327" s="14"/>
      <c r="BI6327" s="14"/>
      <c r="BJ6327" s="14"/>
      <c r="BK6327" s="14"/>
      <c r="BL6327" s="14"/>
    </row>
    <row r="6328" spans="60:64">
      <c r="BH6328" s="14"/>
      <c r="BI6328" s="14"/>
      <c r="BJ6328" s="14"/>
      <c r="BK6328" s="14"/>
      <c r="BL6328" s="14"/>
    </row>
    <row r="6329" spans="60:64">
      <c r="BH6329" s="14"/>
      <c r="BI6329" s="14"/>
      <c r="BJ6329" s="14"/>
      <c r="BK6329" s="14"/>
      <c r="BL6329" s="14"/>
    </row>
    <row r="6330" spans="60:64">
      <c r="BH6330" s="14"/>
      <c r="BI6330" s="14"/>
      <c r="BJ6330" s="14"/>
      <c r="BK6330" s="14"/>
      <c r="BL6330" s="14"/>
    </row>
    <row r="6331" spans="60:64">
      <c r="BH6331" s="14"/>
      <c r="BI6331" s="14"/>
      <c r="BJ6331" s="14"/>
      <c r="BK6331" s="14"/>
      <c r="BL6331" s="14"/>
    </row>
    <row r="6332" spans="60:64">
      <c r="BH6332" s="14"/>
      <c r="BI6332" s="14"/>
      <c r="BJ6332" s="14"/>
      <c r="BK6332" s="14"/>
      <c r="BL6332" s="14"/>
    </row>
    <row r="6333" spans="60:64">
      <c r="BH6333" s="14"/>
      <c r="BI6333" s="14"/>
      <c r="BJ6333" s="14"/>
      <c r="BK6333" s="14"/>
      <c r="BL6333" s="14"/>
    </row>
    <row r="6334" spans="60:64">
      <c r="BH6334" s="14"/>
      <c r="BI6334" s="14"/>
      <c r="BJ6334" s="14"/>
      <c r="BK6334" s="14"/>
      <c r="BL6334" s="14"/>
    </row>
    <row r="6335" spans="60:64">
      <c r="BH6335" s="14"/>
      <c r="BI6335" s="14"/>
      <c r="BJ6335" s="14"/>
      <c r="BK6335" s="14"/>
      <c r="BL6335" s="14"/>
    </row>
    <row r="6336" spans="60:64">
      <c r="BH6336" s="14"/>
      <c r="BI6336" s="14"/>
      <c r="BJ6336" s="14"/>
      <c r="BK6336" s="14"/>
      <c r="BL6336" s="14"/>
    </row>
    <row r="6337" spans="60:64">
      <c r="BH6337" s="14"/>
      <c r="BI6337" s="14"/>
      <c r="BJ6337" s="14"/>
      <c r="BK6337" s="14"/>
      <c r="BL6337" s="14"/>
    </row>
    <row r="6338" spans="60:64">
      <c r="BH6338" s="14"/>
      <c r="BI6338" s="14"/>
      <c r="BJ6338" s="14"/>
      <c r="BK6338" s="14"/>
      <c r="BL6338" s="14"/>
    </row>
    <row r="6339" spans="60:64">
      <c r="BH6339" s="14"/>
      <c r="BI6339" s="14"/>
      <c r="BJ6339" s="14"/>
      <c r="BK6339" s="14"/>
      <c r="BL6339" s="14"/>
    </row>
    <row r="6340" spans="60:64">
      <c r="BH6340" s="14"/>
      <c r="BI6340" s="14"/>
      <c r="BJ6340" s="14"/>
      <c r="BK6340" s="14"/>
      <c r="BL6340" s="14"/>
    </row>
    <row r="6341" spans="60:64">
      <c r="BH6341" s="14"/>
      <c r="BI6341" s="14"/>
      <c r="BJ6341" s="14"/>
      <c r="BK6341" s="14"/>
      <c r="BL6341" s="14"/>
    </row>
    <row r="6342" spans="60:64">
      <c r="BH6342" s="14"/>
      <c r="BI6342" s="14"/>
      <c r="BJ6342" s="14"/>
      <c r="BK6342" s="14"/>
      <c r="BL6342" s="14"/>
    </row>
    <row r="6343" spans="60:64">
      <c r="BH6343" s="14"/>
      <c r="BI6343" s="14"/>
      <c r="BJ6343" s="14"/>
      <c r="BK6343" s="14"/>
      <c r="BL6343" s="14"/>
    </row>
    <row r="6344" spans="60:64">
      <c r="BH6344" s="14"/>
      <c r="BI6344" s="14"/>
      <c r="BJ6344" s="14"/>
      <c r="BK6344" s="14"/>
      <c r="BL6344" s="14"/>
    </row>
    <row r="6345" spans="60:64">
      <c r="BH6345" s="14"/>
      <c r="BI6345" s="14"/>
      <c r="BJ6345" s="14"/>
      <c r="BK6345" s="14"/>
      <c r="BL6345" s="14"/>
    </row>
    <row r="6346" spans="60:64">
      <c r="BH6346" s="14"/>
      <c r="BI6346" s="14"/>
      <c r="BJ6346" s="14"/>
      <c r="BK6346" s="14"/>
      <c r="BL6346" s="14"/>
    </row>
    <row r="6347" spans="60:64">
      <c r="BH6347" s="14"/>
      <c r="BI6347" s="14"/>
      <c r="BJ6347" s="14"/>
      <c r="BK6347" s="14"/>
      <c r="BL6347" s="14"/>
    </row>
    <row r="6348" spans="60:64">
      <c r="BH6348" s="14"/>
      <c r="BI6348" s="14"/>
      <c r="BJ6348" s="14"/>
      <c r="BK6348" s="14"/>
      <c r="BL6348" s="14"/>
    </row>
    <row r="6349" spans="60:64">
      <c r="BH6349" s="14"/>
      <c r="BI6349" s="14"/>
      <c r="BJ6349" s="14"/>
      <c r="BK6349" s="14"/>
      <c r="BL6349" s="14"/>
    </row>
    <row r="6350" spans="60:64">
      <c r="BH6350" s="14"/>
      <c r="BI6350" s="14"/>
      <c r="BJ6350" s="14"/>
      <c r="BK6350" s="14"/>
      <c r="BL6350" s="14"/>
    </row>
    <row r="6351" spans="60:64">
      <c r="BH6351" s="14"/>
      <c r="BI6351" s="14"/>
      <c r="BJ6351" s="14"/>
      <c r="BK6351" s="14"/>
      <c r="BL6351" s="14"/>
    </row>
    <row r="6352" spans="60:64">
      <c r="BH6352" s="14"/>
      <c r="BI6352" s="14"/>
      <c r="BJ6352" s="14"/>
      <c r="BK6352" s="14"/>
      <c r="BL6352" s="14"/>
    </row>
    <row r="6353" spans="60:64">
      <c r="BH6353" s="14"/>
      <c r="BI6353" s="14"/>
      <c r="BJ6353" s="14"/>
      <c r="BK6353" s="14"/>
      <c r="BL6353" s="14"/>
    </row>
    <row r="6354" spans="60:64">
      <c r="BH6354" s="14"/>
      <c r="BI6354" s="14"/>
      <c r="BJ6354" s="14"/>
      <c r="BK6354" s="14"/>
      <c r="BL6354" s="14"/>
    </row>
    <row r="6355" spans="60:64">
      <c r="BH6355" s="14"/>
      <c r="BI6355" s="14"/>
      <c r="BJ6355" s="14"/>
      <c r="BK6355" s="14"/>
      <c r="BL6355" s="14"/>
    </row>
    <row r="6356" spans="60:64">
      <c r="BH6356" s="14"/>
      <c r="BI6356" s="14"/>
      <c r="BJ6356" s="14"/>
      <c r="BK6356" s="14"/>
      <c r="BL6356" s="14"/>
    </row>
    <row r="6357" spans="60:64">
      <c r="BH6357" s="14"/>
      <c r="BI6357" s="14"/>
      <c r="BJ6357" s="14"/>
      <c r="BK6357" s="14"/>
      <c r="BL6357" s="14"/>
    </row>
    <row r="6358" spans="60:64">
      <c r="BH6358" s="14"/>
      <c r="BI6358" s="14"/>
      <c r="BJ6358" s="14"/>
      <c r="BK6358" s="14"/>
      <c r="BL6358" s="14"/>
    </row>
    <row r="6359" spans="60:64">
      <c r="BH6359" s="14"/>
      <c r="BI6359" s="14"/>
      <c r="BJ6359" s="14"/>
      <c r="BK6359" s="14"/>
      <c r="BL6359" s="14"/>
    </row>
    <row r="6360" spans="60:64">
      <c r="BH6360" s="14"/>
      <c r="BI6360" s="14"/>
      <c r="BJ6360" s="14"/>
      <c r="BK6360" s="14"/>
      <c r="BL6360" s="14"/>
    </row>
    <row r="6361" spans="60:64">
      <c r="BH6361" s="14"/>
      <c r="BI6361" s="14"/>
      <c r="BJ6361" s="14"/>
      <c r="BK6361" s="14"/>
      <c r="BL6361" s="14"/>
    </row>
    <row r="6362" spans="60:64">
      <c r="BH6362" s="14"/>
      <c r="BI6362" s="14"/>
      <c r="BJ6362" s="14"/>
      <c r="BK6362" s="14"/>
      <c r="BL6362" s="14"/>
    </row>
    <row r="6363" spans="60:64">
      <c r="BH6363" s="14"/>
      <c r="BI6363" s="14"/>
      <c r="BJ6363" s="14"/>
      <c r="BK6363" s="14"/>
      <c r="BL6363" s="14"/>
    </row>
    <row r="6364" spans="60:64">
      <c r="BH6364" s="14"/>
      <c r="BI6364" s="14"/>
      <c r="BJ6364" s="14"/>
      <c r="BK6364" s="14"/>
      <c r="BL6364" s="14"/>
    </row>
    <row r="6365" spans="60:64">
      <c r="BH6365" s="14"/>
      <c r="BI6365" s="14"/>
      <c r="BJ6365" s="14"/>
      <c r="BK6365" s="14"/>
      <c r="BL6365" s="14"/>
    </row>
    <row r="6366" spans="60:64">
      <c r="BH6366" s="14"/>
      <c r="BI6366" s="14"/>
      <c r="BJ6366" s="14"/>
      <c r="BK6366" s="14"/>
      <c r="BL6366" s="14"/>
    </row>
    <row r="6367" spans="60:64">
      <c r="BH6367" s="14"/>
      <c r="BI6367" s="14"/>
      <c r="BJ6367" s="14"/>
      <c r="BK6367" s="14"/>
      <c r="BL6367" s="14"/>
    </row>
    <row r="6368" spans="60:64">
      <c r="BH6368" s="14"/>
      <c r="BI6368" s="14"/>
      <c r="BJ6368" s="14"/>
      <c r="BK6368" s="14"/>
      <c r="BL6368" s="14"/>
    </row>
    <row r="6369" spans="60:64">
      <c r="BH6369" s="14"/>
      <c r="BI6369" s="14"/>
      <c r="BJ6369" s="14"/>
      <c r="BK6369" s="14"/>
      <c r="BL6369" s="14"/>
    </row>
    <row r="6370" spans="60:64">
      <c r="BH6370" s="14"/>
      <c r="BI6370" s="14"/>
      <c r="BJ6370" s="14"/>
      <c r="BK6370" s="14"/>
      <c r="BL6370" s="14"/>
    </row>
    <row r="6371" spans="60:64">
      <c r="BH6371" s="14"/>
      <c r="BI6371" s="14"/>
      <c r="BJ6371" s="14"/>
      <c r="BK6371" s="14"/>
      <c r="BL6371" s="14"/>
    </row>
    <row r="6372" spans="60:64">
      <c r="BH6372" s="14"/>
      <c r="BI6372" s="14"/>
      <c r="BJ6372" s="14"/>
      <c r="BK6372" s="14"/>
      <c r="BL6372" s="14"/>
    </row>
    <row r="6373" spans="60:64">
      <c r="BH6373" s="14"/>
      <c r="BI6373" s="14"/>
      <c r="BJ6373" s="14"/>
      <c r="BK6373" s="14"/>
      <c r="BL6373" s="14"/>
    </row>
    <row r="6374" spans="60:64">
      <c r="BH6374" s="14"/>
      <c r="BI6374" s="14"/>
      <c r="BJ6374" s="14"/>
      <c r="BK6374" s="14"/>
      <c r="BL6374" s="14"/>
    </row>
    <row r="6375" spans="60:64">
      <c r="BH6375" s="14"/>
      <c r="BI6375" s="14"/>
      <c r="BJ6375" s="14"/>
      <c r="BK6375" s="14"/>
      <c r="BL6375" s="14"/>
    </row>
    <row r="6376" spans="60:64">
      <c r="BH6376" s="14"/>
      <c r="BI6376" s="14"/>
      <c r="BJ6376" s="14"/>
      <c r="BK6376" s="14"/>
      <c r="BL6376" s="14"/>
    </row>
    <row r="6377" spans="60:64">
      <c r="BH6377" s="14"/>
      <c r="BI6377" s="14"/>
      <c r="BJ6377" s="14"/>
      <c r="BK6377" s="14"/>
      <c r="BL6377" s="14"/>
    </row>
    <row r="6378" spans="60:64">
      <c r="BH6378" s="14"/>
      <c r="BI6378" s="14"/>
      <c r="BJ6378" s="14"/>
      <c r="BK6378" s="14"/>
      <c r="BL6378" s="14"/>
    </row>
    <row r="6379" spans="60:64">
      <c r="BH6379" s="14"/>
      <c r="BI6379" s="14"/>
      <c r="BJ6379" s="14"/>
      <c r="BK6379" s="14"/>
      <c r="BL6379" s="14"/>
    </row>
    <row r="6380" spans="60:64">
      <c r="BH6380" s="14"/>
      <c r="BI6380" s="14"/>
      <c r="BJ6380" s="14"/>
      <c r="BK6380" s="14"/>
      <c r="BL6380" s="14"/>
    </row>
    <row r="6381" spans="60:64">
      <c r="BH6381" s="14"/>
      <c r="BI6381" s="14"/>
      <c r="BJ6381" s="14"/>
      <c r="BK6381" s="14"/>
      <c r="BL6381" s="14"/>
    </row>
    <row r="6382" spans="60:64">
      <c r="BH6382" s="14"/>
      <c r="BI6382" s="14"/>
      <c r="BJ6382" s="14"/>
      <c r="BK6382" s="14"/>
      <c r="BL6382" s="14"/>
    </row>
    <row r="6383" spans="60:64">
      <c r="BH6383" s="14"/>
      <c r="BI6383" s="14"/>
      <c r="BJ6383" s="14"/>
      <c r="BK6383" s="14"/>
      <c r="BL6383" s="14"/>
    </row>
    <row r="6384" spans="60:64">
      <c r="BH6384" s="14"/>
      <c r="BI6384" s="14"/>
      <c r="BJ6384" s="14"/>
      <c r="BK6384" s="14"/>
      <c r="BL6384" s="14"/>
    </row>
    <row r="6385" spans="60:64">
      <c r="BH6385" s="14"/>
      <c r="BI6385" s="14"/>
      <c r="BJ6385" s="14"/>
      <c r="BK6385" s="14"/>
      <c r="BL6385" s="14"/>
    </row>
    <row r="6386" spans="60:64">
      <c r="BH6386" s="14"/>
      <c r="BI6386" s="14"/>
      <c r="BJ6386" s="14"/>
      <c r="BK6386" s="14"/>
      <c r="BL6386" s="14"/>
    </row>
    <row r="6387" spans="60:64">
      <c r="BH6387" s="14"/>
      <c r="BI6387" s="14"/>
      <c r="BJ6387" s="14"/>
      <c r="BK6387" s="14"/>
      <c r="BL6387" s="14"/>
    </row>
    <row r="6388" spans="60:64">
      <c r="BH6388" s="14"/>
      <c r="BI6388" s="14"/>
      <c r="BJ6388" s="14"/>
      <c r="BK6388" s="14"/>
      <c r="BL6388" s="14"/>
    </row>
    <row r="6389" spans="60:64">
      <c r="BH6389" s="14"/>
      <c r="BI6389" s="14"/>
      <c r="BJ6389" s="14"/>
      <c r="BK6389" s="14"/>
      <c r="BL6389" s="14"/>
    </row>
    <row r="6390" spans="60:64">
      <c r="BH6390" s="14"/>
      <c r="BI6390" s="14"/>
      <c r="BJ6390" s="14"/>
      <c r="BK6390" s="14"/>
      <c r="BL6390" s="14"/>
    </row>
    <row r="6391" spans="60:64">
      <c r="BH6391" s="14"/>
      <c r="BI6391" s="14"/>
      <c r="BJ6391" s="14"/>
      <c r="BK6391" s="14"/>
      <c r="BL6391" s="14"/>
    </row>
    <row r="6392" spans="60:64">
      <c r="BH6392" s="14"/>
      <c r="BI6392" s="14"/>
      <c r="BJ6392" s="14"/>
      <c r="BK6392" s="14"/>
      <c r="BL6392" s="14"/>
    </row>
    <row r="6393" spans="60:64">
      <c r="BH6393" s="14"/>
      <c r="BI6393" s="14"/>
      <c r="BJ6393" s="14"/>
      <c r="BK6393" s="14"/>
      <c r="BL6393" s="14"/>
    </row>
    <row r="6394" spans="60:64">
      <c r="BH6394" s="14"/>
      <c r="BI6394" s="14"/>
      <c r="BJ6394" s="14"/>
      <c r="BK6394" s="14"/>
      <c r="BL6394" s="14"/>
    </row>
    <row r="6395" spans="60:64">
      <c r="BH6395" s="14"/>
      <c r="BI6395" s="14"/>
      <c r="BJ6395" s="14"/>
      <c r="BK6395" s="14"/>
      <c r="BL6395" s="14"/>
    </row>
    <row r="6396" spans="60:64">
      <c r="BH6396" s="14"/>
      <c r="BI6396" s="14"/>
      <c r="BJ6396" s="14"/>
      <c r="BK6396" s="14"/>
      <c r="BL6396" s="14"/>
    </row>
    <row r="6397" spans="60:64">
      <c r="BH6397" s="14"/>
      <c r="BI6397" s="14"/>
      <c r="BJ6397" s="14"/>
      <c r="BK6397" s="14"/>
      <c r="BL6397" s="14"/>
    </row>
    <row r="6398" spans="60:64">
      <c r="BH6398" s="14"/>
      <c r="BI6398" s="14"/>
      <c r="BJ6398" s="14"/>
      <c r="BK6398" s="14"/>
      <c r="BL6398" s="14"/>
    </row>
    <row r="6399" spans="60:64">
      <c r="BH6399" s="14"/>
      <c r="BI6399" s="14"/>
      <c r="BJ6399" s="14"/>
      <c r="BK6399" s="14"/>
      <c r="BL6399" s="14"/>
    </row>
    <row r="6400" spans="60:64">
      <c r="BH6400" s="14"/>
      <c r="BI6400" s="14"/>
      <c r="BJ6400" s="14"/>
      <c r="BK6400" s="14"/>
      <c r="BL6400" s="14"/>
    </row>
    <row r="6401" spans="60:64">
      <c r="BH6401" s="14"/>
      <c r="BI6401" s="14"/>
      <c r="BJ6401" s="14"/>
      <c r="BK6401" s="14"/>
      <c r="BL6401" s="14"/>
    </row>
    <row r="6402" spans="60:64">
      <c r="BH6402" s="14"/>
      <c r="BI6402" s="14"/>
      <c r="BJ6402" s="14"/>
      <c r="BK6402" s="14"/>
      <c r="BL6402" s="14"/>
    </row>
    <row r="6403" spans="60:64">
      <c r="BH6403" s="14"/>
      <c r="BI6403" s="14"/>
      <c r="BJ6403" s="14"/>
      <c r="BK6403" s="14"/>
      <c r="BL6403" s="14"/>
    </row>
    <row r="6404" spans="60:64">
      <c r="BH6404" s="14"/>
      <c r="BI6404" s="14"/>
      <c r="BJ6404" s="14"/>
      <c r="BK6404" s="14"/>
      <c r="BL6404" s="14"/>
    </row>
    <row r="6405" spans="60:64">
      <c r="BH6405" s="14"/>
      <c r="BI6405" s="14"/>
      <c r="BJ6405" s="14"/>
      <c r="BK6405" s="14"/>
      <c r="BL6405" s="14"/>
    </row>
    <row r="6406" spans="60:64">
      <c r="BH6406" s="14"/>
      <c r="BI6406" s="14"/>
      <c r="BJ6406" s="14"/>
      <c r="BK6406" s="14"/>
      <c r="BL6406" s="14"/>
    </row>
    <row r="6407" spans="60:64">
      <c r="BH6407" s="14"/>
      <c r="BI6407" s="14"/>
      <c r="BJ6407" s="14"/>
      <c r="BK6407" s="14"/>
      <c r="BL6407" s="14"/>
    </row>
    <row r="6408" spans="60:64">
      <c r="BH6408" s="14"/>
      <c r="BI6408" s="14"/>
      <c r="BJ6408" s="14"/>
      <c r="BK6408" s="14"/>
      <c r="BL6408" s="14"/>
    </row>
    <row r="6409" spans="60:64">
      <c r="BH6409" s="14"/>
      <c r="BI6409" s="14"/>
      <c r="BJ6409" s="14"/>
      <c r="BK6409" s="14"/>
      <c r="BL6409" s="14"/>
    </row>
    <row r="6410" spans="60:64">
      <c r="BH6410" s="14"/>
      <c r="BI6410" s="14"/>
      <c r="BJ6410" s="14"/>
      <c r="BK6410" s="14"/>
      <c r="BL6410" s="14"/>
    </row>
    <row r="6411" spans="60:64">
      <c r="BH6411" s="14"/>
      <c r="BI6411" s="14"/>
      <c r="BJ6411" s="14"/>
      <c r="BK6411" s="14"/>
      <c r="BL6411" s="14"/>
    </row>
    <row r="6412" spans="60:64">
      <c r="BH6412" s="14"/>
      <c r="BI6412" s="14"/>
      <c r="BJ6412" s="14"/>
      <c r="BK6412" s="14"/>
      <c r="BL6412" s="14"/>
    </row>
    <row r="6413" spans="60:64">
      <c r="BH6413" s="14"/>
      <c r="BI6413" s="14"/>
      <c r="BJ6413" s="14"/>
      <c r="BK6413" s="14"/>
      <c r="BL6413" s="14"/>
    </row>
    <row r="6414" spans="60:64">
      <c r="BH6414" s="14"/>
      <c r="BI6414" s="14"/>
      <c r="BJ6414" s="14"/>
      <c r="BK6414" s="14"/>
      <c r="BL6414" s="14"/>
    </row>
    <row r="6415" spans="60:64">
      <c r="BH6415" s="14"/>
      <c r="BI6415" s="14"/>
      <c r="BJ6415" s="14"/>
      <c r="BK6415" s="14"/>
      <c r="BL6415" s="14"/>
    </row>
    <row r="6416" spans="60:64">
      <c r="BH6416" s="14"/>
      <c r="BI6416" s="14"/>
      <c r="BJ6416" s="14"/>
      <c r="BK6416" s="14"/>
      <c r="BL6416" s="14"/>
    </row>
    <row r="6417" spans="60:64">
      <c r="BH6417" s="14"/>
      <c r="BI6417" s="14"/>
      <c r="BJ6417" s="14"/>
      <c r="BK6417" s="14"/>
      <c r="BL6417" s="14"/>
    </row>
    <row r="6418" spans="60:64">
      <c r="BH6418" s="14"/>
      <c r="BI6418" s="14"/>
      <c r="BJ6418" s="14"/>
      <c r="BK6418" s="14"/>
      <c r="BL6418" s="14"/>
    </row>
    <row r="6419" spans="60:64">
      <c r="BH6419" s="14"/>
      <c r="BI6419" s="14"/>
      <c r="BJ6419" s="14"/>
      <c r="BK6419" s="14"/>
      <c r="BL6419" s="14"/>
    </row>
    <row r="6420" spans="60:64">
      <c r="BH6420" s="14"/>
      <c r="BI6420" s="14"/>
      <c r="BJ6420" s="14"/>
      <c r="BK6420" s="14"/>
      <c r="BL6420" s="14"/>
    </row>
    <row r="6421" spans="60:64">
      <c r="BH6421" s="14"/>
      <c r="BI6421" s="14"/>
      <c r="BJ6421" s="14"/>
      <c r="BK6421" s="14"/>
      <c r="BL6421" s="14"/>
    </row>
    <row r="6422" spans="60:64">
      <c r="BH6422" s="14"/>
      <c r="BI6422" s="14"/>
      <c r="BJ6422" s="14"/>
      <c r="BK6422" s="14"/>
      <c r="BL6422" s="14"/>
    </row>
    <row r="6423" spans="60:64">
      <c r="BH6423" s="14"/>
      <c r="BI6423" s="14"/>
      <c r="BJ6423" s="14"/>
      <c r="BK6423" s="14"/>
      <c r="BL6423" s="14"/>
    </row>
    <row r="6424" spans="60:64">
      <c r="BH6424" s="14"/>
      <c r="BI6424" s="14"/>
      <c r="BJ6424" s="14"/>
      <c r="BK6424" s="14"/>
      <c r="BL6424" s="14"/>
    </row>
    <row r="6425" spans="60:64">
      <c r="BH6425" s="14"/>
      <c r="BI6425" s="14"/>
      <c r="BJ6425" s="14"/>
      <c r="BK6425" s="14"/>
      <c r="BL6425" s="14"/>
    </row>
    <row r="6426" spans="60:64">
      <c r="BH6426" s="14"/>
      <c r="BI6426" s="14"/>
      <c r="BJ6426" s="14"/>
      <c r="BK6426" s="14"/>
      <c r="BL6426" s="14"/>
    </row>
    <row r="6427" spans="60:64">
      <c r="BH6427" s="14"/>
      <c r="BI6427" s="14"/>
      <c r="BJ6427" s="14"/>
      <c r="BK6427" s="14"/>
      <c r="BL6427" s="14"/>
    </row>
    <row r="6428" spans="60:64">
      <c r="BH6428" s="14"/>
      <c r="BI6428" s="14"/>
      <c r="BJ6428" s="14"/>
      <c r="BK6428" s="14"/>
      <c r="BL6428" s="14"/>
    </row>
    <row r="6429" spans="60:64">
      <c r="BH6429" s="14"/>
      <c r="BI6429" s="14"/>
      <c r="BJ6429" s="14"/>
      <c r="BK6429" s="14"/>
      <c r="BL6429" s="14"/>
    </row>
    <row r="6430" spans="60:64">
      <c r="BH6430" s="14"/>
      <c r="BI6430" s="14"/>
      <c r="BJ6430" s="14"/>
      <c r="BK6430" s="14"/>
      <c r="BL6430" s="14"/>
    </row>
    <row r="6431" spans="60:64">
      <c r="BH6431" s="14"/>
      <c r="BI6431" s="14"/>
      <c r="BJ6431" s="14"/>
      <c r="BK6431" s="14"/>
      <c r="BL6431" s="14"/>
    </row>
    <row r="6432" spans="60:64">
      <c r="BH6432" s="14"/>
      <c r="BI6432" s="14"/>
      <c r="BJ6432" s="14"/>
      <c r="BK6432" s="14"/>
      <c r="BL6432" s="14"/>
    </row>
    <row r="6433" spans="60:64">
      <c r="BH6433" s="14"/>
      <c r="BI6433" s="14"/>
      <c r="BJ6433" s="14"/>
      <c r="BK6433" s="14"/>
      <c r="BL6433" s="14"/>
    </row>
    <row r="6434" spans="60:64">
      <c r="BH6434" s="14"/>
      <c r="BI6434" s="14"/>
      <c r="BJ6434" s="14"/>
      <c r="BK6434" s="14"/>
      <c r="BL6434" s="14"/>
    </row>
    <row r="6435" spans="60:64">
      <c r="BH6435" s="14"/>
      <c r="BI6435" s="14"/>
      <c r="BJ6435" s="14"/>
      <c r="BK6435" s="14"/>
      <c r="BL6435" s="14"/>
    </row>
    <row r="6436" spans="60:64">
      <c r="BH6436" s="14"/>
      <c r="BI6436" s="14"/>
      <c r="BJ6436" s="14"/>
      <c r="BK6436" s="14"/>
      <c r="BL6436" s="14"/>
    </row>
    <row r="6437" spans="60:64">
      <c r="BH6437" s="14"/>
      <c r="BI6437" s="14"/>
      <c r="BJ6437" s="14"/>
      <c r="BK6437" s="14"/>
      <c r="BL6437" s="14"/>
    </row>
    <row r="6438" spans="60:64">
      <c r="BH6438" s="14"/>
      <c r="BI6438" s="14"/>
      <c r="BJ6438" s="14"/>
      <c r="BK6438" s="14"/>
      <c r="BL6438" s="14"/>
    </row>
    <row r="6439" spans="60:64">
      <c r="BH6439" s="14"/>
      <c r="BI6439" s="14"/>
      <c r="BJ6439" s="14"/>
      <c r="BK6439" s="14"/>
      <c r="BL6439" s="14"/>
    </row>
    <row r="6440" spans="60:64">
      <c r="BH6440" s="14"/>
      <c r="BI6440" s="14"/>
      <c r="BJ6440" s="14"/>
      <c r="BK6440" s="14"/>
      <c r="BL6440" s="14"/>
    </row>
    <row r="6441" spans="60:64">
      <c r="BH6441" s="14"/>
      <c r="BI6441" s="14"/>
      <c r="BJ6441" s="14"/>
      <c r="BK6441" s="14"/>
      <c r="BL6441" s="14"/>
    </row>
    <row r="6442" spans="60:64">
      <c r="BH6442" s="14"/>
      <c r="BI6442" s="14"/>
      <c r="BJ6442" s="14"/>
      <c r="BK6442" s="14"/>
      <c r="BL6442" s="14"/>
    </row>
    <row r="6443" spans="60:64">
      <c r="BH6443" s="14"/>
      <c r="BI6443" s="14"/>
      <c r="BJ6443" s="14"/>
      <c r="BK6443" s="14"/>
      <c r="BL6443" s="14"/>
    </row>
    <row r="6444" spans="60:64">
      <c r="BH6444" s="14"/>
      <c r="BI6444" s="14"/>
      <c r="BJ6444" s="14"/>
      <c r="BK6444" s="14"/>
      <c r="BL6444" s="14"/>
    </row>
    <row r="6445" spans="60:64">
      <c r="BH6445" s="14"/>
      <c r="BI6445" s="14"/>
      <c r="BJ6445" s="14"/>
      <c r="BK6445" s="14"/>
      <c r="BL6445" s="14"/>
    </row>
    <row r="6446" spans="60:64">
      <c r="BH6446" s="14"/>
      <c r="BI6446" s="14"/>
      <c r="BJ6446" s="14"/>
      <c r="BK6446" s="14"/>
      <c r="BL6446" s="14"/>
    </row>
    <row r="6447" spans="60:64">
      <c r="BH6447" s="14"/>
      <c r="BI6447" s="14"/>
      <c r="BJ6447" s="14"/>
      <c r="BK6447" s="14"/>
      <c r="BL6447" s="14"/>
    </row>
    <row r="6448" spans="60:64">
      <c r="BH6448" s="14"/>
      <c r="BI6448" s="14"/>
      <c r="BJ6448" s="14"/>
      <c r="BK6448" s="14"/>
      <c r="BL6448" s="14"/>
    </row>
    <row r="6449" spans="60:64">
      <c r="BH6449" s="14"/>
      <c r="BI6449" s="14"/>
      <c r="BJ6449" s="14"/>
      <c r="BK6449" s="14"/>
      <c r="BL6449" s="14"/>
    </row>
    <row r="6450" spans="60:64">
      <c r="BH6450" s="14"/>
      <c r="BI6450" s="14"/>
      <c r="BJ6450" s="14"/>
      <c r="BK6450" s="14"/>
      <c r="BL6450" s="14"/>
    </row>
    <row r="6451" spans="60:64">
      <c r="BH6451" s="14"/>
      <c r="BI6451" s="14"/>
      <c r="BJ6451" s="14"/>
      <c r="BK6451" s="14"/>
      <c r="BL6451" s="14"/>
    </row>
    <row r="6452" spans="60:64">
      <c r="BH6452" s="14"/>
      <c r="BI6452" s="14"/>
      <c r="BJ6452" s="14"/>
      <c r="BK6452" s="14"/>
      <c r="BL6452" s="14"/>
    </row>
    <row r="6453" spans="60:64">
      <c r="BH6453" s="14"/>
      <c r="BI6453" s="14"/>
      <c r="BJ6453" s="14"/>
      <c r="BK6453" s="14"/>
      <c r="BL6453" s="14"/>
    </row>
    <row r="6454" spans="60:64">
      <c r="BH6454" s="14"/>
      <c r="BI6454" s="14"/>
      <c r="BJ6454" s="14"/>
      <c r="BK6454" s="14"/>
      <c r="BL6454" s="14"/>
    </row>
    <row r="6455" spans="60:64">
      <c r="BH6455" s="14"/>
      <c r="BI6455" s="14"/>
      <c r="BJ6455" s="14"/>
      <c r="BK6455" s="14"/>
      <c r="BL6455" s="14"/>
    </row>
    <row r="6456" spans="60:64">
      <c r="BH6456" s="14"/>
      <c r="BI6456" s="14"/>
      <c r="BJ6456" s="14"/>
      <c r="BK6456" s="14"/>
      <c r="BL6456" s="14"/>
    </row>
    <row r="6457" spans="60:64">
      <c r="BH6457" s="14"/>
      <c r="BI6457" s="14"/>
      <c r="BJ6457" s="14"/>
      <c r="BK6457" s="14"/>
      <c r="BL6457" s="14"/>
    </row>
    <row r="6458" spans="60:64">
      <c r="BH6458" s="14"/>
      <c r="BI6458" s="14"/>
      <c r="BJ6458" s="14"/>
      <c r="BK6458" s="14"/>
      <c r="BL6458" s="14"/>
    </row>
    <row r="6459" spans="60:64">
      <c r="BH6459" s="14"/>
      <c r="BI6459" s="14"/>
      <c r="BJ6459" s="14"/>
      <c r="BK6459" s="14"/>
      <c r="BL6459" s="14"/>
    </row>
    <row r="6460" spans="60:64">
      <c r="BH6460" s="14"/>
      <c r="BI6460" s="14"/>
      <c r="BJ6460" s="14"/>
      <c r="BK6460" s="14"/>
      <c r="BL6460" s="14"/>
    </row>
    <row r="6461" spans="60:64">
      <c r="BH6461" s="14"/>
      <c r="BI6461" s="14"/>
      <c r="BJ6461" s="14"/>
      <c r="BK6461" s="14"/>
      <c r="BL6461" s="14"/>
    </row>
    <row r="6462" spans="60:64">
      <c r="BH6462" s="14"/>
      <c r="BI6462" s="14"/>
      <c r="BJ6462" s="14"/>
      <c r="BK6462" s="14"/>
      <c r="BL6462" s="14"/>
    </row>
    <row r="6463" spans="60:64">
      <c r="BH6463" s="14"/>
      <c r="BI6463" s="14"/>
      <c r="BJ6463" s="14"/>
      <c r="BK6463" s="14"/>
      <c r="BL6463" s="14"/>
    </row>
    <row r="6464" spans="60:64">
      <c r="BH6464" s="14"/>
      <c r="BI6464" s="14"/>
      <c r="BJ6464" s="14"/>
      <c r="BK6464" s="14"/>
      <c r="BL6464" s="14"/>
    </row>
    <row r="6465" spans="60:64">
      <c r="BH6465" s="14"/>
      <c r="BI6465" s="14"/>
      <c r="BJ6465" s="14"/>
      <c r="BK6465" s="14"/>
      <c r="BL6465" s="14"/>
    </row>
    <row r="6466" spans="60:64">
      <c r="BH6466" s="14"/>
      <c r="BI6466" s="14"/>
      <c r="BJ6466" s="14"/>
      <c r="BK6466" s="14"/>
      <c r="BL6466" s="14"/>
    </row>
    <row r="6467" spans="60:64">
      <c r="BH6467" s="14"/>
      <c r="BI6467" s="14"/>
      <c r="BJ6467" s="14"/>
      <c r="BK6467" s="14"/>
      <c r="BL6467" s="14"/>
    </row>
    <row r="6468" spans="60:64">
      <c r="BH6468" s="14"/>
      <c r="BI6468" s="14"/>
      <c r="BJ6468" s="14"/>
      <c r="BK6468" s="14"/>
      <c r="BL6468" s="14"/>
    </row>
    <row r="6469" spans="60:64">
      <c r="BH6469" s="14"/>
      <c r="BI6469" s="14"/>
      <c r="BJ6469" s="14"/>
      <c r="BK6469" s="14"/>
      <c r="BL6469" s="14"/>
    </row>
    <row r="6470" spans="60:64">
      <c r="BH6470" s="14"/>
      <c r="BI6470" s="14"/>
      <c r="BJ6470" s="14"/>
      <c r="BK6470" s="14"/>
      <c r="BL6470" s="14"/>
    </row>
    <row r="6471" spans="60:64">
      <c r="BH6471" s="14"/>
      <c r="BI6471" s="14"/>
      <c r="BJ6471" s="14"/>
      <c r="BK6471" s="14"/>
      <c r="BL6471" s="14"/>
    </row>
    <row r="6472" spans="60:64">
      <c r="BH6472" s="14"/>
      <c r="BI6472" s="14"/>
      <c r="BJ6472" s="14"/>
      <c r="BK6472" s="14"/>
      <c r="BL6472" s="14"/>
    </row>
    <row r="6473" spans="60:64">
      <c r="BH6473" s="14"/>
      <c r="BI6473" s="14"/>
      <c r="BJ6473" s="14"/>
      <c r="BK6473" s="14"/>
      <c r="BL6473" s="14"/>
    </row>
    <row r="6474" spans="60:64">
      <c r="BH6474" s="14"/>
      <c r="BI6474" s="14"/>
      <c r="BJ6474" s="14"/>
      <c r="BK6474" s="14"/>
      <c r="BL6474" s="14"/>
    </row>
    <row r="6475" spans="60:64">
      <c r="BH6475" s="14"/>
      <c r="BI6475" s="14"/>
      <c r="BJ6475" s="14"/>
      <c r="BK6475" s="14"/>
      <c r="BL6475" s="14"/>
    </row>
    <row r="6476" spans="60:64">
      <c r="BH6476" s="14"/>
      <c r="BI6476" s="14"/>
      <c r="BJ6476" s="14"/>
      <c r="BK6476" s="14"/>
      <c r="BL6476" s="14"/>
    </row>
    <row r="6477" spans="60:64">
      <c r="BH6477" s="14"/>
      <c r="BI6477" s="14"/>
      <c r="BJ6477" s="14"/>
      <c r="BK6477" s="14"/>
      <c r="BL6477" s="14"/>
    </row>
    <row r="6478" spans="60:64">
      <c r="BH6478" s="14"/>
      <c r="BI6478" s="14"/>
      <c r="BJ6478" s="14"/>
      <c r="BK6478" s="14"/>
      <c r="BL6478" s="14"/>
    </row>
    <row r="6479" spans="60:64">
      <c r="BH6479" s="14"/>
      <c r="BI6479" s="14"/>
      <c r="BJ6479" s="14"/>
      <c r="BK6479" s="14"/>
      <c r="BL6479" s="14"/>
    </row>
    <row r="6480" spans="60:64">
      <c r="BH6480" s="14"/>
      <c r="BI6480" s="14"/>
      <c r="BJ6480" s="14"/>
      <c r="BK6480" s="14"/>
      <c r="BL6480" s="14"/>
    </row>
    <row r="6481" spans="60:64">
      <c r="BH6481" s="14"/>
      <c r="BI6481" s="14"/>
      <c r="BJ6481" s="14"/>
      <c r="BK6481" s="14"/>
      <c r="BL6481" s="14"/>
    </row>
    <row r="6482" spans="60:64">
      <c r="BH6482" s="14"/>
      <c r="BI6482" s="14"/>
      <c r="BJ6482" s="14"/>
      <c r="BK6482" s="14"/>
      <c r="BL6482" s="14"/>
    </row>
    <row r="6483" spans="60:64">
      <c r="BH6483" s="14"/>
      <c r="BI6483" s="14"/>
      <c r="BJ6483" s="14"/>
      <c r="BK6483" s="14"/>
      <c r="BL6483" s="14"/>
    </row>
    <row r="6484" spans="60:64">
      <c r="BH6484" s="14"/>
      <c r="BI6484" s="14"/>
      <c r="BJ6484" s="14"/>
      <c r="BK6484" s="14"/>
      <c r="BL6484" s="14"/>
    </row>
    <row r="6485" spans="60:64">
      <c r="BH6485" s="14"/>
      <c r="BI6485" s="14"/>
      <c r="BJ6485" s="14"/>
      <c r="BK6485" s="14"/>
      <c r="BL6485" s="14"/>
    </row>
    <row r="6486" spans="60:64">
      <c r="BH6486" s="14"/>
      <c r="BI6486" s="14"/>
      <c r="BJ6486" s="14"/>
      <c r="BK6486" s="14"/>
      <c r="BL6486" s="14"/>
    </row>
    <row r="6487" spans="60:64">
      <c r="BH6487" s="14"/>
      <c r="BI6487" s="14"/>
      <c r="BJ6487" s="14"/>
      <c r="BK6487" s="14"/>
      <c r="BL6487" s="14"/>
    </row>
    <row r="6488" spans="60:64">
      <c r="BH6488" s="14"/>
      <c r="BI6488" s="14"/>
      <c r="BJ6488" s="14"/>
      <c r="BK6488" s="14"/>
      <c r="BL6488" s="14"/>
    </row>
    <row r="6489" spans="60:64">
      <c r="BH6489" s="14"/>
      <c r="BI6489" s="14"/>
      <c r="BJ6489" s="14"/>
      <c r="BK6489" s="14"/>
      <c r="BL6489" s="14"/>
    </row>
    <row r="6490" spans="60:64">
      <c r="BH6490" s="14"/>
      <c r="BI6490" s="14"/>
      <c r="BJ6490" s="14"/>
      <c r="BK6490" s="14"/>
      <c r="BL6490" s="14"/>
    </row>
    <row r="6491" spans="60:64">
      <c r="BH6491" s="14"/>
      <c r="BI6491" s="14"/>
      <c r="BJ6491" s="14"/>
      <c r="BK6491" s="14"/>
      <c r="BL6491" s="14"/>
    </row>
    <row r="6492" spans="60:64">
      <c r="BH6492" s="14"/>
      <c r="BI6492" s="14"/>
      <c r="BJ6492" s="14"/>
      <c r="BK6492" s="14"/>
      <c r="BL6492" s="14"/>
    </row>
    <row r="6493" spans="60:64">
      <c r="BH6493" s="14"/>
      <c r="BI6493" s="14"/>
      <c r="BJ6493" s="14"/>
      <c r="BK6493" s="14"/>
      <c r="BL6493" s="14"/>
    </row>
    <row r="6494" spans="60:64">
      <c r="BH6494" s="14"/>
      <c r="BI6494" s="14"/>
      <c r="BJ6494" s="14"/>
      <c r="BK6494" s="14"/>
      <c r="BL6494" s="14"/>
    </row>
    <row r="6495" spans="60:64">
      <c r="BH6495" s="14"/>
      <c r="BI6495" s="14"/>
      <c r="BJ6495" s="14"/>
      <c r="BK6495" s="14"/>
      <c r="BL6495" s="14"/>
    </row>
    <row r="6496" spans="60:64">
      <c r="BH6496" s="14"/>
      <c r="BI6496" s="14"/>
      <c r="BJ6496" s="14"/>
      <c r="BK6496" s="14"/>
      <c r="BL6496" s="14"/>
    </row>
    <row r="6497" spans="60:64">
      <c r="BH6497" s="14"/>
      <c r="BI6497" s="14"/>
      <c r="BJ6497" s="14"/>
      <c r="BK6497" s="14"/>
      <c r="BL6497" s="14"/>
    </row>
    <row r="6498" spans="60:64">
      <c r="BH6498" s="14"/>
      <c r="BI6498" s="14"/>
      <c r="BJ6498" s="14"/>
      <c r="BK6498" s="14"/>
      <c r="BL6498" s="14"/>
    </row>
    <row r="6499" spans="60:64">
      <c r="BH6499" s="14"/>
      <c r="BI6499" s="14"/>
      <c r="BJ6499" s="14"/>
      <c r="BK6499" s="14"/>
      <c r="BL6499" s="14"/>
    </row>
    <row r="6500" spans="60:64">
      <c r="BH6500" s="14"/>
      <c r="BI6500" s="14"/>
      <c r="BJ6500" s="14"/>
      <c r="BK6500" s="14"/>
      <c r="BL6500" s="14"/>
    </row>
    <row r="6501" spans="60:64">
      <c r="BH6501" s="14"/>
      <c r="BI6501" s="14"/>
      <c r="BJ6501" s="14"/>
      <c r="BK6501" s="14"/>
      <c r="BL6501" s="14"/>
    </row>
    <row r="6502" spans="60:64">
      <c r="BH6502" s="14"/>
      <c r="BI6502" s="14"/>
      <c r="BJ6502" s="14"/>
      <c r="BK6502" s="14"/>
      <c r="BL6502" s="14"/>
    </row>
    <row r="6503" spans="60:64">
      <c r="BH6503" s="14"/>
      <c r="BI6503" s="14"/>
      <c r="BJ6503" s="14"/>
      <c r="BK6503" s="14"/>
      <c r="BL6503" s="14"/>
    </row>
    <row r="6504" spans="60:64">
      <c r="BH6504" s="14"/>
      <c r="BI6504" s="14"/>
      <c r="BJ6504" s="14"/>
      <c r="BK6504" s="14"/>
      <c r="BL6504" s="14"/>
    </row>
    <row r="6505" spans="60:64">
      <c r="BH6505" s="14"/>
      <c r="BI6505" s="14"/>
      <c r="BJ6505" s="14"/>
      <c r="BK6505" s="14"/>
      <c r="BL6505" s="14"/>
    </row>
    <row r="6506" spans="60:64">
      <c r="BH6506" s="14"/>
      <c r="BI6506" s="14"/>
      <c r="BJ6506" s="14"/>
      <c r="BK6506" s="14"/>
      <c r="BL6506" s="14"/>
    </row>
    <row r="6507" spans="60:64">
      <c r="BH6507" s="14"/>
      <c r="BI6507" s="14"/>
      <c r="BJ6507" s="14"/>
      <c r="BK6507" s="14"/>
      <c r="BL6507" s="14"/>
    </row>
    <row r="6508" spans="60:64">
      <c r="BH6508" s="14"/>
      <c r="BI6508" s="14"/>
      <c r="BJ6508" s="14"/>
      <c r="BK6508" s="14"/>
      <c r="BL6508" s="14"/>
    </row>
    <row r="6509" spans="60:64">
      <c r="BH6509" s="14"/>
      <c r="BI6509" s="14"/>
      <c r="BJ6509" s="14"/>
      <c r="BK6509" s="14"/>
      <c r="BL6509" s="14"/>
    </row>
    <row r="6510" spans="60:64">
      <c r="BH6510" s="14"/>
      <c r="BI6510" s="14"/>
      <c r="BJ6510" s="14"/>
      <c r="BK6510" s="14"/>
      <c r="BL6510" s="14"/>
    </row>
    <row r="6511" spans="60:64">
      <c r="BH6511" s="14"/>
      <c r="BI6511" s="14"/>
      <c r="BJ6511" s="14"/>
      <c r="BK6511" s="14"/>
      <c r="BL6511" s="14"/>
    </row>
    <row r="6512" spans="60:64">
      <c r="BH6512" s="14"/>
      <c r="BI6512" s="14"/>
      <c r="BJ6512" s="14"/>
      <c r="BK6512" s="14"/>
      <c r="BL6512" s="14"/>
    </row>
    <row r="6513" spans="60:64">
      <c r="BH6513" s="14"/>
      <c r="BI6513" s="14"/>
      <c r="BJ6513" s="14"/>
      <c r="BK6513" s="14"/>
      <c r="BL6513" s="14"/>
    </row>
    <row r="6514" spans="60:64">
      <c r="BH6514" s="14"/>
      <c r="BI6514" s="14"/>
      <c r="BJ6514" s="14"/>
      <c r="BK6514" s="14"/>
      <c r="BL6514" s="14"/>
    </row>
    <row r="6515" spans="60:64">
      <c r="BH6515" s="14"/>
      <c r="BI6515" s="14"/>
      <c r="BJ6515" s="14"/>
      <c r="BK6515" s="14"/>
      <c r="BL6515" s="14"/>
    </row>
    <row r="6516" spans="60:64">
      <c r="BH6516" s="14"/>
      <c r="BI6516" s="14"/>
      <c r="BJ6516" s="14"/>
      <c r="BK6516" s="14"/>
      <c r="BL6516" s="14"/>
    </row>
    <row r="6517" spans="60:64">
      <c r="BH6517" s="14"/>
      <c r="BI6517" s="14"/>
      <c r="BJ6517" s="14"/>
      <c r="BK6517" s="14"/>
      <c r="BL6517" s="14"/>
    </row>
    <row r="6518" spans="60:64">
      <c r="BH6518" s="14"/>
      <c r="BI6518" s="14"/>
      <c r="BJ6518" s="14"/>
      <c r="BK6518" s="14"/>
      <c r="BL6518" s="14"/>
    </row>
    <row r="6519" spans="60:64">
      <c r="BH6519" s="14"/>
      <c r="BI6519" s="14"/>
      <c r="BJ6519" s="14"/>
      <c r="BK6519" s="14"/>
      <c r="BL6519" s="14"/>
    </row>
    <row r="6520" spans="60:64">
      <c r="BH6520" s="14"/>
      <c r="BI6520" s="14"/>
      <c r="BJ6520" s="14"/>
      <c r="BK6520" s="14"/>
      <c r="BL6520" s="14"/>
    </row>
    <row r="6521" spans="60:64">
      <c r="BH6521" s="14"/>
      <c r="BI6521" s="14"/>
      <c r="BJ6521" s="14"/>
      <c r="BK6521" s="14"/>
      <c r="BL6521" s="14"/>
    </row>
    <row r="6522" spans="60:64">
      <c r="BH6522" s="14"/>
      <c r="BI6522" s="14"/>
      <c r="BJ6522" s="14"/>
      <c r="BK6522" s="14"/>
      <c r="BL6522" s="14"/>
    </row>
    <row r="6523" spans="60:64">
      <c r="BH6523" s="14"/>
      <c r="BI6523" s="14"/>
      <c r="BJ6523" s="14"/>
      <c r="BK6523" s="14"/>
      <c r="BL6523" s="14"/>
    </row>
    <row r="6524" spans="60:64">
      <c r="BH6524" s="14"/>
      <c r="BI6524" s="14"/>
      <c r="BJ6524" s="14"/>
      <c r="BK6524" s="14"/>
      <c r="BL6524" s="14"/>
    </row>
    <row r="6525" spans="60:64">
      <c r="BH6525" s="14"/>
      <c r="BI6525" s="14"/>
      <c r="BJ6525" s="14"/>
      <c r="BK6525" s="14"/>
      <c r="BL6525" s="14"/>
    </row>
    <row r="6526" spans="60:64">
      <c r="BH6526" s="14"/>
      <c r="BI6526" s="14"/>
      <c r="BJ6526" s="14"/>
      <c r="BK6526" s="14"/>
      <c r="BL6526" s="14"/>
    </row>
    <row r="6527" spans="60:64">
      <c r="BH6527" s="14"/>
      <c r="BI6527" s="14"/>
      <c r="BJ6527" s="14"/>
      <c r="BK6527" s="14"/>
      <c r="BL6527" s="14"/>
    </row>
    <row r="6528" spans="60:64">
      <c r="BH6528" s="14"/>
      <c r="BI6528" s="14"/>
      <c r="BJ6528" s="14"/>
      <c r="BK6528" s="14"/>
      <c r="BL6528" s="14"/>
    </row>
    <row r="6529" spans="60:64">
      <c r="BH6529" s="14"/>
      <c r="BI6529" s="14"/>
      <c r="BJ6529" s="14"/>
      <c r="BK6529" s="14"/>
      <c r="BL6529" s="14"/>
    </row>
    <row r="6530" spans="60:64">
      <c r="BH6530" s="14"/>
      <c r="BI6530" s="14"/>
      <c r="BJ6530" s="14"/>
      <c r="BK6530" s="14"/>
      <c r="BL6530" s="14"/>
    </row>
    <row r="6531" spans="60:64">
      <c r="BH6531" s="14"/>
      <c r="BI6531" s="14"/>
      <c r="BJ6531" s="14"/>
      <c r="BK6531" s="14"/>
      <c r="BL6531" s="14"/>
    </row>
    <row r="6532" spans="60:64">
      <c r="BH6532" s="14"/>
      <c r="BI6532" s="14"/>
      <c r="BJ6532" s="14"/>
      <c r="BK6532" s="14"/>
      <c r="BL6532" s="14"/>
    </row>
    <row r="6533" spans="60:64">
      <c r="BH6533" s="14"/>
      <c r="BI6533" s="14"/>
      <c r="BJ6533" s="14"/>
      <c r="BK6533" s="14"/>
      <c r="BL6533" s="14"/>
    </row>
    <row r="6534" spans="60:64">
      <c r="BH6534" s="14"/>
      <c r="BI6534" s="14"/>
      <c r="BJ6534" s="14"/>
      <c r="BK6534" s="14"/>
      <c r="BL6534" s="14"/>
    </row>
    <row r="6535" spans="60:64">
      <c r="BH6535" s="14"/>
      <c r="BI6535" s="14"/>
      <c r="BJ6535" s="14"/>
      <c r="BK6535" s="14"/>
      <c r="BL6535" s="14"/>
    </row>
    <row r="6536" spans="60:64">
      <c r="BH6536" s="14"/>
      <c r="BI6536" s="14"/>
      <c r="BJ6536" s="14"/>
      <c r="BK6536" s="14"/>
      <c r="BL6536" s="14"/>
    </row>
    <row r="6537" spans="60:64">
      <c r="BH6537" s="14"/>
      <c r="BI6537" s="14"/>
      <c r="BJ6537" s="14"/>
      <c r="BK6537" s="14"/>
      <c r="BL6537" s="14"/>
    </row>
    <row r="6538" spans="60:64">
      <c r="BH6538" s="14"/>
      <c r="BI6538" s="14"/>
      <c r="BJ6538" s="14"/>
      <c r="BK6538" s="14"/>
      <c r="BL6538" s="14"/>
    </row>
    <row r="6539" spans="60:64">
      <c r="BH6539" s="14"/>
      <c r="BI6539" s="14"/>
      <c r="BJ6539" s="14"/>
      <c r="BK6539" s="14"/>
      <c r="BL6539" s="14"/>
    </row>
    <row r="6540" spans="60:64">
      <c r="BH6540" s="14"/>
      <c r="BI6540" s="14"/>
      <c r="BJ6540" s="14"/>
      <c r="BK6540" s="14"/>
      <c r="BL6540" s="14"/>
    </row>
    <row r="6541" spans="60:64">
      <c r="BH6541" s="14"/>
      <c r="BI6541" s="14"/>
      <c r="BJ6541" s="14"/>
      <c r="BK6541" s="14"/>
      <c r="BL6541" s="14"/>
    </row>
    <row r="6542" spans="60:64">
      <c r="BH6542" s="14"/>
      <c r="BI6542" s="14"/>
      <c r="BJ6542" s="14"/>
      <c r="BK6542" s="14"/>
      <c r="BL6542" s="14"/>
    </row>
    <row r="6543" spans="60:64">
      <c r="BH6543" s="14"/>
      <c r="BI6543" s="14"/>
      <c r="BJ6543" s="14"/>
      <c r="BK6543" s="14"/>
      <c r="BL6543" s="14"/>
    </row>
    <row r="6544" spans="60:64">
      <c r="BH6544" s="14"/>
      <c r="BI6544" s="14"/>
      <c r="BJ6544" s="14"/>
      <c r="BK6544" s="14"/>
      <c r="BL6544" s="14"/>
    </row>
    <row r="6545" spans="60:64">
      <c r="BH6545" s="14"/>
      <c r="BI6545" s="14"/>
      <c r="BJ6545" s="14"/>
      <c r="BK6545" s="14"/>
      <c r="BL6545" s="14"/>
    </row>
    <row r="6546" spans="60:64">
      <c r="BH6546" s="14"/>
      <c r="BI6546" s="14"/>
      <c r="BJ6546" s="14"/>
      <c r="BK6546" s="14"/>
      <c r="BL6546" s="14"/>
    </row>
    <row r="6547" spans="60:64">
      <c r="BH6547" s="14"/>
      <c r="BI6547" s="14"/>
      <c r="BJ6547" s="14"/>
      <c r="BK6547" s="14"/>
      <c r="BL6547" s="14"/>
    </row>
    <row r="6548" spans="60:64">
      <c r="BH6548" s="14"/>
      <c r="BI6548" s="14"/>
      <c r="BJ6548" s="14"/>
      <c r="BK6548" s="14"/>
      <c r="BL6548" s="14"/>
    </row>
    <row r="6549" spans="60:64">
      <c r="BH6549" s="14"/>
      <c r="BI6549" s="14"/>
      <c r="BJ6549" s="14"/>
      <c r="BK6549" s="14"/>
      <c r="BL6549" s="14"/>
    </row>
    <row r="6550" spans="60:64">
      <c r="BH6550" s="14"/>
      <c r="BI6550" s="14"/>
      <c r="BJ6550" s="14"/>
      <c r="BK6550" s="14"/>
      <c r="BL6550" s="14"/>
    </row>
    <row r="6551" spans="60:64">
      <c r="BH6551" s="14"/>
      <c r="BI6551" s="14"/>
      <c r="BJ6551" s="14"/>
      <c r="BK6551" s="14"/>
      <c r="BL6551" s="14"/>
    </row>
    <row r="6552" spans="60:64">
      <c r="BH6552" s="14"/>
      <c r="BI6552" s="14"/>
      <c r="BJ6552" s="14"/>
      <c r="BK6552" s="14"/>
      <c r="BL6552" s="14"/>
    </row>
    <row r="6553" spans="60:64">
      <c r="BH6553" s="14"/>
      <c r="BI6553" s="14"/>
      <c r="BJ6553" s="14"/>
      <c r="BK6553" s="14"/>
      <c r="BL6553" s="14"/>
    </row>
    <row r="6554" spans="60:64">
      <c r="BH6554" s="14"/>
      <c r="BI6554" s="14"/>
      <c r="BJ6554" s="14"/>
      <c r="BK6554" s="14"/>
      <c r="BL6554" s="14"/>
    </row>
    <row r="6555" spans="60:64">
      <c r="BH6555" s="14"/>
      <c r="BI6555" s="14"/>
      <c r="BJ6555" s="14"/>
      <c r="BK6555" s="14"/>
      <c r="BL6555" s="14"/>
    </row>
    <row r="6556" spans="60:64">
      <c r="BH6556" s="14"/>
      <c r="BI6556" s="14"/>
      <c r="BJ6556" s="14"/>
      <c r="BK6556" s="14"/>
      <c r="BL6556" s="14"/>
    </row>
    <row r="6557" spans="60:64">
      <c r="BH6557" s="14"/>
      <c r="BI6557" s="14"/>
      <c r="BJ6557" s="14"/>
      <c r="BK6557" s="14"/>
      <c r="BL6557" s="14"/>
    </row>
    <row r="6558" spans="60:64">
      <c r="BH6558" s="14"/>
      <c r="BI6558" s="14"/>
      <c r="BJ6558" s="14"/>
      <c r="BK6558" s="14"/>
      <c r="BL6558" s="14"/>
    </row>
    <row r="6559" spans="60:64">
      <c r="BH6559" s="14"/>
      <c r="BI6559" s="14"/>
      <c r="BJ6559" s="14"/>
      <c r="BK6559" s="14"/>
      <c r="BL6559" s="14"/>
    </row>
    <row r="6560" spans="60:64">
      <c r="BH6560" s="14"/>
      <c r="BI6560" s="14"/>
      <c r="BJ6560" s="14"/>
      <c r="BK6560" s="14"/>
      <c r="BL6560" s="14"/>
    </row>
    <row r="6561" spans="60:64">
      <c r="BH6561" s="14"/>
      <c r="BI6561" s="14"/>
      <c r="BJ6561" s="14"/>
      <c r="BK6561" s="14"/>
      <c r="BL6561" s="14"/>
    </row>
    <row r="6562" spans="60:64">
      <c r="BH6562" s="14"/>
      <c r="BI6562" s="14"/>
      <c r="BJ6562" s="14"/>
      <c r="BK6562" s="14"/>
      <c r="BL6562" s="14"/>
    </row>
    <row r="6563" spans="60:64">
      <c r="BH6563" s="14"/>
      <c r="BI6563" s="14"/>
      <c r="BJ6563" s="14"/>
      <c r="BK6563" s="14"/>
      <c r="BL6563" s="14"/>
    </row>
    <row r="6564" spans="60:64">
      <c r="BH6564" s="14"/>
      <c r="BI6564" s="14"/>
      <c r="BJ6564" s="14"/>
      <c r="BK6564" s="14"/>
      <c r="BL6564" s="14"/>
    </row>
    <row r="6565" spans="60:64">
      <c r="BH6565" s="14"/>
      <c r="BI6565" s="14"/>
      <c r="BJ6565" s="14"/>
      <c r="BK6565" s="14"/>
      <c r="BL6565" s="14"/>
    </row>
    <row r="6566" spans="60:64">
      <c r="BH6566" s="14"/>
      <c r="BI6566" s="14"/>
      <c r="BJ6566" s="14"/>
      <c r="BK6566" s="14"/>
      <c r="BL6566" s="14"/>
    </row>
    <row r="6567" spans="60:64">
      <c r="BH6567" s="14"/>
      <c r="BI6567" s="14"/>
      <c r="BJ6567" s="14"/>
      <c r="BK6567" s="14"/>
      <c r="BL6567" s="14"/>
    </row>
    <row r="6568" spans="60:64">
      <c r="BH6568" s="14"/>
      <c r="BI6568" s="14"/>
      <c r="BJ6568" s="14"/>
      <c r="BK6568" s="14"/>
      <c r="BL6568" s="14"/>
    </row>
    <row r="6569" spans="60:64">
      <c r="BH6569" s="14"/>
      <c r="BI6569" s="14"/>
      <c r="BJ6569" s="14"/>
      <c r="BK6569" s="14"/>
      <c r="BL6569" s="14"/>
    </row>
    <row r="6570" spans="60:64">
      <c r="BH6570" s="14"/>
      <c r="BI6570" s="14"/>
      <c r="BJ6570" s="14"/>
      <c r="BK6570" s="14"/>
      <c r="BL6570" s="14"/>
    </row>
    <row r="6571" spans="60:64">
      <c r="BH6571" s="14"/>
      <c r="BI6571" s="14"/>
      <c r="BJ6571" s="14"/>
      <c r="BK6571" s="14"/>
      <c r="BL6571" s="14"/>
    </row>
    <row r="6572" spans="60:64">
      <c r="BH6572" s="14"/>
      <c r="BI6572" s="14"/>
      <c r="BJ6572" s="14"/>
      <c r="BK6572" s="14"/>
      <c r="BL6572" s="14"/>
    </row>
    <row r="6573" spans="60:64">
      <c r="BH6573" s="14"/>
      <c r="BI6573" s="14"/>
      <c r="BJ6573" s="14"/>
      <c r="BK6573" s="14"/>
      <c r="BL6573" s="14"/>
    </row>
    <row r="6574" spans="60:64">
      <c r="BH6574" s="14"/>
      <c r="BI6574" s="14"/>
      <c r="BJ6574" s="14"/>
      <c r="BK6574" s="14"/>
      <c r="BL6574" s="14"/>
    </row>
    <row r="6575" spans="60:64">
      <c r="BH6575" s="14"/>
      <c r="BI6575" s="14"/>
      <c r="BJ6575" s="14"/>
      <c r="BK6575" s="14"/>
      <c r="BL6575" s="14"/>
    </row>
    <row r="6576" spans="60:64">
      <c r="BH6576" s="14"/>
      <c r="BI6576" s="14"/>
      <c r="BJ6576" s="14"/>
      <c r="BK6576" s="14"/>
      <c r="BL6576" s="14"/>
    </row>
    <row r="6577" spans="60:64">
      <c r="BH6577" s="14"/>
      <c r="BI6577" s="14"/>
      <c r="BJ6577" s="14"/>
      <c r="BK6577" s="14"/>
      <c r="BL6577" s="14"/>
    </row>
    <row r="6578" spans="60:64">
      <c r="BH6578" s="14"/>
      <c r="BI6578" s="14"/>
      <c r="BJ6578" s="14"/>
      <c r="BK6578" s="14"/>
      <c r="BL6578" s="14"/>
    </row>
    <row r="6579" spans="60:64">
      <c r="BH6579" s="14"/>
      <c r="BI6579" s="14"/>
      <c r="BJ6579" s="14"/>
      <c r="BK6579" s="14"/>
      <c r="BL6579" s="14"/>
    </row>
    <row r="6580" spans="60:64">
      <c r="BH6580" s="14"/>
      <c r="BI6580" s="14"/>
      <c r="BJ6580" s="14"/>
      <c r="BK6580" s="14"/>
      <c r="BL6580" s="14"/>
    </row>
    <row r="6581" spans="60:64">
      <c r="BH6581" s="14"/>
      <c r="BI6581" s="14"/>
      <c r="BJ6581" s="14"/>
      <c r="BK6581" s="14"/>
      <c r="BL6581" s="14"/>
    </row>
    <row r="6582" spans="60:64">
      <c r="BH6582" s="14"/>
      <c r="BI6582" s="14"/>
      <c r="BJ6582" s="14"/>
      <c r="BK6582" s="14"/>
      <c r="BL6582" s="14"/>
    </row>
    <row r="6583" spans="60:64">
      <c r="BH6583" s="14"/>
      <c r="BI6583" s="14"/>
      <c r="BJ6583" s="14"/>
      <c r="BK6583" s="14"/>
      <c r="BL6583" s="14"/>
    </row>
    <row r="6584" spans="60:64">
      <c r="BH6584" s="14"/>
      <c r="BI6584" s="14"/>
      <c r="BJ6584" s="14"/>
      <c r="BK6584" s="14"/>
      <c r="BL6584" s="14"/>
    </row>
    <row r="6585" spans="60:64">
      <c r="BH6585" s="14"/>
      <c r="BI6585" s="14"/>
      <c r="BJ6585" s="14"/>
      <c r="BK6585" s="14"/>
      <c r="BL6585" s="14"/>
    </row>
    <row r="6586" spans="60:64">
      <c r="BH6586" s="14"/>
      <c r="BI6586" s="14"/>
      <c r="BJ6586" s="14"/>
      <c r="BK6586" s="14"/>
      <c r="BL6586" s="14"/>
    </row>
    <row r="6587" spans="60:64">
      <c r="BH6587" s="14"/>
      <c r="BI6587" s="14"/>
      <c r="BJ6587" s="14"/>
      <c r="BK6587" s="14"/>
      <c r="BL6587" s="14"/>
    </row>
    <row r="6588" spans="60:64">
      <c r="BH6588" s="14"/>
      <c r="BI6588" s="14"/>
      <c r="BJ6588" s="14"/>
      <c r="BK6588" s="14"/>
      <c r="BL6588" s="14"/>
    </row>
    <row r="6589" spans="60:64">
      <c r="BH6589" s="14"/>
      <c r="BI6589" s="14"/>
      <c r="BJ6589" s="14"/>
      <c r="BK6589" s="14"/>
      <c r="BL6589" s="14"/>
    </row>
    <row r="6590" spans="60:64">
      <c r="BH6590" s="14"/>
      <c r="BI6590" s="14"/>
      <c r="BJ6590" s="14"/>
      <c r="BK6590" s="14"/>
      <c r="BL6590" s="14"/>
    </row>
    <row r="6591" spans="60:64">
      <c r="BH6591" s="14"/>
      <c r="BI6591" s="14"/>
      <c r="BJ6591" s="14"/>
      <c r="BK6591" s="14"/>
      <c r="BL6591" s="14"/>
    </row>
    <row r="6592" spans="60:64">
      <c r="BH6592" s="14"/>
      <c r="BI6592" s="14"/>
      <c r="BJ6592" s="14"/>
      <c r="BK6592" s="14"/>
      <c r="BL6592" s="14"/>
    </row>
    <row r="6593" spans="60:64">
      <c r="BH6593" s="14"/>
      <c r="BI6593" s="14"/>
      <c r="BJ6593" s="14"/>
      <c r="BK6593" s="14"/>
      <c r="BL6593" s="14"/>
    </row>
    <row r="6594" spans="60:64">
      <c r="BH6594" s="14"/>
      <c r="BI6594" s="14"/>
      <c r="BJ6594" s="14"/>
      <c r="BK6594" s="14"/>
      <c r="BL6594" s="14"/>
    </row>
    <row r="6595" spans="60:64">
      <c r="BH6595" s="14"/>
      <c r="BI6595" s="14"/>
      <c r="BJ6595" s="14"/>
      <c r="BK6595" s="14"/>
      <c r="BL6595" s="14"/>
    </row>
    <row r="6596" spans="60:64">
      <c r="BH6596" s="14"/>
      <c r="BI6596" s="14"/>
      <c r="BJ6596" s="14"/>
      <c r="BK6596" s="14"/>
      <c r="BL6596" s="14"/>
    </row>
    <row r="6597" spans="60:64">
      <c r="BH6597" s="14"/>
      <c r="BI6597" s="14"/>
      <c r="BJ6597" s="14"/>
      <c r="BK6597" s="14"/>
      <c r="BL6597" s="14"/>
    </row>
    <row r="6598" spans="60:64">
      <c r="BH6598" s="14"/>
      <c r="BI6598" s="14"/>
      <c r="BJ6598" s="14"/>
      <c r="BK6598" s="14"/>
      <c r="BL6598" s="14"/>
    </row>
    <row r="6599" spans="60:64">
      <c r="BH6599" s="14"/>
      <c r="BI6599" s="14"/>
      <c r="BJ6599" s="14"/>
      <c r="BK6599" s="14"/>
      <c r="BL6599" s="14"/>
    </row>
    <row r="6600" spans="60:64">
      <c r="BH6600" s="14"/>
      <c r="BI6600" s="14"/>
      <c r="BJ6600" s="14"/>
      <c r="BK6600" s="14"/>
      <c r="BL6600" s="14"/>
    </row>
    <row r="6601" spans="60:64">
      <c r="BH6601" s="14"/>
      <c r="BI6601" s="14"/>
      <c r="BJ6601" s="14"/>
      <c r="BK6601" s="14"/>
      <c r="BL6601" s="14"/>
    </row>
    <row r="6602" spans="60:64">
      <c r="BH6602" s="14"/>
      <c r="BI6602" s="14"/>
      <c r="BJ6602" s="14"/>
      <c r="BK6602" s="14"/>
      <c r="BL6602" s="14"/>
    </row>
    <row r="6603" spans="60:64">
      <c r="BH6603" s="14"/>
      <c r="BI6603" s="14"/>
      <c r="BJ6603" s="14"/>
      <c r="BK6603" s="14"/>
      <c r="BL6603" s="14"/>
    </row>
    <row r="6604" spans="60:64">
      <c r="BH6604" s="14"/>
      <c r="BI6604" s="14"/>
      <c r="BJ6604" s="14"/>
      <c r="BK6604" s="14"/>
      <c r="BL6604" s="14"/>
    </row>
    <row r="6605" spans="60:64">
      <c r="BH6605" s="14"/>
      <c r="BI6605" s="14"/>
      <c r="BJ6605" s="14"/>
      <c r="BK6605" s="14"/>
      <c r="BL6605" s="14"/>
    </row>
    <row r="6606" spans="60:64">
      <c r="BH6606" s="14"/>
      <c r="BI6606" s="14"/>
      <c r="BJ6606" s="14"/>
      <c r="BK6606" s="14"/>
      <c r="BL6606" s="14"/>
    </row>
    <row r="6607" spans="60:64">
      <c r="BH6607" s="14"/>
      <c r="BI6607" s="14"/>
      <c r="BJ6607" s="14"/>
      <c r="BK6607" s="14"/>
      <c r="BL6607" s="14"/>
    </row>
    <row r="6608" spans="60:64">
      <c r="BH6608" s="14"/>
      <c r="BI6608" s="14"/>
      <c r="BJ6608" s="14"/>
      <c r="BK6608" s="14"/>
      <c r="BL6608" s="14"/>
    </row>
    <row r="6609" spans="60:64">
      <c r="BH6609" s="14"/>
      <c r="BI6609" s="14"/>
      <c r="BJ6609" s="14"/>
      <c r="BK6609" s="14"/>
      <c r="BL6609" s="14"/>
    </row>
    <row r="6610" spans="60:64">
      <c r="BH6610" s="14"/>
      <c r="BI6610" s="14"/>
      <c r="BJ6610" s="14"/>
      <c r="BK6610" s="14"/>
      <c r="BL6610" s="14"/>
    </row>
    <row r="6611" spans="60:64">
      <c r="BH6611" s="14"/>
      <c r="BI6611" s="14"/>
      <c r="BJ6611" s="14"/>
      <c r="BK6611" s="14"/>
      <c r="BL6611" s="14"/>
    </row>
    <row r="6612" spans="60:64">
      <c r="BH6612" s="14"/>
      <c r="BI6612" s="14"/>
      <c r="BJ6612" s="14"/>
      <c r="BK6612" s="14"/>
      <c r="BL6612" s="14"/>
    </row>
    <row r="6613" spans="60:64">
      <c r="BH6613" s="14"/>
      <c r="BI6613" s="14"/>
      <c r="BJ6613" s="14"/>
      <c r="BK6613" s="14"/>
      <c r="BL6613" s="14"/>
    </row>
    <row r="6614" spans="60:64">
      <c r="BH6614" s="14"/>
      <c r="BI6614" s="14"/>
      <c r="BJ6614" s="14"/>
      <c r="BK6614" s="14"/>
      <c r="BL6614" s="14"/>
    </row>
    <row r="6615" spans="60:64">
      <c r="BH6615" s="14"/>
      <c r="BI6615" s="14"/>
      <c r="BJ6615" s="14"/>
      <c r="BK6615" s="14"/>
      <c r="BL6615" s="14"/>
    </row>
    <row r="6616" spans="60:64">
      <c r="BH6616" s="14"/>
      <c r="BI6616" s="14"/>
      <c r="BJ6616" s="14"/>
      <c r="BK6616" s="14"/>
      <c r="BL6616" s="14"/>
    </row>
    <row r="6617" spans="60:64">
      <c r="BH6617" s="14"/>
      <c r="BI6617" s="14"/>
      <c r="BJ6617" s="14"/>
      <c r="BK6617" s="14"/>
      <c r="BL6617" s="14"/>
    </row>
    <row r="6618" spans="60:64">
      <c r="BH6618" s="14"/>
      <c r="BI6618" s="14"/>
      <c r="BJ6618" s="14"/>
      <c r="BK6618" s="14"/>
      <c r="BL6618" s="14"/>
    </row>
    <row r="6619" spans="60:64">
      <c r="BH6619" s="14"/>
      <c r="BI6619" s="14"/>
      <c r="BJ6619" s="14"/>
      <c r="BK6619" s="14"/>
      <c r="BL6619" s="14"/>
    </row>
    <row r="6620" spans="60:64">
      <c r="BH6620" s="14"/>
      <c r="BI6620" s="14"/>
      <c r="BJ6620" s="14"/>
      <c r="BK6620" s="14"/>
      <c r="BL6620" s="14"/>
    </row>
    <row r="6621" spans="60:64">
      <c r="BH6621" s="14"/>
      <c r="BI6621" s="14"/>
      <c r="BJ6621" s="14"/>
      <c r="BK6621" s="14"/>
      <c r="BL6621" s="14"/>
    </row>
    <row r="6622" spans="60:64">
      <c r="BH6622" s="14"/>
      <c r="BI6622" s="14"/>
      <c r="BJ6622" s="14"/>
      <c r="BK6622" s="14"/>
      <c r="BL6622" s="14"/>
    </row>
    <row r="6623" spans="60:64">
      <c r="BH6623" s="14"/>
      <c r="BI6623" s="14"/>
      <c r="BJ6623" s="14"/>
      <c r="BK6623" s="14"/>
      <c r="BL6623" s="14"/>
    </row>
    <row r="6624" spans="60:64">
      <c r="BH6624" s="14"/>
      <c r="BI6624" s="14"/>
      <c r="BJ6624" s="14"/>
      <c r="BK6624" s="14"/>
      <c r="BL6624" s="14"/>
    </row>
    <row r="6625" spans="60:64">
      <c r="BH6625" s="14"/>
      <c r="BI6625" s="14"/>
      <c r="BJ6625" s="14"/>
      <c r="BK6625" s="14"/>
      <c r="BL6625" s="14"/>
    </row>
    <row r="6626" spans="60:64">
      <c r="BH6626" s="14"/>
      <c r="BI6626" s="14"/>
      <c r="BJ6626" s="14"/>
      <c r="BK6626" s="14"/>
      <c r="BL6626" s="14"/>
    </row>
    <row r="6627" spans="60:64">
      <c r="BH6627" s="14"/>
      <c r="BI6627" s="14"/>
      <c r="BJ6627" s="14"/>
      <c r="BK6627" s="14"/>
      <c r="BL6627" s="14"/>
    </row>
    <row r="6628" spans="60:64">
      <c r="BH6628" s="14"/>
      <c r="BI6628" s="14"/>
      <c r="BJ6628" s="14"/>
      <c r="BK6628" s="14"/>
      <c r="BL6628" s="14"/>
    </row>
    <row r="6629" spans="60:64">
      <c r="BH6629" s="14"/>
      <c r="BI6629" s="14"/>
      <c r="BJ6629" s="14"/>
      <c r="BK6629" s="14"/>
      <c r="BL6629" s="14"/>
    </row>
    <row r="6630" spans="60:64">
      <c r="BH6630" s="14"/>
      <c r="BI6630" s="14"/>
      <c r="BJ6630" s="14"/>
      <c r="BK6630" s="14"/>
      <c r="BL6630" s="14"/>
    </row>
    <row r="6631" spans="60:64">
      <c r="BH6631" s="14"/>
      <c r="BI6631" s="14"/>
      <c r="BJ6631" s="14"/>
      <c r="BK6631" s="14"/>
      <c r="BL6631" s="14"/>
    </row>
    <row r="6632" spans="60:64">
      <c r="BH6632" s="14"/>
      <c r="BI6632" s="14"/>
      <c r="BJ6632" s="14"/>
      <c r="BK6632" s="14"/>
      <c r="BL6632" s="14"/>
    </row>
    <row r="6633" spans="60:64">
      <c r="BH6633" s="14"/>
      <c r="BI6633" s="14"/>
      <c r="BJ6633" s="14"/>
      <c r="BK6633" s="14"/>
      <c r="BL6633" s="14"/>
    </row>
    <row r="6634" spans="60:64">
      <c r="BH6634" s="14"/>
      <c r="BI6634" s="14"/>
      <c r="BJ6634" s="14"/>
      <c r="BK6634" s="14"/>
      <c r="BL6634" s="14"/>
    </row>
    <row r="6635" spans="60:64">
      <c r="BH6635" s="14"/>
      <c r="BI6635" s="14"/>
      <c r="BJ6635" s="14"/>
      <c r="BK6635" s="14"/>
      <c r="BL6635" s="14"/>
    </row>
    <row r="6636" spans="60:64">
      <c r="BH6636" s="14"/>
      <c r="BI6636" s="14"/>
      <c r="BJ6636" s="14"/>
      <c r="BK6636" s="14"/>
      <c r="BL6636" s="14"/>
    </row>
    <row r="6637" spans="60:64">
      <c r="BH6637" s="14"/>
      <c r="BI6637" s="14"/>
      <c r="BJ6637" s="14"/>
      <c r="BK6637" s="14"/>
      <c r="BL6637" s="14"/>
    </row>
    <row r="6638" spans="60:64">
      <c r="BH6638" s="14"/>
      <c r="BI6638" s="14"/>
      <c r="BJ6638" s="14"/>
      <c r="BK6638" s="14"/>
      <c r="BL6638" s="14"/>
    </row>
    <row r="6639" spans="60:64">
      <c r="BH6639" s="14"/>
      <c r="BI6639" s="14"/>
      <c r="BJ6639" s="14"/>
      <c r="BK6639" s="14"/>
      <c r="BL6639" s="14"/>
    </row>
    <row r="6640" spans="60:64">
      <c r="BH6640" s="14"/>
      <c r="BI6640" s="14"/>
      <c r="BJ6640" s="14"/>
      <c r="BK6640" s="14"/>
      <c r="BL6640" s="14"/>
    </row>
    <row r="6641" spans="60:64">
      <c r="BH6641" s="14"/>
      <c r="BI6641" s="14"/>
      <c r="BJ6641" s="14"/>
      <c r="BK6641" s="14"/>
      <c r="BL6641" s="14"/>
    </row>
    <row r="6642" spans="60:64">
      <c r="BH6642" s="14"/>
      <c r="BI6642" s="14"/>
      <c r="BJ6642" s="14"/>
      <c r="BK6642" s="14"/>
      <c r="BL6642" s="14"/>
    </row>
    <row r="6643" spans="60:64">
      <c r="BH6643" s="14"/>
      <c r="BI6643" s="14"/>
      <c r="BJ6643" s="14"/>
      <c r="BK6643" s="14"/>
      <c r="BL6643" s="14"/>
    </row>
    <row r="6644" spans="60:64">
      <c r="BH6644" s="14"/>
      <c r="BI6644" s="14"/>
      <c r="BJ6644" s="14"/>
      <c r="BK6644" s="14"/>
      <c r="BL6644" s="14"/>
    </row>
    <row r="6645" spans="60:64">
      <c r="BH6645" s="14"/>
      <c r="BI6645" s="14"/>
      <c r="BJ6645" s="14"/>
      <c r="BK6645" s="14"/>
      <c r="BL6645" s="14"/>
    </row>
    <row r="6646" spans="60:64">
      <c r="BH6646" s="14"/>
      <c r="BI6646" s="14"/>
      <c r="BJ6646" s="14"/>
      <c r="BK6646" s="14"/>
      <c r="BL6646" s="14"/>
    </row>
    <row r="6647" spans="60:64">
      <c r="BH6647" s="14"/>
      <c r="BI6647" s="14"/>
      <c r="BJ6647" s="14"/>
      <c r="BK6647" s="14"/>
      <c r="BL6647" s="14"/>
    </row>
    <row r="6648" spans="60:64">
      <c r="BH6648" s="14"/>
      <c r="BI6648" s="14"/>
      <c r="BJ6648" s="14"/>
      <c r="BK6648" s="14"/>
      <c r="BL6648" s="14"/>
    </row>
    <row r="6649" spans="60:64">
      <c r="BH6649" s="14"/>
      <c r="BI6649" s="14"/>
      <c r="BJ6649" s="14"/>
      <c r="BK6649" s="14"/>
      <c r="BL6649" s="14"/>
    </row>
    <row r="6650" spans="60:64">
      <c r="BH6650" s="14"/>
      <c r="BI6650" s="14"/>
      <c r="BJ6650" s="14"/>
      <c r="BK6650" s="14"/>
      <c r="BL6650" s="14"/>
    </row>
    <row r="6651" spans="60:64">
      <c r="BH6651" s="14"/>
      <c r="BI6651" s="14"/>
      <c r="BJ6651" s="14"/>
      <c r="BK6651" s="14"/>
      <c r="BL6651" s="14"/>
    </row>
    <row r="6652" spans="60:64">
      <c r="BH6652" s="14"/>
      <c r="BI6652" s="14"/>
      <c r="BJ6652" s="14"/>
      <c r="BK6652" s="14"/>
      <c r="BL6652" s="14"/>
    </row>
    <row r="6653" spans="60:64">
      <c r="BH6653" s="14"/>
      <c r="BI6653" s="14"/>
      <c r="BJ6653" s="14"/>
      <c r="BK6653" s="14"/>
      <c r="BL6653" s="14"/>
    </row>
    <row r="6654" spans="60:64">
      <c r="BH6654" s="14"/>
      <c r="BI6654" s="14"/>
      <c r="BJ6654" s="14"/>
      <c r="BK6654" s="14"/>
      <c r="BL6654" s="14"/>
    </row>
    <row r="6655" spans="60:64">
      <c r="BH6655" s="14"/>
      <c r="BI6655" s="14"/>
      <c r="BJ6655" s="14"/>
      <c r="BK6655" s="14"/>
      <c r="BL6655" s="14"/>
    </row>
    <row r="6656" spans="60:64">
      <c r="BH6656" s="14"/>
      <c r="BI6656" s="14"/>
      <c r="BJ6656" s="14"/>
      <c r="BK6656" s="14"/>
      <c r="BL6656" s="14"/>
    </row>
    <row r="6657" spans="60:64">
      <c r="BH6657" s="14"/>
      <c r="BI6657" s="14"/>
      <c r="BJ6657" s="14"/>
      <c r="BK6657" s="14"/>
      <c r="BL6657" s="14"/>
    </row>
    <row r="6658" spans="60:64">
      <c r="BH6658" s="14"/>
      <c r="BI6658" s="14"/>
      <c r="BJ6658" s="14"/>
      <c r="BK6658" s="14"/>
      <c r="BL6658" s="14"/>
    </row>
    <row r="6659" spans="60:64">
      <c r="BH6659" s="14"/>
      <c r="BI6659" s="14"/>
      <c r="BJ6659" s="14"/>
      <c r="BK6659" s="14"/>
      <c r="BL6659" s="14"/>
    </row>
    <row r="6660" spans="60:64">
      <c r="BH6660" s="14"/>
      <c r="BI6660" s="14"/>
      <c r="BJ6660" s="14"/>
      <c r="BK6660" s="14"/>
      <c r="BL6660" s="14"/>
    </row>
    <row r="6661" spans="60:64">
      <c r="BH6661" s="14"/>
      <c r="BI6661" s="14"/>
      <c r="BJ6661" s="14"/>
      <c r="BK6661" s="14"/>
      <c r="BL6661" s="14"/>
    </row>
    <row r="6662" spans="60:64">
      <c r="BH6662" s="14"/>
      <c r="BI6662" s="14"/>
      <c r="BJ6662" s="14"/>
      <c r="BK6662" s="14"/>
      <c r="BL6662" s="14"/>
    </row>
    <row r="6663" spans="60:64">
      <c r="BH6663" s="14"/>
      <c r="BI6663" s="14"/>
      <c r="BJ6663" s="14"/>
      <c r="BK6663" s="14"/>
      <c r="BL6663" s="14"/>
    </row>
    <row r="6664" spans="60:64">
      <c r="BH6664" s="14"/>
      <c r="BI6664" s="14"/>
      <c r="BJ6664" s="14"/>
      <c r="BK6664" s="14"/>
      <c r="BL6664" s="14"/>
    </row>
    <row r="6665" spans="60:64">
      <c r="BH6665" s="14"/>
      <c r="BI6665" s="14"/>
      <c r="BJ6665" s="14"/>
      <c r="BK6665" s="14"/>
      <c r="BL6665" s="14"/>
    </row>
    <row r="6666" spans="60:64">
      <c r="BH6666" s="14"/>
      <c r="BI6666" s="14"/>
      <c r="BJ6666" s="14"/>
      <c r="BK6666" s="14"/>
      <c r="BL6666" s="14"/>
    </row>
    <row r="6667" spans="60:64">
      <c r="BH6667" s="14"/>
      <c r="BI6667" s="14"/>
      <c r="BJ6667" s="14"/>
      <c r="BK6667" s="14"/>
      <c r="BL6667" s="14"/>
    </row>
    <row r="6668" spans="60:64">
      <c r="BH6668" s="14"/>
      <c r="BI6668" s="14"/>
      <c r="BJ6668" s="14"/>
      <c r="BK6668" s="14"/>
      <c r="BL6668" s="14"/>
    </row>
    <row r="6669" spans="60:64">
      <c r="BH6669" s="14"/>
      <c r="BI6669" s="14"/>
      <c r="BJ6669" s="14"/>
      <c r="BK6669" s="14"/>
      <c r="BL6669" s="14"/>
    </row>
    <row r="6670" spans="60:64">
      <c r="BH6670" s="14"/>
      <c r="BI6670" s="14"/>
      <c r="BJ6670" s="14"/>
      <c r="BK6670" s="14"/>
      <c r="BL6670" s="14"/>
    </row>
    <row r="6671" spans="60:64">
      <c r="BH6671" s="14"/>
      <c r="BI6671" s="14"/>
      <c r="BJ6671" s="14"/>
      <c r="BK6671" s="14"/>
      <c r="BL6671" s="14"/>
    </row>
    <row r="6672" spans="60:64">
      <c r="BH6672" s="14"/>
      <c r="BI6672" s="14"/>
      <c r="BJ6672" s="14"/>
      <c r="BK6672" s="14"/>
      <c r="BL6672" s="14"/>
    </row>
    <row r="6673" spans="60:64">
      <c r="BH6673" s="14"/>
      <c r="BI6673" s="14"/>
      <c r="BJ6673" s="14"/>
      <c r="BK6673" s="14"/>
      <c r="BL6673" s="14"/>
    </row>
    <row r="6674" spans="60:64">
      <c r="BH6674" s="14"/>
      <c r="BI6674" s="14"/>
      <c r="BJ6674" s="14"/>
      <c r="BK6674" s="14"/>
      <c r="BL6674" s="14"/>
    </row>
    <row r="6675" spans="60:64">
      <c r="BH6675" s="14"/>
      <c r="BI6675" s="14"/>
      <c r="BJ6675" s="14"/>
      <c r="BK6675" s="14"/>
      <c r="BL6675" s="14"/>
    </row>
    <row r="6676" spans="60:64">
      <c r="BH6676" s="14"/>
      <c r="BI6676" s="14"/>
      <c r="BJ6676" s="14"/>
      <c r="BK6676" s="14"/>
      <c r="BL6676" s="14"/>
    </row>
    <row r="6677" spans="60:64">
      <c r="BH6677" s="14"/>
      <c r="BI6677" s="14"/>
      <c r="BJ6677" s="14"/>
      <c r="BK6677" s="14"/>
      <c r="BL6677" s="14"/>
    </row>
    <row r="6678" spans="60:64">
      <c r="BH6678" s="14"/>
      <c r="BI6678" s="14"/>
      <c r="BJ6678" s="14"/>
      <c r="BK6678" s="14"/>
      <c r="BL6678" s="14"/>
    </row>
    <row r="6679" spans="60:64">
      <c r="BH6679" s="14"/>
      <c r="BI6679" s="14"/>
      <c r="BJ6679" s="14"/>
      <c r="BK6679" s="14"/>
      <c r="BL6679" s="14"/>
    </row>
    <row r="6680" spans="60:64">
      <c r="BH6680" s="14"/>
      <c r="BI6680" s="14"/>
      <c r="BJ6680" s="14"/>
      <c r="BK6680" s="14"/>
      <c r="BL6680" s="14"/>
    </row>
    <row r="6681" spans="60:64">
      <c r="BH6681" s="14"/>
      <c r="BI6681" s="14"/>
      <c r="BJ6681" s="14"/>
      <c r="BK6681" s="14"/>
      <c r="BL6681" s="14"/>
    </row>
    <row r="6682" spans="60:64">
      <c r="BH6682" s="14"/>
      <c r="BI6682" s="14"/>
      <c r="BJ6682" s="14"/>
      <c r="BK6682" s="14"/>
      <c r="BL6682" s="14"/>
    </row>
    <row r="6683" spans="60:64">
      <c r="BH6683" s="14"/>
      <c r="BI6683" s="14"/>
      <c r="BJ6683" s="14"/>
      <c r="BK6683" s="14"/>
      <c r="BL6683" s="14"/>
    </row>
    <row r="6684" spans="60:64">
      <c r="BH6684" s="14"/>
      <c r="BI6684" s="14"/>
      <c r="BJ6684" s="14"/>
      <c r="BK6684" s="14"/>
      <c r="BL6684" s="14"/>
    </row>
    <row r="6685" spans="60:64">
      <c r="BH6685" s="14"/>
      <c r="BI6685" s="14"/>
      <c r="BJ6685" s="14"/>
      <c r="BK6685" s="14"/>
      <c r="BL6685" s="14"/>
    </row>
    <row r="6686" spans="60:64">
      <c r="BH6686" s="14"/>
      <c r="BI6686" s="14"/>
      <c r="BJ6686" s="14"/>
      <c r="BK6686" s="14"/>
      <c r="BL6686" s="14"/>
    </row>
    <row r="6687" spans="60:64">
      <c r="BH6687" s="14"/>
      <c r="BI6687" s="14"/>
      <c r="BJ6687" s="14"/>
      <c r="BK6687" s="14"/>
      <c r="BL6687" s="14"/>
    </row>
    <row r="6688" spans="60:64">
      <c r="BH6688" s="14"/>
      <c r="BI6688" s="14"/>
      <c r="BJ6688" s="14"/>
      <c r="BK6688" s="14"/>
      <c r="BL6688" s="14"/>
    </row>
    <row r="6689" spans="60:64">
      <c r="BH6689" s="14"/>
      <c r="BI6689" s="14"/>
      <c r="BJ6689" s="14"/>
      <c r="BK6689" s="14"/>
      <c r="BL6689" s="14"/>
    </row>
    <row r="6690" spans="60:64">
      <c r="BH6690" s="14"/>
      <c r="BI6690" s="14"/>
      <c r="BJ6690" s="14"/>
      <c r="BK6690" s="14"/>
      <c r="BL6690" s="14"/>
    </row>
    <row r="6691" spans="60:64">
      <c r="BH6691" s="14"/>
      <c r="BI6691" s="14"/>
      <c r="BJ6691" s="14"/>
      <c r="BK6691" s="14"/>
      <c r="BL6691" s="14"/>
    </row>
    <row r="6692" spans="60:64">
      <c r="BH6692" s="14"/>
      <c r="BI6692" s="14"/>
      <c r="BJ6692" s="14"/>
      <c r="BK6692" s="14"/>
      <c r="BL6692" s="14"/>
    </row>
    <row r="6693" spans="60:64">
      <c r="BH6693" s="14"/>
      <c r="BI6693" s="14"/>
      <c r="BJ6693" s="14"/>
      <c r="BK6693" s="14"/>
      <c r="BL6693" s="14"/>
    </row>
    <row r="6694" spans="60:64">
      <c r="BH6694" s="14"/>
      <c r="BI6694" s="14"/>
      <c r="BJ6694" s="14"/>
      <c r="BK6694" s="14"/>
      <c r="BL6694" s="14"/>
    </row>
    <row r="6695" spans="60:64">
      <c r="BH6695" s="14"/>
      <c r="BI6695" s="14"/>
      <c r="BJ6695" s="14"/>
      <c r="BK6695" s="14"/>
      <c r="BL6695" s="14"/>
    </row>
    <row r="6696" spans="60:64">
      <c r="BH6696" s="14"/>
      <c r="BI6696" s="14"/>
      <c r="BJ6696" s="14"/>
      <c r="BK6696" s="14"/>
      <c r="BL6696" s="14"/>
    </row>
    <row r="6697" spans="60:64">
      <c r="BH6697" s="14"/>
      <c r="BI6697" s="14"/>
      <c r="BJ6697" s="14"/>
      <c r="BK6697" s="14"/>
      <c r="BL6697" s="14"/>
    </row>
    <row r="6698" spans="60:64">
      <c r="BH6698" s="14"/>
      <c r="BI6698" s="14"/>
      <c r="BJ6698" s="14"/>
      <c r="BK6698" s="14"/>
      <c r="BL6698" s="14"/>
    </row>
    <row r="6699" spans="60:64">
      <c r="BH6699" s="14"/>
      <c r="BI6699" s="14"/>
      <c r="BJ6699" s="14"/>
      <c r="BK6699" s="14"/>
      <c r="BL6699" s="14"/>
    </row>
    <row r="6700" spans="60:64">
      <c r="BH6700" s="14"/>
      <c r="BI6700" s="14"/>
      <c r="BJ6700" s="14"/>
      <c r="BK6700" s="14"/>
      <c r="BL6700" s="14"/>
    </row>
    <row r="6701" spans="60:64">
      <c r="BH6701" s="14"/>
      <c r="BI6701" s="14"/>
      <c r="BJ6701" s="14"/>
      <c r="BK6701" s="14"/>
      <c r="BL6701" s="14"/>
    </row>
    <row r="6702" spans="60:64">
      <c r="BH6702" s="14"/>
      <c r="BI6702" s="14"/>
      <c r="BJ6702" s="14"/>
      <c r="BK6702" s="14"/>
      <c r="BL6702" s="14"/>
    </row>
    <row r="6703" spans="60:64">
      <c r="BH6703" s="14"/>
      <c r="BI6703" s="14"/>
      <c r="BJ6703" s="14"/>
      <c r="BK6703" s="14"/>
      <c r="BL6703" s="14"/>
    </row>
    <row r="6704" spans="60:64">
      <c r="BH6704" s="14"/>
      <c r="BI6704" s="14"/>
      <c r="BJ6704" s="14"/>
      <c r="BK6704" s="14"/>
      <c r="BL6704" s="14"/>
    </row>
    <row r="6705" spans="60:64">
      <c r="BH6705" s="14"/>
      <c r="BI6705" s="14"/>
      <c r="BJ6705" s="14"/>
      <c r="BK6705" s="14"/>
      <c r="BL6705" s="14"/>
    </row>
    <row r="6706" spans="60:64">
      <c r="BH6706" s="14"/>
      <c r="BI6706" s="14"/>
      <c r="BJ6706" s="14"/>
      <c r="BK6706" s="14"/>
      <c r="BL6706" s="14"/>
    </row>
    <row r="6707" spans="60:64">
      <c r="BH6707" s="14"/>
      <c r="BI6707" s="14"/>
      <c r="BJ6707" s="14"/>
      <c r="BK6707" s="14"/>
      <c r="BL6707" s="14"/>
    </row>
    <row r="6708" spans="60:64">
      <c r="BH6708" s="14"/>
      <c r="BI6708" s="14"/>
      <c r="BJ6708" s="14"/>
      <c r="BK6708" s="14"/>
      <c r="BL6708" s="14"/>
    </row>
    <row r="6709" spans="60:64">
      <c r="BH6709" s="14"/>
      <c r="BI6709" s="14"/>
      <c r="BJ6709" s="14"/>
      <c r="BK6709" s="14"/>
      <c r="BL6709" s="14"/>
    </row>
    <row r="6710" spans="60:64">
      <c r="BH6710" s="14"/>
      <c r="BI6710" s="14"/>
      <c r="BJ6710" s="14"/>
      <c r="BK6710" s="14"/>
      <c r="BL6710" s="14"/>
    </row>
    <row r="6711" spans="60:64">
      <c r="BH6711" s="14"/>
      <c r="BI6711" s="14"/>
      <c r="BJ6711" s="14"/>
      <c r="BK6711" s="14"/>
      <c r="BL6711" s="14"/>
    </row>
    <row r="6712" spans="60:64">
      <c r="BH6712" s="14"/>
      <c r="BI6712" s="14"/>
      <c r="BJ6712" s="14"/>
      <c r="BK6712" s="14"/>
      <c r="BL6712" s="14"/>
    </row>
    <row r="6713" spans="60:64">
      <c r="BH6713" s="14"/>
      <c r="BI6713" s="14"/>
      <c r="BJ6713" s="14"/>
      <c r="BK6713" s="14"/>
      <c r="BL6713" s="14"/>
    </row>
    <row r="6714" spans="60:64">
      <c r="BH6714" s="14"/>
      <c r="BI6714" s="14"/>
      <c r="BJ6714" s="14"/>
      <c r="BK6714" s="14"/>
      <c r="BL6714" s="14"/>
    </row>
    <row r="6715" spans="60:64">
      <c r="BH6715" s="14"/>
      <c r="BI6715" s="14"/>
      <c r="BJ6715" s="14"/>
      <c r="BK6715" s="14"/>
      <c r="BL6715" s="14"/>
    </row>
    <row r="6716" spans="60:64">
      <c r="BH6716" s="14"/>
      <c r="BI6716" s="14"/>
      <c r="BJ6716" s="14"/>
      <c r="BK6716" s="14"/>
      <c r="BL6716" s="14"/>
    </row>
    <row r="6717" spans="60:64">
      <c r="BH6717" s="14"/>
      <c r="BI6717" s="14"/>
      <c r="BJ6717" s="14"/>
      <c r="BK6717" s="14"/>
      <c r="BL6717" s="14"/>
    </row>
    <row r="6718" spans="60:64">
      <c r="BH6718" s="14"/>
      <c r="BI6718" s="14"/>
      <c r="BJ6718" s="14"/>
      <c r="BK6718" s="14"/>
      <c r="BL6718" s="14"/>
    </row>
    <row r="6719" spans="60:64">
      <c r="BH6719" s="14"/>
      <c r="BI6719" s="14"/>
      <c r="BJ6719" s="14"/>
      <c r="BK6719" s="14"/>
      <c r="BL6719" s="14"/>
    </row>
    <row r="6720" spans="60:64">
      <c r="BH6720" s="14"/>
      <c r="BI6720" s="14"/>
      <c r="BJ6720" s="14"/>
      <c r="BK6720" s="14"/>
      <c r="BL6720" s="14"/>
    </row>
    <row r="6721" spans="60:64">
      <c r="BH6721" s="14"/>
      <c r="BI6721" s="14"/>
      <c r="BJ6721" s="14"/>
      <c r="BK6721" s="14"/>
      <c r="BL6721" s="14"/>
    </row>
    <row r="6722" spans="60:64">
      <c r="BH6722" s="14"/>
      <c r="BI6722" s="14"/>
      <c r="BJ6722" s="14"/>
      <c r="BK6722" s="14"/>
      <c r="BL6722" s="14"/>
    </row>
    <row r="6723" spans="60:64">
      <c r="BH6723" s="14"/>
      <c r="BI6723" s="14"/>
      <c r="BJ6723" s="14"/>
      <c r="BK6723" s="14"/>
      <c r="BL6723" s="14"/>
    </row>
    <row r="6724" spans="60:64">
      <c r="BH6724" s="14"/>
      <c r="BI6724" s="14"/>
      <c r="BJ6724" s="14"/>
      <c r="BK6724" s="14"/>
      <c r="BL6724" s="14"/>
    </row>
    <row r="6725" spans="60:64">
      <c r="BH6725" s="14"/>
      <c r="BI6725" s="14"/>
      <c r="BJ6725" s="14"/>
      <c r="BK6725" s="14"/>
      <c r="BL6725" s="14"/>
    </row>
    <row r="6726" spans="60:64">
      <c r="BH6726" s="14"/>
      <c r="BI6726" s="14"/>
      <c r="BJ6726" s="14"/>
      <c r="BK6726" s="14"/>
      <c r="BL6726" s="14"/>
    </row>
    <row r="6727" spans="60:64">
      <c r="BH6727" s="14"/>
      <c r="BI6727" s="14"/>
      <c r="BJ6727" s="14"/>
      <c r="BK6727" s="14"/>
      <c r="BL6727" s="14"/>
    </row>
    <row r="6728" spans="60:64">
      <c r="BH6728" s="14"/>
      <c r="BI6728" s="14"/>
      <c r="BJ6728" s="14"/>
      <c r="BK6728" s="14"/>
      <c r="BL6728" s="14"/>
    </row>
    <row r="6729" spans="60:64">
      <c r="BH6729" s="14"/>
      <c r="BI6729" s="14"/>
      <c r="BJ6729" s="14"/>
      <c r="BK6729" s="14"/>
      <c r="BL6729" s="14"/>
    </row>
    <row r="6730" spans="60:64">
      <c r="BH6730" s="14"/>
      <c r="BI6730" s="14"/>
      <c r="BJ6730" s="14"/>
      <c r="BK6730" s="14"/>
      <c r="BL6730" s="14"/>
    </row>
  </sheetData>
  <mergeCells count="38">
    <mergeCell ref="AC1:AD1"/>
    <mergeCell ref="O1:P1"/>
    <mergeCell ref="I1:J1"/>
    <mergeCell ref="Y1:Z1"/>
    <mergeCell ref="AA1:AB1"/>
    <mergeCell ref="V1:X1"/>
    <mergeCell ref="B1:D1"/>
    <mergeCell ref="Q1:R1"/>
    <mergeCell ref="K1:L1"/>
    <mergeCell ref="E1:F1"/>
    <mergeCell ref="M1:N1"/>
    <mergeCell ref="G1:H1"/>
    <mergeCell ref="CC1:CD1"/>
    <mergeCell ref="BQ1:BR1"/>
    <mergeCell ref="BS1:BT1"/>
    <mergeCell ref="CA1:CB1"/>
    <mergeCell ref="BY1:BZ1"/>
    <mergeCell ref="BW1:BX1"/>
    <mergeCell ref="BU1:BV1"/>
    <mergeCell ref="BN1:BP1"/>
    <mergeCell ref="BL1:BL2"/>
    <mergeCell ref="BI1:BI2"/>
    <mergeCell ref="BJ1:BJ2"/>
    <mergeCell ref="AK1:AL1"/>
    <mergeCell ref="BH1:BH2"/>
    <mergeCell ref="BK1:BK2"/>
    <mergeCell ref="BF1:BF2"/>
    <mergeCell ref="AZ1:BA1"/>
    <mergeCell ref="BD1:BE1"/>
    <mergeCell ref="BB1:BC1"/>
    <mergeCell ref="AE1:AF1"/>
    <mergeCell ref="AO1:AQ1"/>
    <mergeCell ref="AR1:AS1"/>
    <mergeCell ref="AT1:AU1"/>
    <mergeCell ref="AX1:AY1"/>
    <mergeCell ref="AG1:AH1"/>
    <mergeCell ref="AI1:AJ1"/>
    <mergeCell ref="AV1:AW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7">
    <tabColor indexed="48"/>
  </sheetPr>
  <dimension ref="A1:AJ1636"/>
  <sheetViews>
    <sheetView zoomScale="150" zoomScaleNormal="125" workbookViewId="0">
      <pane xSplit="1" ySplit="2" topLeftCell="B169" activePane="bottomRight" state="frozenSplit"/>
      <selection pane="topRight" activeCell="B1" sqref="B1"/>
      <selection pane="bottomLeft" activeCell="A20" sqref="A20"/>
      <selection pane="bottomRight" activeCell="AB173" sqref="AB173"/>
    </sheetView>
  </sheetViews>
  <sheetFormatPr baseColWidth="10" defaultColWidth="11.5" defaultRowHeight="10"/>
  <cols>
    <col min="1" max="1" width="24.6640625" style="10" customWidth="1"/>
    <col min="2" max="2" width="3.1640625" style="10" customWidth="1"/>
    <col min="3" max="3" width="2.1640625" style="10" customWidth="1"/>
    <col min="4" max="4" width="2.6640625" style="10" customWidth="1"/>
    <col min="5" max="7" width="2.5" style="10" customWidth="1"/>
    <col min="8" max="8" width="3.6640625" style="10" customWidth="1"/>
    <col min="9" max="9" width="3" style="10" customWidth="1"/>
    <col min="10" max="10" width="2.1640625" style="10" bestFit="1" customWidth="1"/>
    <col min="11" max="11" width="2.5" style="10" customWidth="1"/>
    <col min="12" max="12" width="2.33203125" style="10" customWidth="1"/>
    <col min="13" max="14" width="2.5" style="10" customWidth="1"/>
    <col min="15" max="15" width="4" style="10" customWidth="1"/>
    <col min="16" max="16" width="3.5" style="10" customWidth="1"/>
    <col min="17" max="17" width="3.33203125" style="10" customWidth="1"/>
    <col min="18" max="18" width="2.1640625" style="10" customWidth="1"/>
    <col min="19" max="19" width="2.33203125" style="10" customWidth="1"/>
    <col min="20" max="20" width="2.5" style="10" customWidth="1"/>
    <col min="21" max="21" width="2.33203125" style="10" customWidth="1"/>
    <col min="22" max="22" width="2.83203125" style="10" bestFit="1" customWidth="1"/>
    <col min="23" max="24" width="2.33203125" style="10" customWidth="1"/>
    <col min="25" max="25" width="4.5" style="10" customWidth="1"/>
    <col min="26" max="26" width="3.5" style="10" customWidth="1"/>
    <col min="27" max="27" width="3.33203125" style="10" customWidth="1"/>
    <col min="28" max="28" width="2.33203125" style="10" customWidth="1"/>
    <col min="29" max="30" width="2.6640625" style="10" customWidth="1"/>
    <col min="31" max="31" width="3.1640625" style="10" bestFit="1" customWidth="1"/>
    <col min="32" max="32" width="2.5" style="10" customWidth="1"/>
    <col min="33" max="33" width="2.83203125" style="10" customWidth="1"/>
    <col min="34" max="34" width="2.5" style="10" customWidth="1"/>
    <col min="35" max="35" width="4" style="10" customWidth="1"/>
    <col min="36" max="37" width="5.6640625" style="10" customWidth="1"/>
    <col min="38" max="16384" width="11.5" style="10"/>
  </cols>
  <sheetData>
    <row r="1" spans="1:36" ht="21.75" customHeight="1" thickBot="1">
      <c r="A1" s="88" t="s">
        <v>25</v>
      </c>
      <c r="C1" s="87"/>
      <c r="D1" s="87"/>
      <c r="E1" s="87"/>
      <c r="F1" s="87"/>
      <c r="G1" s="87"/>
      <c r="H1" s="82" t="s">
        <v>48</v>
      </c>
      <c r="I1" s="87"/>
      <c r="J1" s="87"/>
      <c r="K1" s="87"/>
      <c r="L1" s="87"/>
      <c r="M1" s="87"/>
      <c r="N1" s="87"/>
      <c r="O1" s="86"/>
      <c r="Q1" s="87"/>
      <c r="R1" s="87"/>
      <c r="S1" s="87"/>
      <c r="T1" s="87"/>
      <c r="U1" s="87"/>
      <c r="V1" s="87"/>
      <c r="W1" s="87"/>
      <c r="X1" s="87"/>
      <c r="Y1" s="82" t="s">
        <v>6</v>
      </c>
      <c r="Z1" s="87"/>
      <c r="AA1" s="87"/>
      <c r="AB1" s="87"/>
      <c r="AC1" s="87"/>
      <c r="AD1" s="87"/>
      <c r="AE1" s="87"/>
      <c r="AF1" s="87"/>
      <c r="AG1" s="87"/>
      <c r="AH1" s="87"/>
      <c r="AI1" s="86"/>
      <c r="AJ1" s="83" t="s">
        <v>49</v>
      </c>
    </row>
    <row r="2" spans="1:36" ht="23" thickBot="1">
      <c r="A2" s="104" t="s">
        <v>63</v>
      </c>
      <c r="B2" s="121" t="s">
        <v>75</v>
      </c>
      <c r="C2" s="121" t="s">
        <v>76</v>
      </c>
      <c r="D2" s="121" t="s">
        <v>77</v>
      </c>
      <c r="E2" s="121" t="s">
        <v>78</v>
      </c>
      <c r="F2" s="121" t="s">
        <v>79</v>
      </c>
      <c r="G2" s="122" t="s">
        <v>81</v>
      </c>
      <c r="H2" s="119" t="s">
        <v>72</v>
      </c>
      <c r="I2" s="121" t="s">
        <v>75</v>
      </c>
      <c r="J2" s="121" t="s">
        <v>76</v>
      </c>
      <c r="K2" s="121" t="s">
        <v>77</v>
      </c>
      <c r="L2" s="121" t="s">
        <v>78</v>
      </c>
      <c r="M2" s="121" t="s">
        <v>79</v>
      </c>
      <c r="N2" s="122" t="s">
        <v>81</v>
      </c>
      <c r="O2" s="119" t="s">
        <v>73</v>
      </c>
      <c r="P2" s="121" t="s">
        <v>84</v>
      </c>
      <c r="Q2" s="121" t="s">
        <v>80</v>
      </c>
      <c r="R2" s="122" t="s">
        <v>76</v>
      </c>
      <c r="S2" s="122" t="s">
        <v>77</v>
      </c>
      <c r="T2" s="122" t="s">
        <v>78</v>
      </c>
      <c r="U2" s="122" t="s">
        <v>79</v>
      </c>
      <c r="V2" s="122" t="s">
        <v>81</v>
      </c>
      <c r="W2" s="122" t="s">
        <v>82</v>
      </c>
      <c r="X2" s="122" t="s">
        <v>83</v>
      </c>
      <c r="Y2" s="119" t="s">
        <v>72</v>
      </c>
      <c r="Z2" s="121" t="s">
        <v>84</v>
      </c>
      <c r="AA2" s="121" t="s">
        <v>80</v>
      </c>
      <c r="AB2" s="122" t="s">
        <v>76</v>
      </c>
      <c r="AC2" s="122" t="s">
        <v>77</v>
      </c>
      <c r="AD2" s="122" t="s">
        <v>78</v>
      </c>
      <c r="AE2" s="122" t="s">
        <v>79</v>
      </c>
      <c r="AF2" s="122" t="s">
        <v>81</v>
      </c>
      <c r="AG2" s="122" t="s">
        <v>82</v>
      </c>
      <c r="AH2" s="122" t="s">
        <v>83</v>
      </c>
      <c r="AI2" s="119" t="s">
        <v>73</v>
      </c>
      <c r="AJ2" s="120" t="s">
        <v>74</v>
      </c>
    </row>
    <row r="3" spans="1:36" ht="11" thickBot="1">
      <c r="A3" s="138" t="s">
        <v>113</v>
      </c>
      <c r="B3" s="31"/>
      <c r="C3" s="31"/>
      <c r="D3" s="31"/>
      <c r="E3" s="31"/>
      <c r="F3" s="31"/>
      <c r="G3" s="31"/>
      <c r="H3" s="32">
        <f>(B3*100)+(C3*80)+(D3*60)+(E3*40)+(F3*30)+(G3*20)</f>
        <v>0</v>
      </c>
      <c r="I3" s="31"/>
      <c r="J3" s="31"/>
      <c r="K3" s="31"/>
      <c r="L3" s="31"/>
      <c r="M3" s="31"/>
      <c r="N3" s="31"/>
      <c r="O3" s="32">
        <f>(I3*100)+(J3*80)+(K3*60)+(L3*40)+(M3*30)+(N3*20)</f>
        <v>0</v>
      </c>
      <c r="P3" s="98"/>
      <c r="Q3" s="98"/>
      <c r="R3" s="98"/>
      <c r="S3" s="98"/>
      <c r="T3" s="98"/>
      <c r="U3" s="98"/>
      <c r="V3" s="98"/>
      <c r="W3" s="98"/>
      <c r="X3" s="98">
        <v>1</v>
      </c>
      <c r="Y3" s="33">
        <f>(P3*130)+(Q3*100)+(R3*70)+(S3*50)+(T3*40)+(U3*30)+(V3*20)+(W3*15)+(X3*10)</f>
        <v>10</v>
      </c>
      <c r="Z3" s="34"/>
      <c r="AA3" s="34"/>
      <c r="AB3" s="34"/>
      <c r="AC3" s="34"/>
      <c r="AD3" s="34"/>
      <c r="AE3" s="34"/>
      <c r="AF3" s="34"/>
      <c r="AG3" s="34"/>
      <c r="AH3" s="31">
        <v>1</v>
      </c>
      <c r="AI3" s="35">
        <f>(Z3*130)+(AA3*100)+(AB3*70)+(AC3*50)+(AD3*40)+(AE3*30)+(AF3*20)+(AG3*15)+(AH3*10)</f>
        <v>10</v>
      </c>
      <c r="AJ3" s="36">
        <f t="shared" ref="AJ3:AJ68" si="0">H3+O3+Y3+AI3</f>
        <v>20</v>
      </c>
    </row>
    <row r="4" spans="1:36" ht="11" thickBot="1">
      <c r="A4" s="138" t="s">
        <v>114</v>
      </c>
      <c r="B4" s="31"/>
      <c r="C4" s="31"/>
      <c r="D4" s="31"/>
      <c r="E4" s="31"/>
      <c r="F4" s="31"/>
      <c r="G4" s="31"/>
      <c r="H4" s="32">
        <f>(B4*100)+(C4*80)+(D4*60)+(E4*40)+(F4*30)+(G4*20)</f>
        <v>0</v>
      </c>
      <c r="I4" s="31"/>
      <c r="J4" s="31"/>
      <c r="K4" s="31"/>
      <c r="L4" s="31"/>
      <c r="M4" s="31"/>
      <c r="N4" s="31"/>
      <c r="O4" s="32">
        <f t="shared" ref="O4:O69" si="1">(I4*100)+(J4*80)+(K4*60)+(L4*40)+(M4*30)+(N4*20)</f>
        <v>0</v>
      </c>
      <c r="P4" s="98"/>
      <c r="Q4" s="98"/>
      <c r="R4" s="98"/>
      <c r="S4" s="98"/>
      <c r="T4" s="98"/>
      <c r="U4" s="98"/>
      <c r="V4" s="98"/>
      <c r="W4" s="98">
        <v>1</v>
      </c>
      <c r="X4" s="98"/>
      <c r="Y4" s="33">
        <f t="shared" ref="Y4:Y69" si="2">(P4*130)+(Q4*100)+(R4*70)+(S4*50)+(T4*40)+(U4*30)+(V4*20)+(W4*15)+(X4*10)</f>
        <v>15</v>
      </c>
      <c r="Z4" s="34"/>
      <c r="AA4" s="34"/>
      <c r="AB4" s="34"/>
      <c r="AC4" s="34"/>
      <c r="AD4" s="34"/>
      <c r="AE4" s="34"/>
      <c r="AF4" s="34"/>
      <c r="AG4" s="34"/>
      <c r="AH4" s="31">
        <v>1</v>
      </c>
      <c r="AI4" s="35">
        <f t="shared" ref="AI4:AI69" si="3">(Z4*130)+(AA4*100)+(AB4*70)+(AC4*50)+(AD4*40)+(AE4*30)+(AF4*20)+(AG4*15)+(AH4*10)</f>
        <v>10</v>
      </c>
      <c r="AJ4" s="36">
        <f t="shared" si="0"/>
        <v>25</v>
      </c>
    </row>
    <row r="5" spans="1:36" ht="11" thickBot="1">
      <c r="A5" s="138" t="s">
        <v>115</v>
      </c>
      <c r="B5" s="31"/>
      <c r="C5" s="31"/>
      <c r="D5" s="31"/>
      <c r="E5" s="31"/>
      <c r="F5" s="31"/>
      <c r="G5" s="31"/>
      <c r="H5" s="32">
        <f t="shared" ref="H5:H70" si="4">(B5*100)+(C5*80)+(D5*60)+(E5*40)+(F5*30)+(G5*20)</f>
        <v>0</v>
      </c>
      <c r="I5" s="31"/>
      <c r="J5" s="31"/>
      <c r="K5" s="31"/>
      <c r="L5" s="31"/>
      <c r="M5" s="31"/>
      <c r="N5" s="31"/>
      <c r="O5" s="32">
        <f t="shared" si="1"/>
        <v>0</v>
      </c>
      <c r="P5" s="98"/>
      <c r="Q5" s="98"/>
      <c r="R5" s="98"/>
      <c r="S5" s="98"/>
      <c r="T5" s="98"/>
      <c r="U5" s="98"/>
      <c r="V5" s="98"/>
      <c r="W5" s="98"/>
      <c r="X5" s="98"/>
      <c r="Y5" s="33">
        <f t="shared" si="2"/>
        <v>0</v>
      </c>
      <c r="Z5" s="34"/>
      <c r="AA5" s="34"/>
      <c r="AB5" s="34"/>
      <c r="AC5" s="34"/>
      <c r="AD5" s="34"/>
      <c r="AE5" s="34"/>
      <c r="AF5" s="34"/>
      <c r="AG5" s="34"/>
      <c r="AH5" s="31"/>
      <c r="AI5" s="35">
        <f t="shared" si="3"/>
        <v>0</v>
      </c>
      <c r="AJ5" s="36">
        <f t="shared" si="0"/>
        <v>0</v>
      </c>
    </row>
    <row r="6" spans="1:36" ht="11" thickBot="1">
      <c r="A6" s="138" t="s">
        <v>116</v>
      </c>
      <c r="B6" s="31"/>
      <c r="C6" s="31"/>
      <c r="D6" s="31"/>
      <c r="E6" s="31"/>
      <c r="F6" s="31"/>
      <c r="G6" s="31"/>
      <c r="H6" s="32">
        <f t="shared" si="4"/>
        <v>0</v>
      </c>
      <c r="I6" s="31"/>
      <c r="J6" s="31"/>
      <c r="K6" s="31"/>
      <c r="L6" s="31"/>
      <c r="M6" s="31"/>
      <c r="N6" s="31"/>
      <c r="O6" s="32">
        <f t="shared" si="1"/>
        <v>0</v>
      </c>
      <c r="P6" s="98"/>
      <c r="Q6" s="98"/>
      <c r="R6" s="98"/>
      <c r="S6" s="98"/>
      <c r="T6" s="98"/>
      <c r="U6" s="98"/>
      <c r="V6" s="98">
        <v>1</v>
      </c>
      <c r="W6" s="98">
        <v>1</v>
      </c>
      <c r="X6" s="98"/>
      <c r="Y6" s="33">
        <f t="shared" si="2"/>
        <v>35</v>
      </c>
      <c r="Z6" s="34"/>
      <c r="AA6" s="34"/>
      <c r="AB6" s="34"/>
      <c r="AC6" s="34"/>
      <c r="AD6" s="34"/>
      <c r="AE6" s="34"/>
      <c r="AF6" s="34"/>
      <c r="AG6" s="34"/>
      <c r="AH6" s="31"/>
      <c r="AI6" s="35">
        <f t="shared" si="3"/>
        <v>0</v>
      </c>
      <c r="AJ6" s="36">
        <f t="shared" si="0"/>
        <v>35</v>
      </c>
    </row>
    <row r="7" spans="1:36" ht="11" thickBot="1">
      <c r="A7" s="138" t="s">
        <v>117</v>
      </c>
      <c r="B7" s="31"/>
      <c r="C7" s="31"/>
      <c r="D7" s="31"/>
      <c r="E7" s="31"/>
      <c r="F7" s="31"/>
      <c r="G7" s="31"/>
      <c r="H7" s="32">
        <f t="shared" si="4"/>
        <v>0</v>
      </c>
      <c r="I7" s="31"/>
      <c r="J7" s="31"/>
      <c r="K7" s="31"/>
      <c r="L7" s="31"/>
      <c r="M7" s="31"/>
      <c r="N7" s="31"/>
      <c r="O7" s="32">
        <f t="shared" si="1"/>
        <v>0</v>
      </c>
      <c r="P7" s="98"/>
      <c r="Q7" s="98"/>
      <c r="R7" s="98"/>
      <c r="S7" s="98"/>
      <c r="T7" s="98"/>
      <c r="U7" s="98"/>
      <c r="V7" s="98"/>
      <c r="W7" s="98"/>
      <c r="X7" s="98"/>
      <c r="Y7" s="33">
        <f t="shared" si="2"/>
        <v>0</v>
      </c>
      <c r="Z7" s="34"/>
      <c r="AA7" s="34"/>
      <c r="AB7" s="34"/>
      <c r="AC7" s="34"/>
      <c r="AD7" s="34"/>
      <c r="AE7" s="34"/>
      <c r="AF7" s="34">
        <v>2</v>
      </c>
      <c r="AG7" s="34"/>
      <c r="AH7" s="31"/>
      <c r="AI7" s="35">
        <f t="shared" si="3"/>
        <v>40</v>
      </c>
      <c r="AJ7" s="36">
        <f t="shared" si="0"/>
        <v>40</v>
      </c>
    </row>
    <row r="8" spans="1:36" ht="11" thickBot="1">
      <c r="A8" s="138" t="s">
        <v>118</v>
      </c>
      <c r="B8" s="31"/>
      <c r="C8" s="31"/>
      <c r="D8" s="31"/>
      <c r="E8" s="31"/>
      <c r="F8" s="31"/>
      <c r="G8" s="31"/>
      <c r="H8" s="32">
        <f t="shared" si="4"/>
        <v>0</v>
      </c>
      <c r="I8" s="31"/>
      <c r="J8" s="31"/>
      <c r="K8" s="31"/>
      <c r="L8" s="31"/>
      <c r="M8" s="31"/>
      <c r="N8" s="31"/>
      <c r="O8" s="32">
        <f t="shared" si="1"/>
        <v>0</v>
      </c>
      <c r="P8" s="98"/>
      <c r="Q8" s="98"/>
      <c r="R8" s="98"/>
      <c r="S8" s="98"/>
      <c r="T8" s="98"/>
      <c r="U8" s="98"/>
      <c r="V8" s="98"/>
      <c r="W8" s="98"/>
      <c r="X8" s="98"/>
      <c r="Y8" s="33">
        <f t="shared" si="2"/>
        <v>0</v>
      </c>
      <c r="Z8" s="34"/>
      <c r="AA8" s="34"/>
      <c r="AB8" s="34"/>
      <c r="AC8" s="34"/>
      <c r="AD8" s="34"/>
      <c r="AE8" s="34"/>
      <c r="AF8" s="34"/>
      <c r="AG8" s="34"/>
      <c r="AH8" s="31"/>
      <c r="AI8" s="35">
        <f t="shared" si="3"/>
        <v>0</v>
      </c>
      <c r="AJ8" s="36">
        <f t="shared" si="0"/>
        <v>0</v>
      </c>
    </row>
    <row r="9" spans="1:36" ht="11" thickBot="1">
      <c r="A9" s="138" t="s">
        <v>119</v>
      </c>
      <c r="B9" s="31"/>
      <c r="C9" s="31"/>
      <c r="D9" s="31"/>
      <c r="E9" s="31"/>
      <c r="F9" s="31"/>
      <c r="G9" s="31"/>
      <c r="H9" s="32">
        <f t="shared" si="4"/>
        <v>0</v>
      </c>
      <c r="I9" s="31"/>
      <c r="J9" s="31"/>
      <c r="K9" s="31"/>
      <c r="L9" s="31"/>
      <c r="M9" s="31"/>
      <c r="N9" s="31"/>
      <c r="O9" s="32">
        <f t="shared" si="1"/>
        <v>0</v>
      </c>
      <c r="P9" s="98"/>
      <c r="Q9" s="98"/>
      <c r="R9" s="98"/>
      <c r="S9" s="98"/>
      <c r="T9" s="98"/>
      <c r="U9" s="98"/>
      <c r="V9" s="98"/>
      <c r="W9" s="98">
        <v>1</v>
      </c>
      <c r="X9" s="98"/>
      <c r="Y9" s="33">
        <f t="shared" si="2"/>
        <v>15</v>
      </c>
      <c r="Z9" s="34"/>
      <c r="AA9" s="34"/>
      <c r="AB9" s="34"/>
      <c r="AC9" s="34"/>
      <c r="AD9" s="34"/>
      <c r="AE9" s="34"/>
      <c r="AF9" s="34"/>
      <c r="AG9" s="34">
        <v>1</v>
      </c>
      <c r="AH9" s="31">
        <v>1</v>
      </c>
      <c r="AI9" s="35">
        <f t="shared" si="3"/>
        <v>25</v>
      </c>
      <c r="AJ9" s="36">
        <f t="shared" si="0"/>
        <v>40</v>
      </c>
    </row>
    <row r="10" spans="1:36" ht="11" thickBot="1">
      <c r="A10" s="138" t="s">
        <v>120</v>
      </c>
      <c r="B10" s="31"/>
      <c r="C10" s="31"/>
      <c r="D10" s="31"/>
      <c r="E10" s="31"/>
      <c r="F10" s="31"/>
      <c r="G10" s="31"/>
      <c r="H10" s="32">
        <f t="shared" si="4"/>
        <v>0</v>
      </c>
      <c r="I10" s="31"/>
      <c r="J10" s="31"/>
      <c r="K10" s="31"/>
      <c r="L10" s="31"/>
      <c r="M10" s="31"/>
      <c r="N10" s="31"/>
      <c r="O10" s="32">
        <f t="shared" si="1"/>
        <v>0</v>
      </c>
      <c r="P10" s="98"/>
      <c r="Q10" s="98"/>
      <c r="R10" s="98"/>
      <c r="S10" s="98"/>
      <c r="T10" s="98"/>
      <c r="U10" s="98"/>
      <c r="V10" s="98"/>
      <c r="W10" s="98"/>
      <c r="X10" s="98">
        <v>1</v>
      </c>
      <c r="Y10" s="33">
        <f t="shared" si="2"/>
        <v>10</v>
      </c>
      <c r="Z10" s="34"/>
      <c r="AA10" s="34"/>
      <c r="AB10" s="34"/>
      <c r="AC10" s="34"/>
      <c r="AD10" s="34"/>
      <c r="AE10" s="34"/>
      <c r="AF10" s="34"/>
      <c r="AG10" s="34"/>
      <c r="AH10" s="31">
        <v>1</v>
      </c>
      <c r="AI10" s="35">
        <f t="shared" si="3"/>
        <v>10</v>
      </c>
      <c r="AJ10" s="36">
        <f t="shared" si="0"/>
        <v>20</v>
      </c>
    </row>
    <row r="11" spans="1:36" ht="11" thickBot="1">
      <c r="A11" s="138" t="s">
        <v>121</v>
      </c>
      <c r="B11" s="31"/>
      <c r="C11" s="31"/>
      <c r="D11" s="31"/>
      <c r="E11" s="31"/>
      <c r="F11" s="31"/>
      <c r="G11" s="31"/>
      <c r="H11" s="32">
        <f t="shared" si="4"/>
        <v>0</v>
      </c>
      <c r="I11" s="31"/>
      <c r="J11" s="31"/>
      <c r="K11" s="31"/>
      <c r="L11" s="31"/>
      <c r="M11" s="31"/>
      <c r="N11" s="31"/>
      <c r="O11" s="32">
        <f t="shared" si="1"/>
        <v>0</v>
      </c>
      <c r="P11" s="98"/>
      <c r="Q11" s="98"/>
      <c r="R11" s="98"/>
      <c r="S11" s="98"/>
      <c r="T11" s="98"/>
      <c r="U11" s="98"/>
      <c r="V11" s="98"/>
      <c r="W11" s="98">
        <v>1</v>
      </c>
      <c r="X11" s="98"/>
      <c r="Y11" s="33">
        <f t="shared" si="2"/>
        <v>15</v>
      </c>
      <c r="Z11" s="34"/>
      <c r="AA11" s="34"/>
      <c r="AB11" s="34"/>
      <c r="AC11" s="34"/>
      <c r="AD11" s="34"/>
      <c r="AE11" s="34"/>
      <c r="AF11" s="34"/>
      <c r="AG11" s="34"/>
      <c r="AH11" s="31">
        <v>1</v>
      </c>
      <c r="AI11" s="35">
        <f t="shared" si="3"/>
        <v>10</v>
      </c>
      <c r="AJ11" s="36">
        <f t="shared" si="0"/>
        <v>25</v>
      </c>
    </row>
    <row r="12" spans="1:36" ht="11" thickBot="1">
      <c r="A12" s="138" t="s">
        <v>122</v>
      </c>
      <c r="B12" s="31"/>
      <c r="C12" s="31"/>
      <c r="D12" s="31"/>
      <c r="E12" s="31"/>
      <c r="F12" s="31"/>
      <c r="G12" s="31"/>
      <c r="H12" s="32">
        <f t="shared" si="4"/>
        <v>0</v>
      </c>
      <c r="I12" s="31"/>
      <c r="J12" s="31"/>
      <c r="K12" s="31"/>
      <c r="L12" s="31"/>
      <c r="M12" s="31"/>
      <c r="N12" s="31"/>
      <c r="O12" s="32">
        <f t="shared" si="1"/>
        <v>0</v>
      </c>
      <c r="P12" s="98"/>
      <c r="Q12" s="98"/>
      <c r="R12" s="98"/>
      <c r="S12" s="98"/>
      <c r="T12" s="98">
        <v>1</v>
      </c>
      <c r="U12" s="98">
        <v>1</v>
      </c>
      <c r="V12" s="98"/>
      <c r="W12" s="98"/>
      <c r="X12" s="98"/>
      <c r="Y12" s="33">
        <f t="shared" si="2"/>
        <v>70</v>
      </c>
      <c r="Z12" s="34"/>
      <c r="AA12" s="34"/>
      <c r="AB12" s="34"/>
      <c r="AC12" s="34"/>
      <c r="AD12" s="34"/>
      <c r="AE12" s="34">
        <v>2</v>
      </c>
      <c r="AF12" s="34"/>
      <c r="AG12" s="34"/>
      <c r="AH12" s="31"/>
      <c r="AI12" s="35">
        <f t="shared" si="3"/>
        <v>60</v>
      </c>
      <c r="AJ12" s="36">
        <f t="shared" si="0"/>
        <v>130</v>
      </c>
    </row>
    <row r="13" spans="1:36" ht="11" thickBot="1">
      <c r="A13" s="138" t="s">
        <v>123</v>
      </c>
      <c r="B13" s="31"/>
      <c r="C13" s="31"/>
      <c r="D13" s="31"/>
      <c r="E13" s="31"/>
      <c r="F13" s="31"/>
      <c r="G13" s="31"/>
      <c r="H13" s="32">
        <f t="shared" si="4"/>
        <v>0</v>
      </c>
      <c r="I13" s="31"/>
      <c r="J13" s="31"/>
      <c r="K13" s="31"/>
      <c r="L13" s="31"/>
      <c r="M13" s="31"/>
      <c r="N13" s="31"/>
      <c r="O13" s="32">
        <f t="shared" si="1"/>
        <v>0</v>
      </c>
      <c r="P13" s="98"/>
      <c r="Q13" s="98"/>
      <c r="R13" s="98"/>
      <c r="S13" s="98"/>
      <c r="T13" s="98"/>
      <c r="U13" s="98"/>
      <c r="V13" s="98"/>
      <c r="W13" s="98"/>
      <c r="X13" s="98"/>
      <c r="Y13" s="33">
        <f t="shared" si="2"/>
        <v>0</v>
      </c>
      <c r="Z13" s="34"/>
      <c r="AA13" s="34"/>
      <c r="AB13" s="34"/>
      <c r="AC13" s="34"/>
      <c r="AD13" s="34"/>
      <c r="AE13" s="34"/>
      <c r="AF13" s="34"/>
      <c r="AG13" s="34"/>
      <c r="AH13" s="31"/>
      <c r="AI13" s="35">
        <f t="shared" si="3"/>
        <v>0</v>
      </c>
      <c r="AJ13" s="36">
        <f t="shared" si="0"/>
        <v>0</v>
      </c>
    </row>
    <row r="14" spans="1:36" ht="11" thickBot="1">
      <c r="A14" s="138" t="s">
        <v>328</v>
      </c>
      <c r="B14" s="31"/>
      <c r="C14" s="31"/>
      <c r="D14" s="31"/>
      <c r="E14" s="31"/>
      <c r="F14" s="31"/>
      <c r="G14" s="31"/>
      <c r="H14" s="32">
        <f t="shared" si="4"/>
        <v>0</v>
      </c>
      <c r="I14" s="31"/>
      <c r="J14" s="31"/>
      <c r="K14" s="31"/>
      <c r="L14" s="31"/>
      <c r="M14" s="31"/>
      <c r="N14" s="31"/>
      <c r="O14" s="32">
        <f t="shared" si="1"/>
        <v>0</v>
      </c>
      <c r="P14" s="98"/>
      <c r="Q14" s="98"/>
      <c r="R14" s="98"/>
      <c r="S14" s="98"/>
      <c r="T14" s="98"/>
      <c r="U14" s="98"/>
      <c r="V14" s="98"/>
      <c r="W14" s="98"/>
      <c r="X14" s="98"/>
      <c r="Y14" s="33">
        <f t="shared" si="2"/>
        <v>0</v>
      </c>
      <c r="Z14" s="34"/>
      <c r="AA14" s="34"/>
      <c r="AB14" s="34"/>
      <c r="AC14" s="34"/>
      <c r="AD14" s="34"/>
      <c r="AE14" s="34"/>
      <c r="AF14" s="34"/>
      <c r="AG14" s="34"/>
      <c r="AH14" s="31"/>
      <c r="AI14" s="35">
        <f t="shared" ref="AI14" si="5">(Z14*130)+(AA14*100)+(AB14*70)+(AC14*50)+(AD14*40)+(AE14*30)+(AF14*20)+(AG14*15)+(AH14*10)</f>
        <v>0</v>
      </c>
      <c r="AJ14" s="36">
        <f t="shared" ref="AJ14" si="6">H14+O14+Y14+AI14</f>
        <v>0</v>
      </c>
    </row>
    <row r="15" spans="1:36" ht="11" thickBot="1">
      <c r="A15" s="138" t="s">
        <v>124</v>
      </c>
      <c r="B15" s="31"/>
      <c r="C15" s="31"/>
      <c r="D15" s="31"/>
      <c r="E15" s="31"/>
      <c r="F15" s="31"/>
      <c r="G15" s="31"/>
      <c r="H15" s="32">
        <f t="shared" si="4"/>
        <v>0</v>
      </c>
      <c r="I15" s="31"/>
      <c r="J15" s="31"/>
      <c r="K15" s="31"/>
      <c r="L15" s="31"/>
      <c r="M15" s="31"/>
      <c r="N15" s="31"/>
      <c r="O15" s="32">
        <f t="shared" si="1"/>
        <v>0</v>
      </c>
      <c r="P15" s="98"/>
      <c r="Q15" s="98"/>
      <c r="R15" s="98"/>
      <c r="S15" s="98"/>
      <c r="T15" s="98"/>
      <c r="U15" s="98"/>
      <c r="V15" s="98"/>
      <c r="W15" s="98"/>
      <c r="X15" s="98">
        <v>1</v>
      </c>
      <c r="Y15" s="33">
        <f t="shared" si="2"/>
        <v>10</v>
      </c>
      <c r="Z15" s="34"/>
      <c r="AA15" s="34"/>
      <c r="AB15" s="34"/>
      <c r="AC15" s="34"/>
      <c r="AD15" s="34"/>
      <c r="AE15" s="34"/>
      <c r="AF15" s="34"/>
      <c r="AG15" s="34">
        <v>1</v>
      </c>
      <c r="AH15" s="31"/>
      <c r="AI15" s="35">
        <f t="shared" si="3"/>
        <v>15</v>
      </c>
      <c r="AJ15" s="36">
        <f t="shared" si="0"/>
        <v>25</v>
      </c>
    </row>
    <row r="16" spans="1:36" ht="11" thickBot="1">
      <c r="A16" s="138" t="s">
        <v>313</v>
      </c>
      <c r="B16" s="31"/>
      <c r="C16" s="31"/>
      <c r="D16" s="31"/>
      <c r="E16" s="31"/>
      <c r="F16" s="31"/>
      <c r="G16" s="31"/>
      <c r="H16" s="32">
        <f t="shared" si="4"/>
        <v>0</v>
      </c>
      <c r="I16" s="31"/>
      <c r="J16" s="31"/>
      <c r="K16" s="31"/>
      <c r="L16" s="31"/>
      <c r="M16" s="31"/>
      <c r="N16" s="31"/>
      <c r="O16" s="32">
        <f t="shared" si="1"/>
        <v>0</v>
      </c>
      <c r="P16" s="98"/>
      <c r="Q16" s="98"/>
      <c r="R16" s="98"/>
      <c r="S16" s="98"/>
      <c r="T16" s="98"/>
      <c r="U16" s="98"/>
      <c r="V16" s="98"/>
      <c r="W16" s="98"/>
      <c r="X16" s="98"/>
      <c r="Y16" s="33">
        <f t="shared" si="2"/>
        <v>0</v>
      </c>
      <c r="Z16" s="34"/>
      <c r="AA16" s="34"/>
      <c r="AB16" s="34"/>
      <c r="AC16" s="34"/>
      <c r="AD16" s="34"/>
      <c r="AE16" s="34"/>
      <c r="AF16" s="34"/>
      <c r="AG16" s="34"/>
      <c r="AH16" s="31"/>
      <c r="AI16" s="35">
        <f t="shared" ref="AI16" si="7">(Z16*130)+(AA16*100)+(AB16*70)+(AC16*50)+(AD16*40)+(AE16*30)+(AF16*20)+(AG16*15)+(AH16*10)</f>
        <v>0</v>
      </c>
      <c r="AJ16" s="36">
        <f t="shared" ref="AJ16" si="8">H16+O16+Y16+AI16</f>
        <v>0</v>
      </c>
    </row>
    <row r="17" spans="1:36" ht="11" thickBot="1">
      <c r="A17" s="138" t="s">
        <v>125</v>
      </c>
      <c r="B17" s="31"/>
      <c r="C17" s="31"/>
      <c r="D17" s="31"/>
      <c r="E17" s="31"/>
      <c r="F17" s="31"/>
      <c r="G17" s="31"/>
      <c r="H17" s="32">
        <f t="shared" si="4"/>
        <v>0</v>
      </c>
      <c r="I17" s="31"/>
      <c r="J17" s="31"/>
      <c r="K17" s="31"/>
      <c r="L17" s="31"/>
      <c r="M17" s="31"/>
      <c r="N17" s="31"/>
      <c r="O17" s="32">
        <f t="shared" si="1"/>
        <v>0</v>
      </c>
      <c r="P17" s="98"/>
      <c r="Q17" s="98"/>
      <c r="R17" s="98"/>
      <c r="S17" s="98"/>
      <c r="T17" s="98"/>
      <c r="U17" s="98"/>
      <c r="V17" s="98">
        <v>1</v>
      </c>
      <c r="W17" s="98"/>
      <c r="X17" s="98"/>
      <c r="Y17" s="33">
        <f t="shared" si="2"/>
        <v>20</v>
      </c>
      <c r="Z17" s="34"/>
      <c r="AA17" s="34"/>
      <c r="AB17" s="34"/>
      <c r="AC17" s="34"/>
      <c r="AD17" s="34"/>
      <c r="AE17" s="34"/>
      <c r="AF17" s="34"/>
      <c r="AG17" s="34">
        <v>1</v>
      </c>
      <c r="AH17" s="31"/>
      <c r="AI17" s="35">
        <f t="shared" si="3"/>
        <v>15</v>
      </c>
      <c r="AJ17" s="36">
        <f t="shared" si="0"/>
        <v>35</v>
      </c>
    </row>
    <row r="18" spans="1:36" ht="11" thickBot="1">
      <c r="A18" s="138" t="s">
        <v>126</v>
      </c>
      <c r="B18" s="31"/>
      <c r="C18" s="31"/>
      <c r="D18" s="31"/>
      <c r="E18" s="31"/>
      <c r="F18" s="31"/>
      <c r="G18" s="31"/>
      <c r="H18" s="32">
        <f t="shared" si="4"/>
        <v>0</v>
      </c>
      <c r="I18" s="31"/>
      <c r="J18" s="31"/>
      <c r="K18" s="31"/>
      <c r="L18" s="31"/>
      <c r="M18" s="31"/>
      <c r="N18" s="31"/>
      <c r="O18" s="32">
        <f t="shared" si="1"/>
        <v>0</v>
      </c>
      <c r="P18" s="98"/>
      <c r="Q18" s="98"/>
      <c r="R18" s="98"/>
      <c r="S18" s="98"/>
      <c r="T18" s="98"/>
      <c r="U18" s="98"/>
      <c r="V18" s="98"/>
      <c r="W18" s="98"/>
      <c r="X18" s="98">
        <v>1</v>
      </c>
      <c r="Y18" s="33">
        <f t="shared" si="2"/>
        <v>10</v>
      </c>
      <c r="Z18" s="34"/>
      <c r="AA18" s="34"/>
      <c r="AB18" s="34"/>
      <c r="AC18" s="34"/>
      <c r="AD18" s="34"/>
      <c r="AE18" s="34"/>
      <c r="AF18" s="34"/>
      <c r="AG18" s="34"/>
      <c r="AH18" s="31">
        <v>1</v>
      </c>
      <c r="AI18" s="35">
        <f t="shared" si="3"/>
        <v>10</v>
      </c>
      <c r="AJ18" s="36">
        <f t="shared" si="0"/>
        <v>20</v>
      </c>
    </row>
    <row r="19" spans="1:36" ht="11" thickBot="1">
      <c r="A19" s="138" t="s">
        <v>127</v>
      </c>
      <c r="B19" s="31"/>
      <c r="C19" s="31"/>
      <c r="D19" s="31"/>
      <c r="E19" s="31"/>
      <c r="F19" s="31"/>
      <c r="G19" s="31"/>
      <c r="H19" s="32">
        <f t="shared" si="4"/>
        <v>0</v>
      </c>
      <c r="I19" s="31"/>
      <c r="J19" s="31"/>
      <c r="K19" s="31"/>
      <c r="L19" s="31"/>
      <c r="M19" s="31"/>
      <c r="N19" s="31"/>
      <c r="O19" s="32">
        <f t="shared" si="1"/>
        <v>0</v>
      </c>
      <c r="P19" s="98"/>
      <c r="Q19" s="98"/>
      <c r="R19" s="98"/>
      <c r="S19" s="98"/>
      <c r="T19" s="98"/>
      <c r="U19" s="98"/>
      <c r="V19" s="98"/>
      <c r="W19" s="98"/>
      <c r="X19" s="98">
        <v>1</v>
      </c>
      <c r="Y19" s="33">
        <f t="shared" si="2"/>
        <v>10</v>
      </c>
      <c r="Z19" s="34"/>
      <c r="AA19" s="34"/>
      <c r="AB19" s="34"/>
      <c r="AC19" s="34"/>
      <c r="AD19" s="34"/>
      <c r="AE19" s="34"/>
      <c r="AF19" s="34"/>
      <c r="AG19" s="34"/>
      <c r="AH19" s="31"/>
      <c r="AI19" s="35">
        <f t="shared" si="3"/>
        <v>0</v>
      </c>
      <c r="AJ19" s="36">
        <f t="shared" si="0"/>
        <v>10</v>
      </c>
    </row>
    <row r="20" spans="1:36" ht="11" thickBot="1">
      <c r="A20" s="138" t="s">
        <v>128</v>
      </c>
      <c r="B20" s="31"/>
      <c r="C20" s="31"/>
      <c r="D20" s="31"/>
      <c r="E20" s="31"/>
      <c r="F20" s="31"/>
      <c r="G20" s="31"/>
      <c r="H20" s="32">
        <f t="shared" si="4"/>
        <v>0</v>
      </c>
      <c r="I20" s="31"/>
      <c r="J20" s="31"/>
      <c r="K20" s="31"/>
      <c r="L20" s="31"/>
      <c r="M20" s="31"/>
      <c r="N20" s="31"/>
      <c r="O20" s="32">
        <f t="shared" si="1"/>
        <v>0</v>
      </c>
      <c r="P20" s="98"/>
      <c r="Q20" s="98"/>
      <c r="R20" s="98"/>
      <c r="S20" s="98"/>
      <c r="T20" s="98"/>
      <c r="U20" s="98"/>
      <c r="V20" s="98"/>
      <c r="W20" s="98"/>
      <c r="X20" s="98"/>
      <c r="Y20" s="33">
        <f t="shared" si="2"/>
        <v>0</v>
      </c>
      <c r="Z20" s="34"/>
      <c r="AA20" s="34"/>
      <c r="AB20" s="34"/>
      <c r="AC20" s="34"/>
      <c r="AD20" s="34"/>
      <c r="AE20" s="34"/>
      <c r="AF20" s="34"/>
      <c r="AG20" s="34"/>
      <c r="AH20" s="31"/>
      <c r="AI20" s="35">
        <f t="shared" si="3"/>
        <v>0</v>
      </c>
      <c r="AJ20" s="36">
        <f t="shared" si="0"/>
        <v>0</v>
      </c>
    </row>
    <row r="21" spans="1:36" ht="11" thickBot="1">
      <c r="A21" s="138" t="s">
        <v>129</v>
      </c>
      <c r="B21" s="31"/>
      <c r="C21" s="31"/>
      <c r="D21" s="31"/>
      <c r="E21" s="31"/>
      <c r="F21" s="31"/>
      <c r="G21" s="31"/>
      <c r="H21" s="32">
        <f t="shared" si="4"/>
        <v>0</v>
      </c>
      <c r="I21" s="31"/>
      <c r="J21" s="31"/>
      <c r="K21" s="31"/>
      <c r="L21" s="31"/>
      <c r="M21" s="31"/>
      <c r="N21" s="31"/>
      <c r="O21" s="32">
        <f t="shared" si="1"/>
        <v>0</v>
      </c>
      <c r="P21" s="98"/>
      <c r="Q21" s="98"/>
      <c r="R21" s="98"/>
      <c r="S21" s="98"/>
      <c r="T21" s="98"/>
      <c r="U21" s="98"/>
      <c r="V21" s="98"/>
      <c r="W21" s="98"/>
      <c r="X21" s="98"/>
      <c r="Y21" s="33">
        <f t="shared" si="2"/>
        <v>0</v>
      </c>
      <c r="Z21" s="34"/>
      <c r="AA21" s="34"/>
      <c r="AB21" s="34"/>
      <c r="AC21" s="34"/>
      <c r="AD21" s="34"/>
      <c r="AE21" s="34"/>
      <c r="AF21" s="34"/>
      <c r="AG21" s="34"/>
      <c r="AH21" s="31"/>
      <c r="AI21" s="35">
        <f t="shared" si="3"/>
        <v>0</v>
      </c>
      <c r="AJ21" s="36">
        <f t="shared" si="0"/>
        <v>0</v>
      </c>
    </row>
    <row r="22" spans="1:36" ht="11" thickBot="1">
      <c r="A22" s="138" t="s">
        <v>130</v>
      </c>
      <c r="B22" s="31"/>
      <c r="C22" s="31"/>
      <c r="D22" s="31"/>
      <c r="E22" s="31"/>
      <c r="F22" s="31"/>
      <c r="G22" s="31"/>
      <c r="H22" s="32">
        <f t="shared" si="4"/>
        <v>0</v>
      </c>
      <c r="I22" s="31"/>
      <c r="J22" s="31"/>
      <c r="K22" s="31"/>
      <c r="L22" s="31"/>
      <c r="M22" s="31"/>
      <c r="N22" s="31"/>
      <c r="O22" s="32">
        <f t="shared" si="1"/>
        <v>0</v>
      </c>
      <c r="P22" s="98"/>
      <c r="Q22" s="98"/>
      <c r="R22" s="98"/>
      <c r="S22" s="98"/>
      <c r="T22" s="98"/>
      <c r="U22" s="98"/>
      <c r="V22" s="98"/>
      <c r="W22" s="98"/>
      <c r="X22" s="98"/>
      <c r="Y22" s="33">
        <f t="shared" si="2"/>
        <v>0</v>
      </c>
      <c r="Z22" s="34"/>
      <c r="AA22" s="34"/>
      <c r="AB22" s="34"/>
      <c r="AC22" s="34"/>
      <c r="AD22" s="34"/>
      <c r="AE22" s="34"/>
      <c r="AF22" s="34"/>
      <c r="AG22" s="34"/>
      <c r="AH22" s="31"/>
      <c r="AI22" s="35">
        <f t="shared" si="3"/>
        <v>0</v>
      </c>
      <c r="AJ22" s="36">
        <f t="shared" si="0"/>
        <v>0</v>
      </c>
    </row>
    <row r="23" spans="1:36" ht="11" thickBot="1">
      <c r="A23" s="138" t="s">
        <v>131</v>
      </c>
      <c r="B23" s="31"/>
      <c r="C23" s="31"/>
      <c r="D23" s="31"/>
      <c r="E23" s="31"/>
      <c r="F23" s="31"/>
      <c r="G23" s="31"/>
      <c r="H23" s="32">
        <f t="shared" si="4"/>
        <v>0</v>
      </c>
      <c r="I23" s="31"/>
      <c r="J23" s="31"/>
      <c r="K23" s="31"/>
      <c r="L23" s="31"/>
      <c r="M23" s="31"/>
      <c r="N23" s="31"/>
      <c r="O23" s="32">
        <f t="shared" si="1"/>
        <v>0</v>
      </c>
      <c r="P23" s="98"/>
      <c r="Q23" s="98"/>
      <c r="R23" s="98"/>
      <c r="S23" s="98"/>
      <c r="T23" s="98"/>
      <c r="U23" s="98"/>
      <c r="V23" s="98"/>
      <c r="W23" s="98"/>
      <c r="X23" s="98"/>
      <c r="Y23" s="33">
        <f t="shared" si="2"/>
        <v>0</v>
      </c>
      <c r="Z23" s="34"/>
      <c r="AA23" s="34"/>
      <c r="AB23" s="34"/>
      <c r="AC23" s="34"/>
      <c r="AD23" s="34"/>
      <c r="AE23" s="34"/>
      <c r="AF23" s="34"/>
      <c r="AG23" s="34"/>
      <c r="AH23" s="31"/>
      <c r="AI23" s="35">
        <f t="shared" si="3"/>
        <v>0</v>
      </c>
      <c r="AJ23" s="36">
        <f t="shared" si="0"/>
        <v>0</v>
      </c>
    </row>
    <row r="24" spans="1:36" ht="11" thickBot="1">
      <c r="A24" s="138" t="s">
        <v>132</v>
      </c>
      <c r="B24" s="31"/>
      <c r="C24" s="31"/>
      <c r="D24" s="31"/>
      <c r="E24" s="31"/>
      <c r="F24" s="31"/>
      <c r="G24" s="31"/>
      <c r="H24" s="32">
        <f t="shared" si="4"/>
        <v>0</v>
      </c>
      <c r="I24" s="31"/>
      <c r="J24" s="31"/>
      <c r="K24" s="31"/>
      <c r="L24" s="31"/>
      <c r="M24" s="31"/>
      <c r="N24" s="31"/>
      <c r="O24" s="32">
        <f t="shared" si="1"/>
        <v>0</v>
      </c>
      <c r="P24" s="98"/>
      <c r="Q24" s="98"/>
      <c r="R24" s="98"/>
      <c r="S24" s="98"/>
      <c r="T24" s="98"/>
      <c r="U24" s="98"/>
      <c r="V24" s="98"/>
      <c r="W24" s="98"/>
      <c r="X24" s="98"/>
      <c r="Y24" s="33">
        <f t="shared" si="2"/>
        <v>0</v>
      </c>
      <c r="Z24" s="34"/>
      <c r="AA24" s="34"/>
      <c r="AB24" s="34"/>
      <c r="AC24" s="34"/>
      <c r="AD24" s="34"/>
      <c r="AE24" s="34"/>
      <c r="AF24" s="34"/>
      <c r="AG24" s="34"/>
      <c r="AH24" s="31"/>
      <c r="AI24" s="35">
        <f t="shared" si="3"/>
        <v>0</v>
      </c>
      <c r="AJ24" s="36">
        <f t="shared" si="0"/>
        <v>0</v>
      </c>
    </row>
    <row r="25" spans="1:36" ht="11" thickBot="1">
      <c r="A25" s="138" t="s">
        <v>133</v>
      </c>
      <c r="B25" s="31"/>
      <c r="C25" s="31"/>
      <c r="D25" s="31"/>
      <c r="E25" s="31"/>
      <c r="F25" s="31"/>
      <c r="G25" s="31"/>
      <c r="H25" s="32">
        <f t="shared" si="4"/>
        <v>0</v>
      </c>
      <c r="I25" s="31"/>
      <c r="J25" s="31"/>
      <c r="K25" s="31"/>
      <c r="L25" s="31"/>
      <c r="M25" s="31"/>
      <c r="N25" s="31"/>
      <c r="O25" s="32">
        <f t="shared" si="1"/>
        <v>0</v>
      </c>
      <c r="P25" s="98"/>
      <c r="Q25" s="98"/>
      <c r="R25" s="98"/>
      <c r="S25" s="98"/>
      <c r="T25" s="98"/>
      <c r="U25" s="98"/>
      <c r="V25" s="98"/>
      <c r="W25" s="98"/>
      <c r="X25" s="98"/>
      <c r="Y25" s="33">
        <f t="shared" si="2"/>
        <v>0</v>
      </c>
      <c r="Z25" s="34"/>
      <c r="AA25" s="34"/>
      <c r="AB25" s="34"/>
      <c r="AC25" s="34"/>
      <c r="AD25" s="34"/>
      <c r="AE25" s="34"/>
      <c r="AF25" s="34"/>
      <c r="AG25" s="34"/>
      <c r="AH25" s="31"/>
      <c r="AI25" s="35">
        <f t="shared" si="3"/>
        <v>0</v>
      </c>
      <c r="AJ25" s="36">
        <f t="shared" si="0"/>
        <v>0</v>
      </c>
    </row>
    <row r="26" spans="1:36" ht="11" thickBot="1">
      <c r="A26" s="138" t="s">
        <v>134</v>
      </c>
      <c r="B26" s="31"/>
      <c r="C26" s="31"/>
      <c r="D26" s="31"/>
      <c r="E26" s="31"/>
      <c r="F26" s="31"/>
      <c r="G26" s="31"/>
      <c r="H26" s="32">
        <f t="shared" si="4"/>
        <v>0</v>
      </c>
      <c r="I26" s="31"/>
      <c r="J26" s="31"/>
      <c r="K26" s="31"/>
      <c r="L26" s="31"/>
      <c r="M26" s="31"/>
      <c r="N26" s="31"/>
      <c r="O26" s="32">
        <f t="shared" si="1"/>
        <v>0</v>
      </c>
      <c r="P26" s="98"/>
      <c r="Q26" s="98"/>
      <c r="R26" s="98"/>
      <c r="S26" s="98"/>
      <c r="T26" s="98"/>
      <c r="U26" s="98"/>
      <c r="V26" s="98"/>
      <c r="W26" s="98"/>
      <c r="X26" s="98"/>
      <c r="Y26" s="33">
        <f t="shared" si="2"/>
        <v>0</v>
      </c>
      <c r="Z26" s="34"/>
      <c r="AA26" s="34"/>
      <c r="AB26" s="34"/>
      <c r="AC26" s="34"/>
      <c r="AD26" s="34"/>
      <c r="AE26" s="34"/>
      <c r="AF26" s="34"/>
      <c r="AG26" s="34"/>
      <c r="AH26" s="31">
        <v>1</v>
      </c>
      <c r="AI26" s="35">
        <f t="shared" si="3"/>
        <v>10</v>
      </c>
      <c r="AJ26" s="36">
        <f t="shared" si="0"/>
        <v>10</v>
      </c>
    </row>
    <row r="27" spans="1:36" ht="11" thickBot="1">
      <c r="A27" s="138" t="s">
        <v>135</v>
      </c>
      <c r="B27" s="31"/>
      <c r="C27" s="31"/>
      <c r="D27" s="31"/>
      <c r="E27" s="31"/>
      <c r="F27" s="31"/>
      <c r="G27" s="31"/>
      <c r="H27" s="32">
        <f t="shared" si="4"/>
        <v>0</v>
      </c>
      <c r="I27" s="31"/>
      <c r="J27" s="31"/>
      <c r="K27" s="31"/>
      <c r="L27" s="31"/>
      <c r="M27" s="31"/>
      <c r="N27" s="31"/>
      <c r="O27" s="32">
        <f t="shared" si="1"/>
        <v>0</v>
      </c>
      <c r="P27" s="98"/>
      <c r="Q27" s="98"/>
      <c r="R27" s="98"/>
      <c r="S27" s="98"/>
      <c r="T27" s="98"/>
      <c r="U27" s="98"/>
      <c r="V27" s="98"/>
      <c r="W27" s="98"/>
      <c r="X27" s="98"/>
      <c r="Y27" s="33">
        <f t="shared" si="2"/>
        <v>0</v>
      </c>
      <c r="Z27" s="34"/>
      <c r="AA27" s="34"/>
      <c r="AB27" s="34"/>
      <c r="AC27" s="34"/>
      <c r="AD27" s="34"/>
      <c r="AE27" s="34"/>
      <c r="AF27" s="34"/>
      <c r="AG27" s="34"/>
      <c r="AH27" s="31"/>
      <c r="AI27" s="35">
        <f t="shared" si="3"/>
        <v>0</v>
      </c>
      <c r="AJ27" s="36">
        <f t="shared" si="0"/>
        <v>0</v>
      </c>
    </row>
    <row r="28" spans="1:36" ht="11" thickBot="1">
      <c r="A28" s="138" t="s">
        <v>136</v>
      </c>
      <c r="B28" s="31"/>
      <c r="C28" s="31"/>
      <c r="D28" s="31"/>
      <c r="E28" s="31"/>
      <c r="F28" s="31"/>
      <c r="G28" s="31"/>
      <c r="H28" s="32">
        <f t="shared" si="4"/>
        <v>0</v>
      </c>
      <c r="I28" s="31"/>
      <c r="J28" s="31"/>
      <c r="K28" s="31"/>
      <c r="L28" s="31"/>
      <c r="M28" s="31"/>
      <c r="N28" s="31"/>
      <c r="O28" s="32">
        <f t="shared" si="1"/>
        <v>0</v>
      </c>
      <c r="P28" s="98">
        <v>1</v>
      </c>
      <c r="Q28" s="98"/>
      <c r="R28" s="98"/>
      <c r="S28" s="98">
        <v>1</v>
      </c>
      <c r="T28" s="98"/>
      <c r="U28" s="98"/>
      <c r="V28" s="98"/>
      <c r="W28" s="98"/>
      <c r="X28" s="98"/>
      <c r="Y28" s="33">
        <f t="shared" si="2"/>
        <v>180</v>
      </c>
      <c r="Z28" s="34">
        <v>1</v>
      </c>
      <c r="AA28" s="34"/>
      <c r="AB28" s="34">
        <v>1</v>
      </c>
      <c r="AC28" s="34"/>
      <c r="AD28" s="34"/>
      <c r="AE28" s="34"/>
      <c r="AF28" s="34"/>
      <c r="AG28" s="34"/>
      <c r="AH28" s="31"/>
      <c r="AI28" s="35">
        <f t="shared" si="3"/>
        <v>200</v>
      </c>
      <c r="AJ28" s="36">
        <f t="shared" si="0"/>
        <v>380</v>
      </c>
    </row>
    <row r="29" spans="1:36" ht="11" thickBot="1">
      <c r="A29" s="138" t="s">
        <v>137</v>
      </c>
      <c r="B29" s="31"/>
      <c r="C29" s="31"/>
      <c r="D29" s="31"/>
      <c r="E29" s="31"/>
      <c r="F29" s="31"/>
      <c r="G29" s="31"/>
      <c r="H29" s="32">
        <f t="shared" si="4"/>
        <v>0</v>
      </c>
      <c r="I29" s="31"/>
      <c r="J29" s="31"/>
      <c r="K29" s="31"/>
      <c r="L29" s="31"/>
      <c r="M29" s="31"/>
      <c r="N29" s="31"/>
      <c r="O29" s="32">
        <f t="shared" si="1"/>
        <v>0</v>
      </c>
      <c r="P29" s="98"/>
      <c r="Q29" s="98"/>
      <c r="R29" s="98"/>
      <c r="S29" s="98"/>
      <c r="T29" s="98"/>
      <c r="U29" s="98"/>
      <c r="V29" s="98"/>
      <c r="W29" s="98"/>
      <c r="X29" s="98"/>
      <c r="Y29" s="33">
        <f t="shared" si="2"/>
        <v>0</v>
      </c>
      <c r="Z29" s="34"/>
      <c r="AA29" s="34"/>
      <c r="AB29" s="34"/>
      <c r="AC29" s="34"/>
      <c r="AD29" s="34"/>
      <c r="AE29" s="34"/>
      <c r="AF29" s="34"/>
      <c r="AG29" s="34"/>
      <c r="AH29" s="31"/>
      <c r="AI29" s="35">
        <f t="shared" si="3"/>
        <v>0</v>
      </c>
      <c r="AJ29" s="36">
        <f t="shared" si="0"/>
        <v>0</v>
      </c>
    </row>
    <row r="30" spans="1:36" ht="11" thickBot="1">
      <c r="A30" s="138" t="s">
        <v>138</v>
      </c>
      <c r="B30" s="31"/>
      <c r="C30" s="31"/>
      <c r="D30" s="31"/>
      <c r="E30" s="31"/>
      <c r="F30" s="31"/>
      <c r="G30" s="31"/>
      <c r="H30" s="32">
        <f t="shared" si="4"/>
        <v>0</v>
      </c>
      <c r="I30" s="31"/>
      <c r="J30" s="31"/>
      <c r="K30" s="31"/>
      <c r="L30" s="31"/>
      <c r="M30" s="31"/>
      <c r="N30" s="31"/>
      <c r="O30" s="32">
        <f t="shared" si="1"/>
        <v>0</v>
      </c>
      <c r="P30" s="98"/>
      <c r="Q30" s="98"/>
      <c r="R30" s="98"/>
      <c r="S30" s="98"/>
      <c r="T30" s="98"/>
      <c r="U30" s="98"/>
      <c r="V30" s="98">
        <v>1</v>
      </c>
      <c r="W30" s="98"/>
      <c r="X30" s="98"/>
      <c r="Y30" s="33">
        <f t="shared" si="2"/>
        <v>20</v>
      </c>
      <c r="Z30" s="34"/>
      <c r="AA30" s="34"/>
      <c r="AB30" s="34"/>
      <c r="AC30" s="34"/>
      <c r="AD30" s="34"/>
      <c r="AE30" s="34"/>
      <c r="AF30" s="34">
        <v>1</v>
      </c>
      <c r="AG30" s="34"/>
      <c r="AH30" s="31"/>
      <c r="AI30" s="35">
        <f t="shared" si="3"/>
        <v>20</v>
      </c>
      <c r="AJ30" s="36">
        <f t="shared" si="0"/>
        <v>40</v>
      </c>
    </row>
    <row r="31" spans="1:36" ht="11" thickBot="1">
      <c r="A31" s="138" t="s">
        <v>139</v>
      </c>
      <c r="B31" s="31"/>
      <c r="C31" s="31"/>
      <c r="D31" s="31"/>
      <c r="E31" s="31"/>
      <c r="F31" s="31"/>
      <c r="G31" s="31"/>
      <c r="H31" s="32">
        <f t="shared" si="4"/>
        <v>0</v>
      </c>
      <c r="I31" s="31"/>
      <c r="J31" s="31"/>
      <c r="K31" s="31"/>
      <c r="L31" s="31"/>
      <c r="M31" s="31"/>
      <c r="N31" s="31"/>
      <c r="O31" s="32">
        <f t="shared" si="1"/>
        <v>0</v>
      </c>
      <c r="P31" s="98"/>
      <c r="Q31" s="98"/>
      <c r="R31" s="98"/>
      <c r="S31" s="98"/>
      <c r="T31" s="98"/>
      <c r="U31" s="98"/>
      <c r="V31" s="98">
        <v>1</v>
      </c>
      <c r="W31" s="98"/>
      <c r="X31" s="98">
        <v>1</v>
      </c>
      <c r="Y31" s="33">
        <f t="shared" si="2"/>
        <v>30</v>
      </c>
      <c r="Z31" s="34"/>
      <c r="AA31" s="34"/>
      <c r="AB31" s="34"/>
      <c r="AC31" s="34"/>
      <c r="AD31" s="34"/>
      <c r="AE31" s="34"/>
      <c r="AF31" s="34"/>
      <c r="AG31" s="34">
        <v>1</v>
      </c>
      <c r="AH31" s="31">
        <v>1</v>
      </c>
      <c r="AI31" s="35">
        <f t="shared" si="3"/>
        <v>25</v>
      </c>
      <c r="AJ31" s="36">
        <f t="shared" si="0"/>
        <v>55</v>
      </c>
    </row>
    <row r="32" spans="1:36" ht="11" thickBot="1">
      <c r="A32" s="138" t="s">
        <v>140</v>
      </c>
      <c r="B32" s="31"/>
      <c r="C32" s="31"/>
      <c r="D32" s="31"/>
      <c r="E32" s="31"/>
      <c r="F32" s="31"/>
      <c r="G32" s="31"/>
      <c r="H32" s="32">
        <f t="shared" si="4"/>
        <v>0</v>
      </c>
      <c r="I32" s="31"/>
      <c r="J32" s="31"/>
      <c r="K32" s="31"/>
      <c r="L32" s="31"/>
      <c r="M32" s="31"/>
      <c r="N32" s="31"/>
      <c r="O32" s="32">
        <f t="shared" si="1"/>
        <v>0</v>
      </c>
      <c r="P32" s="98"/>
      <c r="Q32" s="98"/>
      <c r="R32" s="98"/>
      <c r="S32" s="98"/>
      <c r="T32" s="98"/>
      <c r="U32" s="98"/>
      <c r="V32" s="98"/>
      <c r="W32" s="98"/>
      <c r="X32" s="98"/>
      <c r="Y32" s="33">
        <f t="shared" si="2"/>
        <v>0</v>
      </c>
      <c r="Z32" s="34"/>
      <c r="AA32" s="34"/>
      <c r="AB32" s="34"/>
      <c r="AC32" s="34"/>
      <c r="AD32" s="34"/>
      <c r="AE32" s="34"/>
      <c r="AF32" s="34"/>
      <c r="AG32" s="34"/>
      <c r="AH32" s="31"/>
      <c r="AI32" s="35">
        <f t="shared" si="3"/>
        <v>0</v>
      </c>
      <c r="AJ32" s="36">
        <f t="shared" si="0"/>
        <v>0</v>
      </c>
    </row>
    <row r="33" spans="1:36" ht="11" thickBot="1">
      <c r="A33" s="138" t="s">
        <v>141</v>
      </c>
      <c r="B33" s="31"/>
      <c r="C33" s="31"/>
      <c r="D33" s="31"/>
      <c r="E33" s="31"/>
      <c r="F33" s="31"/>
      <c r="G33" s="31"/>
      <c r="H33" s="32">
        <f t="shared" si="4"/>
        <v>0</v>
      </c>
      <c r="I33" s="31"/>
      <c r="J33" s="31"/>
      <c r="K33" s="31"/>
      <c r="L33" s="31"/>
      <c r="M33" s="31"/>
      <c r="N33" s="31"/>
      <c r="O33" s="32">
        <f t="shared" si="1"/>
        <v>0</v>
      </c>
      <c r="P33" s="98"/>
      <c r="Q33" s="98"/>
      <c r="R33" s="98"/>
      <c r="S33" s="98"/>
      <c r="T33" s="98"/>
      <c r="U33" s="98"/>
      <c r="V33" s="98"/>
      <c r="W33" s="98"/>
      <c r="X33" s="98"/>
      <c r="Y33" s="33">
        <f t="shared" si="2"/>
        <v>0</v>
      </c>
      <c r="Z33" s="34"/>
      <c r="AA33" s="34"/>
      <c r="AB33" s="34"/>
      <c r="AC33" s="34"/>
      <c r="AD33" s="34"/>
      <c r="AE33" s="34"/>
      <c r="AF33" s="34"/>
      <c r="AG33" s="34"/>
      <c r="AH33" s="31"/>
      <c r="AI33" s="35">
        <f t="shared" si="3"/>
        <v>0</v>
      </c>
      <c r="AJ33" s="36">
        <f t="shared" si="0"/>
        <v>0</v>
      </c>
    </row>
    <row r="34" spans="1:36" ht="11" thickBot="1">
      <c r="A34" s="138" t="s">
        <v>142</v>
      </c>
      <c r="B34" s="31"/>
      <c r="C34" s="31"/>
      <c r="D34" s="31"/>
      <c r="E34" s="31"/>
      <c r="F34" s="31"/>
      <c r="G34" s="31"/>
      <c r="H34" s="32">
        <f t="shared" si="4"/>
        <v>0</v>
      </c>
      <c r="I34" s="31"/>
      <c r="J34" s="31"/>
      <c r="K34" s="31"/>
      <c r="L34" s="31"/>
      <c r="M34" s="31"/>
      <c r="N34" s="31"/>
      <c r="O34" s="32">
        <f t="shared" si="1"/>
        <v>0</v>
      </c>
      <c r="P34" s="98"/>
      <c r="Q34" s="98"/>
      <c r="R34" s="98"/>
      <c r="S34" s="98"/>
      <c r="T34" s="98"/>
      <c r="U34" s="98"/>
      <c r="V34" s="98"/>
      <c r="W34" s="98"/>
      <c r="X34" s="98"/>
      <c r="Y34" s="33">
        <f t="shared" si="2"/>
        <v>0</v>
      </c>
      <c r="Z34" s="34"/>
      <c r="AA34" s="34"/>
      <c r="AB34" s="34"/>
      <c r="AC34" s="34"/>
      <c r="AD34" s="34"/>
      <c r="AE34" s="34"/>
      <c r="AF34" s="34"/>
      <c r="AG34" s="34"/>
      <c r="AH34" s="31"/>
      <c r="AI34" s="35">
        <f t="shared" si="3"/>
        <v>0</v>
      </c>
      <c r="AJ34" s="36">
        <f t="shared" si="0"/>
        <v>0</v>
      </c>
    </row>
    <row r="35" spans="1:36" ht="11" thickBot="1">
      <c r="A35" s="138" t="s">
        <v>143</v>
      </c>
      <c r="B35" s="31"/>
      <c r="C35" s="31"/>
      <c r="D35" s="31"/>
      <c r="E35" s="31"/>
      <c r="F35" s="31"/>
      <c r="G35" s="31"/>
      <c r="H35" s="32">
        <f t="shared" si="4"/>
        <v>0</v>
      </c>
      <c r="I35" s="31"/>
      <c r="J35" s="31"/>
      <c r="K35" s="31"/>
      <c r="L35" s="31"/>
      <c r="M35" s="31"/>
      <c r="N35" s="31"/>
      <c r="O35" s="32">
        <f t="shared" si="1"/>
        <v>0</v>
      </c>
      <c r="P35" s="98"/>
      <c r="Q35" s="98"/>
      <c r="R35" s="98"/>
      <c r="S35" s="98"/>
      <c r="T35" s="98"/>
      <c r="U35" s="98"/>
      <c r="V35" s="98"/>
      <c r="W35" s="98"/>
      <c r="X35" s="98">
        <v>1</v>
      </c>
      <c r="Y35" s="33">
        <f t="shared" si="2"/>
        <v>10</v>
      </c>
      <c r="Z35" s="34"/>
      <c r="AA35" s="34"/>
      <c r="AB35" s="34"/>
      <c r="AC35" s="34"/>
      <c r="AD35" s="34"/>
      <c r="AE35" s="34"/>
      <c r="AF35" s="34"/>
      <c r="AG35" s="34">
        <v>1</v>
      </c>
      <c r="AH35" s="31"/>
      <c r="AI35" s="35">
        <f t="shared" si="3"/>
        <v>15</v>
      </c>
      <c r="AJ35" s="36">
        <f t="shared" si="0"/>
        <v>25</v>
      </c>
    </row>
    <row r="36" spans="1:36" ht="11" thickBot="1">
      <c r="A36" s="138" t="s">
        <v>144</v>
      </c>
      <c r="B36" s="31"/>
      <c r="C36" s="31"/>
      <c r="D36" s="31"/>
      <c r="E36" s="31"/>
      <c r="F36" s="31"/>
      <c r="G36" s="31"/>
      <c r="H36" s="32">
        <f t="shared" si="4"/>
        <v>0</v>
      </c>
      <c r="I36" s="31"/>
      <c r="J36" s="31"/>
      <c r="K36" s="31"/>
      <c r="L36" s="31"/>
      <c r="M36" s="31"/>
      <c r="N36" s="31"/>
      <c r="O36" s="32">
        <f t="shared" si="1"/>
        <v>0</v>
      </c>
      <c r="P36" s="98"/>
      <c r="Q36" s="98"/>
      <c r="R36" s="98"/>
      <c r="S36" s="98"/>
      <c r="T36" s="98"/>
      <c r="U36" s="98"/>
      <c r="V36" s="98"/>
      <c r="W36" s="98"/>
      <c r="X36" s="98"/>
      <c r="Y36" s="33">
        <f t="shared" si="2"/>
        <v>0</v>
      </c>
      <c r="Z36" s="34"/>
      <c r="AA36" s="34"/>
      <c r="AB36" s="34"/>
      <c r="AC36" s="34"/>
      <c r="AD36" s="34"/>
      <c r="AE36" s="34"/>
      <c r="AF36" s="34"/>
      <c r="AG36" s="34"/>
      <c r="AH36" s="31"/>
      <c r="AI36" s="35">
        <f t="shared" si="3"/>
        <v>0</v>
      </c>
      <c r="AJ36" s="36">
        <f t="shared" si="0"/>
        <v>0</v>
      </c>
    </row>
    <row r="37" spans="1:36" ht="11" thickBot="1">
      <c r="A37" s="138" t="s">
        <v>145</v>
      </c>
      <c r="B37" s="31"/>
      <c r="C37" s="31"/>
      <c r="D37" s="31"/>
      <c r="E37" s="31"/>
      <c r="F37" s="31"/>
      <c r="G37" s="31"/>
      <c r="H37" s="32">
        <f t="shared" si="4"/>
        <v>0</v>
      </c>
      <c r="I37" s="31"/>
      <c r="J37" s="31"/>
      <c r="K37" s="31"/>
      <c r="L37" s="31"/>
      <c r="M37" s="31"/>
      <c r="N37" s="31"/>
      <c r="O37" s="32">
        <f t="shared" si="1"/>
        <v>0</v>
      </c>
      <c r="P37" s="98"/>
      <c r="Q37" s="98"/>
      <c r="R37" s="98"/>
      <c r="S37" s="98"/>
      <c r="T37" s="98"/>
      <c r="U37" s="98">
        <v>1</v>
      </c>
      <c r="V37" s="98"/>
      <c r="W37" s="98">
        <v>1</v>
      </c>
      <c r="X37" s="98"/>
      <c r="Y37" s="33">
        <f t="shared" si="2"/>
        <v>45</v>
      </c>
      <c r="Z37" s="34"/>
      <c r="AA37" s="34"/>
      <c r="AB37" s="34"/>
      <c r="AC37" s="34"/>
      <c r="AD37" s="34"/>
      <c r="AE37" s="34"/>
      <c r="AF37" s="34">
        <v>1</v>
      </c>
      <c r="AG37" s="34">
        <v>1</v>
      </c>
      <c r="AH37" s="31"/>
      <c r="AI37" s="35">
        <f t="shared" si="3"/>
        <v>35</v>
      </c>
      <c r="AJ37" s="36">
        <f t="shared" si="0"/>
        <v>80</v>
      </c>
    </row>
    <row r="38" spans="1:36" ht="11" thickBot="1">
      <c r="A38" s="138" t="s">
        <v>146</v>
      </c>
      <c r="B38" s="31"/>
      <c r="C38" s="31"/>
      <c r="D38" s="31"/>
      <c r="E38" s="31"/>
      <c r="F38" s="31"/>
      <c r="G38" s="31"/>
      <c r="H38" s="32">
        <f t="shared" si="4"/>
        <v>0</v>
      </c>
      <c r="I38" s="31"/>
      <c r="J38" s="31"/>
      <c r="K38" s="31"/>
      <c r="L38" s="31"/>
      <c r="M38" s="31"/>
      <c r="N38" s="31"/>
      <c r="O38" s="32">
        <f t="shared" si="1"/>
        <v>0</v>
      </c>
      <c r="P38" s="98"/>
      <c r="Q38" s="98"/>
      <c r="R38" s="98"/>
      <c r="S38" s="98"/>
      <c r="T38" s="98"/>
      <c r="U38" s="98"/>
      <c r="V38" s="98"/>
      <c r="W38" s="98"/>
      <c r="X38" s="98"/>
      <c r="Y38" s="33">
        <f t="shared" si="2"/>
        <v>0</v>
      </c>
      <c r="Z38" s="34"/>
      <c r="AA38" s="34"/>
      <c r="AB38" s="34"/>
      <c r="AC38" s="34"/>
      <c r="AD38" s="34"/>
      <c r="AE38" s="34"/>
      <c r="AF38" s="34"/>
      <c r="AG38" s="34"/>
      <c r="AH38" s="31"/>
      <c r="AI38" s="35">
        <f t="shared" si="3"/>
        <v>0</v>
      </c>
      <c r="AJ38" s="36">
        <f t="shared" si="0"/>
        <v>0</v>
      </c>
    </row>
    <row r="39" spans="1:36" ht="11" thickBot="1">
      <c r="A39" s="138" t="s">
        <v>147</v>
      </c>
      <c r="B39" s="31"/>
      <c r="C39" s="31"/>
      <c r="D39" s="31"/>
      <c r="E39" s="31"/>
      <c r="F39" s="31"/>
      <c r="G39" s="31"/>
      <c r="H39" s="32">
        <f t="shared" si="4"/>
        <v>0</v>
      </c>
      <c r="I39" s="31"/>
      <c r="J39" s="31"/>
      <c r="K39" s="31"/>
      <c r="L39" s="31"/>
      <c r="M39" s="31"/>
      <c r="N39" s="31"/>
      <c r="O39" s="32">
        <f t="shared" si="1"/>
        <v>0</v>
      </c>
      <c r="P39" s="98"/>
      <c r="Q39" s="98"/>
      <c r="R39" s="98"/>
      <c r="S39" s="98"/>
      <c r="T39" s="98"/>
      <c r="U39" s="98"/>
      <c r="V39" s="98"/>
      <c r="W39" s="98"/>
      <c r="X39" s="98"/>
      <c r="Y39" s="33">
        <f t="shared" si="2"/>
        <v>0</v>
      </c>
      <c r="Z39" s="34"/>
      <c r="AA39" s="34"/>
      <c r="AB39" s="34"/>
      <c r="AC39" s="34"/>
      <c r="AD39" s="34"/>
      <c r="AE39" s="34"/>
      <c r="AF39" s="34"/>
      <c r="AG39" s="34"/>
      <c r="AH39" s="31"/>
      <c r="AI39" s="35">
        <f t="shared" si="3"/>
        <v>0</v>
      </c>
      <c r="AJ39" s="36">
        <f t="shared" si="0"/>
        <v>0</v>
      </c>
    </row>
    <row r="40" spans="1:36" ht="11" thickBot="1">
      <c r="A40" s="138" t="s">
        <v>148</v>
      </c>
      <c r="B40" s="31"/>
      <c r="C40" s="31"/>
      <c r="D40" s="31"/>
      <c r="E40" s="31"/>
      <c r="F40" s="31"/>
      <c r="G40" s="31"/>
      <c r="H40" s="32">
        <f t="shared" si="4"/>
        <v>0</v>
      </c>
      <c r="I40" s="31"/>
      <c r="J40" s="31"/>
      <c r="K40" s="31"/>
      <c r="L40" s="31"/>
      <c r="M40" s="31"/>
      <c r="N40" s="31"/>
      <c r="O40" s="32">
        <f t="shared" si="1"/>
        <v>0</v>
      </c>
      <c r="P40" s="98"/>
      <c r="Q40" s="98"/>
      <c r="R40" s="98"/>
      <c r="S40" s="98"/>
      <c r="T40" s="98"/>
      <c r="U40" s="98"/>
      <c r="V40" s="98">
        <v>1</v>
      </c>
      <c r="W40" s="98"/>
      <c r="X40" s="98">
        <v>1</v>
      </c>
      <c r="Y40" s="33">
        <f t="shared" si="2"/>
        <v>30</v>
      </c>
      <c r="Z40" s="34"/>
      <c r="AA40" s="34"/>
      <c r="AB40" s="34"/>
      <c r="AC40" s="34"/>
      <c r="AD40" s="34"/>
      <c r="AE40" s="34"/>
      <c r="AF40" s="34"/>
      <c r="AG40" s="34">
        <v>2</v>
      </c>
      <c r="AH40" s="31"/>
      <c r="AI40" s="35">
        <f t="shared" si="3"/>
        <v>30</v>
      </c>
      <c r="AJ40" s="36">
        <f t="shared" si="0"/>
        <v>60</v>
      </c>
    </row>
    <row r="41" spans="1:36" ht="11" thickBot="1">
      <c r="A41" s="138" t="s">
        <v>149</v>
      </c>
      <c r="B41" s="31"/>
      <c r="C41" s="31"/>
      <c r="D41" s="31"/>
      <c r="E41" s="31"/>
      <c r="F41" s="31"/>
      <c r="G41" s="31"/>
      <c r="H41" s="32">
        <f t="shared" si="4"/>
        <v>0</v>
      </c>
      <c r="I41" s="31"/>
      <c r="J41" s="31"/>
      <c r="K41" s="31"/>
      <c r="L41" s="31"/>
      <c r="M41" s="31"/>
      <c r="N41" s="31"/>
      <c r="O41" s="32">
        <f t="shared" si="1"/>
        <v>0</v>
      </c>
      <c r="P41" s="98"/>
      <c r="Q41" s="98"/>
      <c r="R41" s="98"/>
      <c r="S41" s="98"/>
      <c r="T41" s="98"/>
      <c r="U41" s="98"/>
      <c r="V41" s="98"/>
      <c r="W41" s="98">
        <v>1</v>
      </c>
      <c r="X41" s="98"/>
      <c r="Y41" s="33">
        <f t="shared" si="2"/>
        <v>15</v>
      </c>
      <c r="Z41" s="34"/>
      <c r="AA41" s="34"/>
      <c r="AB41" s="34"/>
      <c r="AC41" s="34"/>
      <c r="AD41" s="34"/>
      <c r="AE41" s="34"/>
      <c r="AF41" s="34"/>
      <c r="AG41" s="34"/>
      <c r="AH41" s="31">
        <v>2</v>
      </c>
      <c r="AI41" s="35">
        <f t="shared" si="3"/>
        <v>20</v>
      </c>
      <c r="AJ41" s="36">
        <f t="shared" si="0"/>
        <v>35</v>
      </c>
    </row>
    <row r="42" spans="1:36" ht="11" thickBot="1">
      <c r="A42" s="138" t="s">
        <v>150</v>
      </c>
      <c r="B42" s="31"/>
      <c r="C42" s="31"/>
      <c r="D42" s="31"/>
      <c r="E42" s="31"/>
      <c r="F42" s="31"/>
      <c r="G42" s="31"/>
      <c r="H42" s="32">
        <f t="shared" si="4"/>
        <v>0</v>
      </c>
      <c r="I42" s="31"/>
      <c r="J42" s="31"/>
      <c r="K42" s="31"/>
      <c r="L42" s="31"/>
      <c r="M42" s="31"/>
      <c r="N42" s="31"/>
      <c r="O42" s="32">
        <f t="shared" si="1"/>
        <v>0</v>
      </c>
      <c r="P42" s="98"/>
      <c r="Q42" s="98"/>
      <c r="R42" s="98"/>
      <c r="S42" s="98"/>
      <c r="T42" s="98"/>
      <c r="U42" s="98"/>
      <c r="V42" s="98"/>
      <c r="W42" s="98"/>
      <c r="X42" s="98"/>
      <c r="Y42" s="33">
        <f t="shared" si="2"/>
        <v>0</v>
      </c>
      <c r="Z42" s="34"/>
      <c r="AA42" s="34"/>
      <c r="AB42" s="34"/>
      <c r="AC42" s="34"/>
      <c r="AD42" s="34"/>
      <c r="AE42" s="34"/>
      <c r="AF42" s="34"/>
      <c r="AG42" s="34"/>
      <c r="AH42" s="31"/>
      <c r="AI42" s="35">
        <f t="shared" si="3"/>
        <v>0</v>
      </c>
      <c r="AJ42" s="36">
        <f t="shared" si="0"/>
        <v>0</v>
      </c>
    </row>
    <row r="43" spans="1:36" ht="11" thickBot="1">
      <c r="A43" s="138" t="s">
        <v>151</v>
      </c>
      <c r="B43" s="31"/>
      <c r="C43" s="31"/>
      <c r="D43" s="31"/>
      <c r="E43" s="31"/>
      <c r="F43" s="31"/>
      <c r="G43" s="31"/>
      <c r="H43" s="32">
        <f t="shared" si="4"/>
        <v>0</v>
      </c>
      <c r="I43" s="31"/>
      <c r="J43" s="31"/>
      <c r="K43" s="31"/>
      <c r="L43" s="31"/>
      <c r="M43" s="31"/>
      <c r="N43" s="31"/>
      <c r="O43" s="32">
        <f t="shared" si="1"/>
        <v>0</v>
      </c>
      <c r="P43" s="98"/>
      <c r="Q43" s="98"/>
      <c r="R43" s="98"/>
      <c r="S43" s="98"/>
      <c r="T43" s="98"/>
      <c r="U43" s="98"/>
      <c r="V43" s="98"/>
      <c r="W43" s="98"/>
      <c r="X43" s="98">
        <v>1</v>
      </c>
      <c r="Y43" s="33">
        <f t="shared" si="2"/>
        <v>10</v>
      </c>
      <c r="Z43" s="34"/>
      <c r="AA43" s="34"/>
      <c r="AB43" s="34"/>
      <c r="AC43" s="34"/>
      <c r="AD43" s="34"/>
      <c r="AE43" s="34"/>
      <c r="AF43" s="34"/>
      <c r="AG43" s="34"/>
      <c r="AH43" s="31">
        <v>1</v>
      </c>
      <c r="AI43" s="35">
        <f t="shared" si="3"/>
        <v>10</v>
      </c>
      <c r="AJ43" s="36">
        <f t="shared" si="0"/>
        <v>20</v>
      </c>
    </row>
    <row r="44" spans="1:36" ht="11" thickBot="1">
      <c r="A44" s="138" t="s">
        <v>152</v>
      </c>
      <c r="B44" s="31"/>
      <c r="C44" s="31"/>
      <c r="D44" s="31"/>
      <c r="E44" s="31"/>
      <c r="F44" s="31"/>
      <c r="G44" s="31"/>
      <c r="H44" s="32">
        <f t="shared" si="4"/>
        <v>0</v>
      </c>
      <c r="I44" s="31"/>
      <c r="J44" s="31"/>
      <c r="K44" s="31"/>
      <c r="L44" s="31"/>
      <c r="M44" s="31"/>
      <c r="N44" s="31"/>
      <c r="O44" s="32">
        <f t="shared" si="1"/>
        <v>0</v>
      </c>
      <c r="P44" s="98"/>
      <c r="Q44" s="98"/>
      <c r="R44" s="98"/>
      <c r="S44" s="98"/>
      <c r="T44" s="98"/>
      <c r="U44" s="98"/>
      <c r="V44" s="98"/>
      <c r="W44" s="98"/>
      <c r="X44" s="98"/>
      <c r="Y44" s="33">
        <f t="shared" si="2"/>
        <v>0</v>
      </c>
      <c r="Z44" s="34"/>
      <c r="AA44" s="34"/>
      <c r="AB44" s="34"/>
      <c r="AC44" s="34"/>
      <c r="AD44" s="34"/>
      <c r="AE44" s="34"/>
      <c r="AF44" s="34"/>
      <c r="AG44" s="34"/>
      <c r="AH44" s="31"/>
      <c r="AI44" s="35">
        <f t="shared" si="3"/>
        <v>0</v>
      </c>
      <c r="AJ44" s="36">
        <f t="shared" si="0"/>
        <v>0</v>
      </c>
    </row>
    <row r="45" spans="1:36" ht="11" thickBot="1">
      <c r="A45" s="138" t="s">
        <v>153</v>
      </c>
      <c r="B45" s="31"/>
      <c r="C45" s="31"/>
      <c r="D45" s="31"/>
      <c r="E45" s="31"/>
      <c r="F45" s="31"/>
      <c r="G45" s="31"/>
      <c r="H45" s="32">
        <f t="shared" si="4"/>
        <v>0</v>
      </c>
      <c r="I45" s="31"/>
      <c r="J45" s="31"/>
      <c r="K45" s="31"/>
      <c r="L45" s="31"/>
      <c r="M45" s="31"/>
      <c r="N45" s="31"/>
      <c r="O45" s="32">
        <f t="shared" si="1"/>
        <v>0</v>
      </c>
      <c r="P45" s="98"/>
      <c r="Q45" s="98"/>
      <c r="R45" s="98"/>
      <c r="S45" s="98"/>
      <c r="T45" s="98"/>
      <c r="U45" s="98">
        <v>1</v>
      </c>
      <c r="V45" s="98"/>
      <c r="W45" s="98">
        <v>1</v>
      </c>
      <c r="X45" s="98"/>
      <c r="Y45" s="33">
        <f t="shared" si="2"/>
        <v>45</v>
      </c>
      <c r="Z45" s="34"/>
      <c r="AA45" s="34"/>
      <c r="AB45" s="34"/>
      <c r="AC45" s="34"/>
      <c r="AD45" s="34">
        <v>1</v>
      </c>
      <c r="AE45" s="34"/>
      <c r="AF45" s="34"/>
      <c r="AG45" s="34">
        <v>1</v>
      </c>
      <c r="AH45" s="31"/>
      <c r="AI45" s="35">
        <f t="shared" si="3"/>
        <v>55</v>
      </c>
      <c r="AJ45" s="36">
        <f t="shared" si="0"/>
        <v>100</v>
      </c>
    </row>
    <row r="46" spans="1:36" ht="11" thickBot="1">
      <c r="A46" s="138" t="s">
        <v>154</v>
      </c>
      <c r="B46" s="31"/>
      <c r="C46" s="31"/>
      <c r="D46" s="31"/>
      <c r="E46" s="31"/>
      <c r="F46" s="31"/>
      <c r="G46" s="31"/>
      <c r="H46" s="32">
        <f t="shared" si="4"/>
        <v>0</v>
      </c>
      <c r="I46" s="31"/>
      <c r="J46" s="31"/>
      <c r="K46" s="31"/>
      <c r="L46" s="31"/>
      <c r="M46" s="31"/>
      <c r="N46" s="31"/>
      <c r="O46" s="32">
        <f t="shared" si="1"/>
        <v>0</v>
      </c>
      <c r="P46" s="98"/>
      <c r="Q46" s="98"/>
      <c r="R46" s="98"/>
      <c r="S46" s="98"/>
      <c r="T46" s="98"/>
      <c r="U46" s="98"/>
      <c r="V46" s="98"/>
      <c r="W46" s="98"/>
      <c r="X46" s="98"/>
      <c r="Y46" s="33">
        <f t="shared" si="2"/>
        <v>0</v>
      </c>
      <c r="Z46" s="34"/>
      <c r="AA46" s="34"/>
      <c r="AB46" s="34"/>
      <c r="AC46" s="34"/>
      <c r="AD46" s="34"/>
      <c r="AE46" s="34"/>
      <c r="AF46" s="34"/>
      <c r="AG46" s="34"/>
      <c r="AH46" s="31"/>
      <c r="AI46" s="35">
        <f t="shared" si="3"/>
        <v>0</v>
      </c>
      <c r="AJ46" s="36">
        <f t="shared" si="0"/>
        <v>0</v>
      </c>
    </row>
    <row r="47" spans="1:36" ht="11" thickBot="1">
      <c r="A47" s="138" t="s">
        <v>155</v>
      </c>
      <c r="B47" s="31"/>
      <c r="C47" s="31"/>
      <c r="D47" s="31"/>
      <c r="E47" s="31"/>
      <c r="F47" s="31"/>
      <c r="G47" s="31"/>
      <c r="H47" s="32">
        <f t="shared" si="4"/>
        <v>0</v>
      </c>
      <c r="I47" s="31"/>
      <c r="J47" s="31"/>
      <c r="K47" s="31"/>
      <c r="L47" s="31"/>
      <c r="M47" s="31"/>
      <c r="N47" s="31"/>
      <c r="O47" s="32">
        <f t="shared" si="1"/>
        <v>0</v>
      </c>
      <c r="P47" s="98"/>
      <c r="Q47" s="98"/>
      <c r="R47" s="98"/>
      <c r="S47" s="98"/>
      <c r="T47" s="98"/>
      <c r="U47" s="98"/>
      <c r="V47" s="98"/>
      <c r="W47" s="98"/>
      <c r="X47" s="98"/>
      <c r="Y47" s="33">
        <f t="shared" si="2"/>
        <v>0</v>
      </c>
      <c r="Z47" s="34"/>
      <c r="AA47" s="34"/>
      <c r="AB47" s="34"/>
      <c r="AC47" s="34"/>
      <c r="AD47" s="34"/>
      <c r="AE47" s="34"/>
      <c r="AF47" s="34"/>
      <c r="AG47" s="34"/>
      <c r="AH47" s="31"/>
      <c r="AI47" s="35">
        <f t="shared" si="3"/>
        <v>0</v>
      </c>
      <c r="AJ47" s="36">
        <f t="shared" si="0"/>
        <v>0</v>
      </c>
    </row>
    <row r="48" spans="1:36" ht="11" thickBot="1">
      <c r="A48" s="138" t="s">
        <v>156</v>
      </c>
      <c r="B48" s="31"/>
      <c r="C48" s="31"/>
      <c r="D48" s="31"/>
      <c r="E48" s="31"/>
      <c r="F48" s="31"/>
      <c r="G48" s="31"/>
      <c r="H48" s="32">
        <f t="shared" si="4"/>
        <v>0</v>
      </c>
      <c r="I48" s="31"/>
      <c r="J48" s="31"/>
      <c r="K48" s="31"/>
      <c r="L48" s="31"/>
      <c r="M48" s="31"/>
      <c r="N48" s="31"/>
      <c r="O48" s="32">
        <f t="shared" si="1"/>
        <v>0</v>
      </c>
      <c r="P48" s="98"/>
      <c r="Q48" s="98"/>
      <c r="R48" s="98"/>
      <c r="S48" s="98"/>
      <c r="T48" s="98"/>
      <c r="U48" s="98"/>
      <c r="V48" s="98"/>
      <c r="W48" s="98"/>
      <c r="X48" s="98"/>
      <c r="Y48" s="33">
        <f t="shared" si="2"/>
        <v>0</v>
      </c>
      <c r="Z48" s="34"/>
      <c r="AA48" s="34"/>
      <c r="AB48" s="34"/>
      <c r="AC48" s="34"/>
      <c r="AD48" s="34"/>
      <c r="AE48" s="34"/>
      <c r="AF48" s="34"/>
      <c r="AG48" s="34"/>
      <c r="AH48" s="31"/>
      <c r="AI48" s="35">
        <f t="shared" si="3"/>
        <v>0</v>
      </c>
      <c r="AJ48" s="36">
        <f t="shared" si="0"/>
        <v>0</v>
      </c>
    </row>
    <row r="49" spans="1:36" ht="11" thickBot="1">
      <c r="A49" s="138" t="s">
        <v>157</v>
      </c>
      <c r="B49" s="31"/>
      <c r="C49" s="31"/>
      <c r="D49" s="31"/>
      <c r="E49" s="31"/>
      <c r="F49" s="31"/>
      <c r="G49" s="31"/>
      <c r="H49" s="32">
        <f t="shared" si="4"/>
        <v>0</v>
      </c>
      <c r="I49" s="31"/>
      <c r="J49" s="31"/>
      <c r="K49" s="31"/>
      <c r="L49" s="31"/>
      <c r="M49" s="31"/>
      <c r="N49" s="31"/>
      <c r="O49" s="32">
        <f t="shared" si="1"/>
        <v>0</v>
      </c>
      <c r="P49" s="98"/>
      <c r="Q49" s="98"/>
      <c r="R49" s="98"/>
      <c r="S49" s="98"/>
      <c r="T49" s="98"/>
      <c r="U49" s="98"/>
      <c r="V49" s="98"/>
      <c r="W49" s="98"/>
      <c r="X49" s="98"/>
      <c r="Y49" s="33">
        <f t="shared" si="2"/>
        <v>0</v>
      </c>
      <c r="Z49" s="34"/>
      <c r="AA49" s="34"/>
      <c r="AB49" s="34"/>
      <c r="AC49" s="34"/>
      <c r="AD49" s="34"/>
      <c r="AE49" s="34"/>
      <c r="AF49" s="34"/>
      <c r="AG49" s="34"/>
      <c r="AH49" s="31"/>
      <c r="AI49" s="35">
        <f t="shared" si="3"/>
        <v>0</v>
      </c>
      <c r="AJ49" s="36">
        <f t="shared" si="0"/>
        <v>0</v>
      </c>
    </row>
    <row r="50" spans="1:36" ht="11" thickBot="1">
      <c r="A50" s="138" t="s">
        <v>158</v>
      </c>
      <c r="B50" s="31"/>
      <c r="C50" s="31"/>
      <c r="D50" s="31"/>
      <c r="E50" s="31"/>
      <c r="F50" s="31"/>
      <c r="G50" s="31"/>
      <c r="H50" s="32">
        <f t="shared" si="4"/>
        <v>0</v>
      </c>
      <c r="I50" s="31"/>
      <c r="J50" s="31"/>
      <c r="K50" s="31"/>
      <c r="L50" s="31"/>
      <c r="M50" s="31"/>
      <c r="N50" s="31"/>
      <c r="O50" s="32">
        <f t="shared" si="1"/>
        <v>0</v>
      </c>
      <c r="P50" s="98"/>
      <c r="Q50" s="98"/>
      <c r="R50" s="98"/>
      <c r="S50" s="98"/>
      <c r="T50" s="98"/>
      <c r="U50" s="98"/>
      <c r="V50" s="98"/>
      <c r="W50" s="98"/>
      <c r="X50" s="98">
        <v>1</v>
      </c>
      <c r="Y50" s="33">
        <f t="shared" si="2"/>
        <v>10</v>
      </c>
      <c r="Z50" s="34"/>
      <c r="AA50" s="34"/>
      <c r="AB50" s="34"/>
      <c r="AC50" s="34"/>
      <c r="AD50" s="34"/>
      <c r="AE50" s="34"/>
      <c r="AF50" s="34"/>
      <c r="AG50" s="34"/>
      <c r="AH50" s="31">
        <v>1</v>
      </c>
      <c r="AI50" s="35">
        <f t="shared" si="3"/>
        <v>10</v>
      </c>
      <c r="AJ50" s="36">
        <f t="shared" si="0"/>
        <v>20</v>
      </c>
    </row>
    <row r="51" spans="1:36" ht="11" thickBot="1">
      <c r="A51" s="138" t="s">
        <v>159</v>
      </c>
      <c r="B51" s="31"/>
      <c r="C51" s="31"/>
      <c r="D51" s="31"/>
      <c r="E51" s="31"/>
      <c r="F51" s="31"/>
      <c r="G51" s="31"/>
      <c r="H51" s="32">
        <f t="shared" si="4"/>
        <v>0</v>
      </c>
      <c r="I51" s="31"/>
      <c r="J51" s="31"/>
      <c r="K51" s="31"/>
      <c r="L51" s="31"/>
      <c r="M51" s="31"/>
      <c r="N51" s="31"/>
      <c r="O51" s="32">
        <f t="shared" si="1"/>
        <v>0</v>
      </c>
      <c r="P51" s="98"/>
      <c r="Q51" s="98"/>
      <c r="R51" s="98"/>
      <c r="S51" s="98"/>
      <c r="T51" s="98"/>
      <c r="U51" s="98">
        <v>1</v>
      </c>
      <c r="V51" s="98"/>
      <c r="W51" s="98"/>
      <c r="X51" s="98">
        <v>1</v>
      </c>
      <c r="Y51" s="33">
        <f t="shared" si="2"/>
        <v>40</v>
      </c>
      <c r="Z51" s="34"/>
      <c r="AA51" s="34"/>
      <c r="AB51" s="34"/>
      <c r="AC51" s="34"/>
      <c r="AD51" s="34"/>
      <c r="AE51" s="34"/>
      <c r="AF51" s="34">
        <v>1</v>
      </c>
      <c r="AG51" s="34"/>
      <c r="AH51" s="31">
        <v>1</v>
      </c>
      <c r="AI51" s="35">
        <f t="shared" si="3"/>
        <v>30</v>
      </c>
      <c r="AJ51" s="36">
        <f t="shared" si="0"/>
        <v>70</v>
      </c>
    </row>
    <row r="52" spans="1:36" ht="11" thickBot="1">
      <c r="A52" s="138" t="s">
        <v>160</v>
      </c>
      <c r="B52" s="31"/>
      <c r="C52" s="31"/>
      <c r="D52" s="31"/>
      <c r="E52" s="31"/>
      <c r="F52" s="31"/>
      <c r="G52" s="31"/>
      <c r="H52" s="32">
        <f t="shared" si="4"/>
        <v>0</v>
      </c>
      <c r="I52" s="31"/>
      <c r="J52" s="31"/>
      <c r="K52" s="31"/>
      <c r="L52" s="31"/>
      <c r="M52" s="31"/>
      <c r="N52" s="31"/>
      <c r="O52" s="32">
        <f t="shared" si="1"/>
        <v>0</v>
      </c>
      <c r="P52" s="98"/>
      <c r="Q52" s="98"/>
      <c r="R52" s="98"/>
      <c r="S52" s="98"/>
      <c r="T52" s="98"/>
      <c r="U52" s="98"/>
      <c r="V52" s="98"/>
      <c r="W52" s="98"/>
      <c r="X52" s="154">
        <v>0.5</v>
      </c>
      <c r="Y52" s="33">
        <f t="shared" si="2"/>
        <v>5</v>
      </c>
      <c r="Z52" s="34"/>
      <c r="AA52" s="34"/>
      <c r="AB52" s="34"/>
      <c r="AC52" s="34"/>
      <c r="AD52" s="34"/>
      <c r="AE52" s="34"/>
      <c r="AF52" s="34"/>
      <c r="AG52" s="34"/>
      <c r="AH52" s="154">
        <v>0.5</v>
      </c>
      <c r="AI52" s="35">
        <f t="shared" si="3"/>
        <v>5</v>
      </c>
      <c r="AJ52" s="36">
        <f t="shared" si="0"/>
        <v>10</v>
      </c>
    </row>
    <row r="53" spans="1:36" ht="11" thickBot="1">
      <c r="A53" s="138" t="s">
        <v>161</v>
      </c>
      <c r="B53" s="31"/>
      <c r="C53" s="31"/>
      <c r="D53" s="31"/>
      <c r="E53" s="31"/>
      <c r="F53" s="31"/>
      <c r="G53" s="31"/>
      <c r="H53" s="32">
        <f t="shared" si="4"/>
        <v>0</v>
      </c>
      <c r="I53" s="31"/>
      <c r="J53" s="31"/>
      <c r="K53" s="31"/>
      <c r="L53" s="31"/>
      <c r="M53" s="31"/>
      <c r="N53" s="31"/>
      <c r="O53" s="32">
        <f t="shared" si="1"/>
        <v>0</v>
      </c>
      <c r="P53" s="98"/>
      <c r="Q53" s="98"/>
      <c r="R53" s="98"/>
      <c r="S53" s="98"/>
      <c r="T53" s="98"/>
      <c r="U53" s="98"/>
      <c r="V53" s="98"/>
      <c r="W53" s="98"/>
      <c r="X53" s="98">
        <v>1</v>
      </c>
      <c r="Y53" s="33">
        <f t="shared" si="2"/>
        <v>10</v>
      </c>
      <c r="Z53" s="34"/>
      <c r="AA53" s="34"/>
      <c r="AB53" s="34"/>
      <c r="AC53" s="34"/>
      <c r="AD53" s="34"/>
      <c r="AE53" s="34"/>
      <c r="AF53" s="34"/>
      <c r="AG53" s="34"/>
      <c r="AH53" s="31">
        <v>1</v>
      </c>
      <c r="AI53" s="35">
        <f t="shared" si="3"/>
        <v>10</v>
      </c>
      <c r="AJ53" s="36">
        <f t="shared" si="0"/>
        <v>20</v>
      </c>
    </row>
    <row r="54" spans="1:36" ht="11" thickBot="1">
      <c r="A54" s="138" t="s">
        <v>162</v>
      </c>
      <c r="B54" s="31"/>
      <c r="C54" s="31"/>
      <c r="D54" s="31"/>
      <c r="E54" s="31"/>
      <c r="F54" s="31"/>
      <c r="G54" s="31"/>
      <c r="H54" s="32">
        <f t="shared" si="4"/>
        <v>0</v>
      </c>
      <c r="I54" s="31"/>
      <c r="J54" s="31"/>
      <c r="K54" s="31"/>
      <c r="L54" s="31"/>
      <c r="M54" s="31"/>
      <c r="N54" s="31"/>
      <c r="O54" s="32">
        <f t="shared" si="1"/>
        <v>0</v>
      </c>
      <c r="P54" s="98"/>
      <c r="Q54" s="98"/>
      <c r="R54" s="98"/>
      <c r="S54" s="98"/>
      <c r="T54" s="98"/>
      <c r="U54" s="98"/>
      <c r="V54" s="98"/>
      <c r="W54" s="98"/>
      <c r="X54" s="98"/>
      <c r="Y54" s="33">
        <f t="shared" si="2"/>
        <v>0</v>
      </c>
      <c r="Z54" s="34"/>
      <c r="AA54" s="34"/>
      <c r="AB54" s="34"/>
      <c r="AC54" s="34"/>
      <c r="AD54" s="34"/>
      <c r="AE54" s="34"/>
      <c r="AF54" s="34"/>
      <c r="AG54" s="34"/>
      <c r="AH54" s="31"/>
      <c r="AI54" s="35">
        <f t="shared" si="3"/>
        <v>0</v>
      </c>
      <c r="AJ54" s="36">
        <f t="shared" si="0"/>
        <v>0</v>
      </c>
    </row>
    <row r="55" spans="1:36" ht="11" thickBot="1">
      <c r="A55" s="138" t="s">
        <v>163</v>
      </c>
      <c r="B55" s="31"/>
      <c r="C55" s="31"/>
      <c r="D55" s="31"/>
      <c r="E55" s="31"/>
      <c r="F55" s="31"/>
      <c r="G55" s="31">
        <v>0.5</v>
      </c>
      <c r="H55" s="32">
        <f t="shared" si="4"/>
        <v>10</v>
      </c>
      <c r="I55" s="31"/>
      <c r="J55" s="31"/>
      <c r="K55" s="31"/>
      <c r="L55" s="31"/>
      <c r="M55" s="31">
        <v>0.5</v>
      </c>
      <c r="N55" s="31"/>
      <c r="O55" s="32">
        <f t="shared" si="1"/>
        <v>15</v>
      </c>
      <c r="P55" s="98"/>
      <c r="Q55" s="98"/>
      <c r="R55" s="98"/>
      <c r="S55" s="98"/>
      <c r="T55" s="98"/>
      <c r="U55" s="98"/>
      <c r="V55" s="98"/>
      <c r="W55" s="98"/>
      <c r="X55" s="98">
        <v>1</v>
      </c>
      <c r="Y55" s="33">
        <f t="shared" si="2"/>
        <v>10</v>
      </c>
      <c r="Z55" s="34"/>
      <c r="AA55" s="34"/>
      <c r="AB55" s="34"/>
      <c r="AC55" s="34"/>
      <c r="AD55" s="34"/>
      <c r="AE55" s="34"/>
      <c r="AF55" s="34"/>
      <c r="AG55" s="34"/>
      <c r="AH55" s="31">
        <v>1</v>
      </c>
      <c r="AI55" s="35">
        <f t="shared" si="3"/>
        <v>10</v>
      </c>
      <c r="AJ55" s="36">
        <f t="shared" si="0"/>
        <v>45</v>
      </c>
    </row>
    <row r="56" spans="1:36" ht="11" thickBot="1">
      <c r="A56" s="138" t="s">
        <v>164</v>
      </c>
      <c r="B56" s="31"/>
      <c r="C56" s="31"/>
      <c r="D56" s="31"/>
      <c r="E56" s="31"/>
      <c r="F56" s="31"/>
      <c r="G56" s="31"/>
      <c r="H56" s="32">
        <f t="shared" si="4"/>
        <v>0</v>
      </c>
      <c r="I56" s="31"/>
      <c r="J56" s="31"/>
      <c r="K56" s="31"/>
      <c r="L56" s="31"/>
      <c r="M56" s="31"/>
      <c r="N56" s="31"/>
      <c r="O56" s="32">
        <f t="shared" si="1"/>
        <v>0</v>
      </c>
      <c r="P56" s="98"/>
      <c r="Q56" s="98"/>
      <c r="R56" s="98"/>
      <c r="S56" s="98"/>
      <c r="T56" s="98"/>
      <c r="U56" s="98"/>
      <c r="V56" s="98"/>
      <c r="W56" s="98"/>
      <c r="X56" s="98">
        <v>1</v>
      </c>
      <c r="Y56" s="33">
        <f t="shared" si="2"/>
        <v>10</v>
      </c>
      <c r="Z56" s="34"/>
      <c r="AA56" s="34"/>
      <c r="AB56" s="34"/>
      <c r="AC56" s="34"/>
      <c r="AD56" s="34"/>
      <c r="AE56" s="34"/>
      <c r="AF56" s="34"/>
      <c r="AG56" s="34"/>
      <c r="AH56" s="31">
        <v>1</v>
      </c>
      <c r="AI56" s="35">
        <f t="shared" si="3"/>
        <v>10</v>
      </c>
      <c r="AJ56" s="36">
        <f t="shared" si="0"/>
        <v>20</v>
      </c>
    </row>
    <row r="57" spans="1:36" ht="11" thickBot="1">
      <c r="A57" s="138" t="s">
        <v>165</v>
      </c>
      <c r="B57" s="31"/>
      <c r="C57" s="31"/>
      <c r="D57" s="31"/>
      <c r="E57" s="31"/>
      <c r="F57" s="31"/>
      <c r="G57" s="31"/>
      <c r="H57" s="32">
        <f t="shared" si="4"/>
        <v>0</v>
      </c>
      <c r="I57" s="31"/>
      <c r="J57" s="31"/>
      <c r="K57" s="31"/>
      <c r="L57" s="31"/>
      <c r="M57" s="31"/>
      <c r="N57" s="31"/>
      <c r="O57" s="32">
        <f t="shared" si="1"/>
        <v>0</v>
      </c>
      <c r="P57" s="98"/>
      <c r="Q57" s="98"/>
      <c r="R57" s="98"/>
      <c r="S57" s="98"/>
      <c r="T57" s="98"/>
      <c r="U57" s="98"/>
      <c r="V57" s="98"/>
      <c r="W57" s="98"/>
      <c r="X57" s="98"/>
      <c r="Y57" s="33">
        <f t="shared" si="2"/>
        <v>0</v>
      </c>
      <c r="Z57" s="34"/>
      <c r="AA57" s="34"/>
      <c r="AB57" s="34"/>
      <c r="AC57" s="34"/>
      <c r="AD57" s="34"/>
      <c r="AE57" s="34"/>
      <c r="AF57" s="34"/>
      <c r="AG57" s="34"/>
      <c r="AH57" s="31"/>
      <c r="AI57" s="35">
        <f t="shared" si="3"/>
        <v>0</v>
      </c>
      <c r="AJ57" s="36">
        <f t="shared" si="0"/>
        <v>0</v>
      </c>
    </row>
    <row r="58" spans="1:36" ht="11" thickBot="1">
      <c r="A58" s="138" t="s">
        <v>166</v>
      </c>
      <c r="B58" s="31"/>
      <c r="C58" s="31"/>
      <c r="D58" s="31"/>
      <c r="E58" s="31"/>
      <c r="F58" s="31"/>
      <c r="G58" s="31"/>
      <c r="H58" s="32">
        <f t="shared" si="4"/>
        <v>0</v>
      </c>
      <c r="I58" s="31"/>
      <c r="J58" s="31"/>
      <c r="K58" s="31"/>
      <c r="L58" s="31"/>
      <c r="M58" s="31"/>
      <c r="N58" s="31"/>
      <c r="O58" s="32">
        <f t="shared" si="1"/>
        <v>0</v>
      </c>
      <c r="P58" s="98"/>
      <c r="Q58" s="98"/>
      <c r="R58" s="98"/>
      <c r="S58" s="98"/>
      <c r="T58" s="98"/>
      <c r="U58" s="98"/>
      <c r="V58" s="98"/>
      <c r="W58" s="98"/>
      <c r="X58" s="98">
        <v>2</v>
      </c>
      <c r="Y58" s="33">
        <f t="shared" si="2"/>
        <v>20</v>
      </c>
      <c r="Z58" s="34"/>
      <c r="AA58" s="34"/>
      <c r="AB58" s="34"/>
      <c r="AC58" s="34"/>
      <c r="AD58" s="34"/>
      <c r="AE58" s="34"/>
      <c r="AF58" s="34"/>
      <c r="AG58" s="34"/>
      <c r="AH58" s="31">
        <v>2</v>
      </c>
      <c r="AI58" s="35">
        <f t="shared" si="3"/>
        <v>20</v>
      </c>
      <c r="AJ58" s="36">
        <f t="shared" si="0"/>
        <v>40</v>
      </c>
    </row>
    <row r="59" spans="1:36" ht="11" thickBot="1">
      <c r="A59" s="138" t="s">
        <v>167</v>
      </c>
      <c r="B59" s="31"/>
      <c r="C59" s="31"/>
      <c r="D59" s="31"/>
      <c r="E59" s="31"/>
      <c r="F59" s="31">
        <v>1</v>
      </c>
      <c r="G59" s="31"/>
      <c r="H59" s="32">
        <f t="shared" si="4"/>
        <v>30</v>
      </c>
      <c r="I59" s="31"/>
      <c r="J59" s="31"/>
      <c r="K59" s="31"/>
      <c r="L59" s="31"/>
      <c r="M59" s="31">
        <v>1</v>
      </c>
      <c r="N59" s="31"/>
      <c r="O59" s="32">
        <f t="shared" si="1"/>
        <v>30</v>
      </c>
      <c r="P59" s="98"/>
      <c r="Q59" s="98"/>
      <c r="R59" s="98"/>
      <c r="S59" s="98"/>
      <c r="T59" s="98"/>
      <c r="U59" s="98"/>
      <c r="V59" s="98"/>
      <c r="W59" s="154">
        <v>0.5</v>
      </c>
      <c r="X59" s="98"/>
      <c r="Y59" s="33">
        <f t="shared" si="2"/>
        <v>7.5</v>
      </c>
      <c r="Z59" s="34"/>
      <c r="AA59" s="34"/>
      <c r="AB59" s="34"/>
      <c r="AC59" s="34"/>
      <c r="AD59" s="34"/>
      <c r="AE59" s="34"/>
      <c r="AF59" s="34"/>
      <c r="AG59" s="34">
        <v>0.5</v>
      </c>
      <c r="AH59" s="31"/>
      <c r="AI59" s="35">
        <f t="shared" si="3"/>
        <v>7.5</v>
      </c>
      <c r="AJ59" s="36">
        <f t="shared" si="0"/>
        <v>75</v>
      </c>
    </row>
    <row r="60" spans="1:36" ht="11" thickBot="1">
      <c r="A60" s="138" t="s">
        <v>168</v>
      </c>
      <c r="B60" s="31"/>
      <c r="C60" s="31"/>
      <c r="D60" s="31"/>
      <c r="E60" s="31"/>
      <c r="F60" s="31"/>
      <c r="G60" s="31"/>
      <c r="H60" s="32">
        <f t="shared" si="4"/>
        <v>0</v>
      </c>
      <c r="I60" s="31"/>
      <c r="J60" s="31"/>
      <c r="K60" s="31"/>
      <c r="L60" s="31"/>
      <c r="M60" s="31"/>
      <c r="N60" s="31"/>
      <c r="O60" s="32">
        <f t="shared" si="1"/>
        <v>0</v>
      </c>
      <c r="P60" s="98"/>
      <c r="Q60" s="98"/>
      <c r="R60" s="98"/>
      <c r="S60" s="98"/>
      <c r="T60" s="98"/>
      <c r="U60" s="98"/>
      <c r="V60" s="98"/>
      <c r="W60" s="98"/>
      <c r="X60" s="154">
        <v>0.5</v>
      </c>
      <c r="Y60" s="33">
        <f t="shared" si="2"/>
        <v>5</v>
      </c>
      <c r="Z60" s="34"/>
      <c r="AA60" s="34"/>
      <c r="AB60" s="34"/>
      <c r="AC60" s="34"/>
      <c r="AD60" s="34"/>
      <c r="AE60" s="34"/>
      <c r="AF60" s="34"/>
      <c r="AG60" s="34"/>
      <c r="AH60" s="154">
        <v>0.5</v>
      </c>
      <c r="AI60" s="35">
        <f t="shared" si="3"/>
        <v>5</v>
      </c>
      <c r="AJ60" s="36">
        <f t="shared" si="0"/>
        <v>10</v>
      </c>
    </row>
    <row r="61" spans="1:36" ht="11" thickBot="1">
      <c r="A61" s="138" t="s">
        <v>169</v>
      </c>
      <c r="B61" s="31"/>
      <c r="C61" s="31"/>
      <c r="D61" s="31"/>
      <c r="E61" s="31"/>
      <c r="F61" s="31"/>
      <c r="G61" s="31">
        <v>1</v>
      </c>
      <c r="H61" s="32">
        <f t="shared" si="4"/>
        <v>20</v>
      </c>
      <c r="I61" s="31"/>
      <c r="J61" s="31"/>
      <c r="K61" s="31"/>
      <c r="L61" s="31"/>
      <c r="M61" s="31"/>
      <c r="N61" s="31">
        <v>1</v>
      </c>
      <c r="O61" s="32">
        <f t="shared" si="1"/>
        <v>20</v>
      </c>
      <c r="P61" s="98"/>
      <c r="Q61" s="98"/>
      <c r="R61" s="98"/>
      <c r="S61" s="98"/>
      <c r="T61" s="98">
        <v>1</v>
      </c>
      <c r="U61" s="98">
        <v>1</v>
      </c>
      <c r="V61" s="98"/>
      <c r="W61" s="98"/>
      <c r="X61" s="98"/>
      <c r="Y61" s="33">
        <f t="shared" si="2"/>
        <v>70</v>
      </c>
      <c r="Z61" s="34"/>
      <c r="AA61" s="34"/>
      <c r="AB61" s="34"/>
      <c r="AC61" s="34"/>
      <c r="AD61" s="34">
        <v>1</v>
      </c>
      <c r="AE61" s="34">
        <v>1</v>
      </c>
      <c r="AF61" s="34"/>
      <c r="AG61" s="34"/>
      <c r="AH61" s="31"/>
      <c r="AI61" s="35">
        <f t="shared" si="3"/>
        <v>70</v>
      </c>
      <c r="AJ61" s="36">
        <f t="shared" si="0"/>
        <v>180</v>
      </c>
    </row>
    <row r="62" spans="1:36" ht="11" thickBot="1">
      <c r="A62" s="138" t="s">
        <v>170</v>
      </c>
      <c r="B62" s="31"/>
      <c r="C62" s="31"/>
      <c r="D62" s="31"/>
      <c r="E62" s="31"/>
      <c r="F62" s="31"/>
      <c r="G62" s="31"/>
      <c r="H62" s="32">
        <f t="shared" si="4"/>
        <v>0</v>
      </c>
      <c r="I62" s="31"/>
      <c r="J62" s="31"/>
      <c r="K62" s="31"/>
      <c r="L62" s="31"/>
      <c r="M62" s="31"/>
      <c r="N62" s="31"/>
      <c r="O62" s="32">
        <f t="shared" si="1"/>
        <v>0</v>
      </c>
      <c r="P62" s="98"/>
      <c r="Q62" s="98"/>
      <c r="R62" s="98"/>
      <c r="S62" s="98"/>
      <c r="T62" s="98"/>
      <c r="U62" s="98"/>
      <c r="V62" s="98"/>
      <c r="W62" s="98"/>
      <c r="X62" s="98"/>
      <c r="Y62" s="33">
        <f t="shared" si="2"/>
        <v>0</v>
      </c>
      <c r="Z62" s="34"/>
      <c r="AA62" s="34"/>
      <c r="AB62" s="34"/>
      <c r="AC62" s="34"/>
      <c r="AD62" s="34"/>
      <c r="AE62" s="34"/>
      <c r="AF62" s="34"/>
      <c r="AG62" s="34"/>
      <c r="AH62" s="31"/>
      <c r="AI62" s="35">
        <f t="shared" si="3"/>
        <v>0</v>
      </c>
      <c r="AJ62" s="36">
        <f t="shared" si="0"/>
        <v>0</v>
      </c>
    </row>
    <row r="63" spans="1:36" ht="11" thickBot="1">
      <c r="A63" s="138" t="s">
        <v>171</v>
      </c>
      <c r="B63" s="31"/>
      <c r="C63" s="31"/>
      <c r="D63" s="31"/>
      <c r="E63" s="31"/>
      <c r="F63" s="31"/>
      <c r="G63" s="31">
        <v>0.5</v>
      </c>
      <c r="H63" s="32">
        <f t="shared" si="4"/>
        <v>10</v>
      </c>
      <c r="I63" s="31"/>
      <c r="J63" s="31"/>
      <c r="K63" s="31"/>
      <c r="L63" s="31"/>
      <c r="M63" s="31">
        <v>0.5</v>
      </c>
      <c r="N63" s="31"/>
      <c r="O63" s="32">
        <f t="shared" si="1"/>
        <v>15</v>
      </c>
      <c r="P63" s="98"/>
      <c r="Q63" s="98"/>
      <c r="R63" s="98"/>
      <c r="S63" s="98"/>
      <c r="T63" s="98"/>
      <c r="U63" s="98"/>
      <c r="V63" s="98"/>
      <c r="W63" s="154">
        <v>0.5</v>
      </c>
      <c r="X63" s="98"/>
      <c r="Y63" s="33">
        <f t="shared" si="2"/>
        <v>7.5</v>
      </c>
      <c r="Z63" s="34"/>
      <c r="AA63" s="34"/>
      <c r="AB63" s="34"/>
      <c r="AC63" s="34"/>
      <c r="AD63" s="34"/>
      <c r="AE63" s="34"/>
      <c r="AF63" s="34"/>
      <c r="AG63" s="34">
        <v>0.5</v>
      </c>
      <c r="AH63" s="31"/>
      <c r="AI63" s="35">
        <f t="shared" si="3"/>
        <v>7.5</v>
      </c>
      <c r="AJ63" s="36">
        <f t="shared" si="0"/>
        <v>40</v>
      </c>
    </row>
    <row r="64" spans="1:36" ht="11" thickBot="1">
      <c r="A64" s="138" t="s">
        <v>318</v>
      </c>
      <c r="B64" s="31"/>
      <c r="C64" s="31"/>
      <c r="D64" s="31"/>
      <c r="E64" s="31"/>
      <c r="F64" s="31"/>
      <c r="G64" s="31"/>
      <c r="H64" s="32">
        <f t="shared" si="4"/>
        <v>0</v>
      </c>
      <c r="I64" s="31"/>
      <c r="J64" s="31"/>
      <c r="K64" s="31"/>
      <c r="L64" s="31"/>
      <c r="M64" s="31"/>
      <c r="N64" s="31"/>
      <c r="O64" s="32">
        <f t="shared" si="1"/>
        <v>0</v>
      </c>
      <c r="P64" s="98"/>
      <c r="Q64" s="98"/>
      <c r="R64" s="98"/>
      <c r="S64" s="98"/>
      <c r="T64" s="98"/>
      <c r="U64" s="98"/>
      <c r="V64" s="98"/>
      <c r="W64" s="98"/>
      <c r="X64" s="98"/>
      <c r="Y64" s="33">
        <f t="shared" si="2"/>
        <v>0</v>
      </c>
      <c r="Z64" s="34"/>
      <c r="AA64" s="34"/>
      <c r="AB64" s="34"/>
      <c r="AC64" s="34"/>
      <c r="AD64" s="34"/>
      <c r="AE64" s="34"/>
      <c r="AF64" s="34"/>
      <c r="AG64" s="34"/>
      <c r="AH64" s="31"/>
      <c r="AI64" s="35">
        <f t="shared" si="3"/>
        <v>0</v>
      </c>
      <c r="AJ64" s="36">
        <f t="shared" si="0"/>
        <v>0</v>
      </c>
    </row>
    <row r="65" spans="1:36" ht="11" thickBot="1">
      <c r="A65" s="138" t="s">
        <v>172</v>
      </c>
      <c r="B65" s="31"/>
      <c r="C65" s="31"/>
      <c r="D65" s="31"/>
      <c r="E65" s="31"/>
      <c r="F65" s="31"/>
      <c r="G65" s="31"/>
      <c r="H65" s="32">
        <f t="shared" si="4"/>
        <v>0</v>
      </c>
      <c r="I65" s="31"/>
      <c r="J65" s="31"/>
      <c r="K65" s="31"/>
      <c r="L65" s="31"/>
      <c r="M65" s="31"/>
      <c r="N65" s="31"/>
      <c r="O65" s="32">
        <f t="shared" si="1"/>
        <v>0</v>
      </c>
      <c r="P65" s="98"/>
      <c r="Q65" s="98"/>
      <c r="R65" s="98"/>
      <c r="S65" s="98"/>
      <c r="T65" s="98"/>
      <c r="U65" s="98"/>
      <c r="V65" s="98"/>
      <c r="W65" s="98"/>
      <c r="X65" s="98">
        <v>1</v>
      </c>
      <c r="Y65" s="33">
        <f t="shared" si="2"/>
        <v>10</v>
      </c>
      <c r="Z65" s="34"/>
      <c r="AA65" s="34"/>
      <c r="AB65" s="34"/>
      <c r="AC65" s="34"/>
      <c r="AD65" s="34"/>
      <c r="AE65" s="34"/>
      <c r="AF65" s="34"/>
      <c r="AG65" s="34"/>
      <c r="AH65" s="31">
        <v>1</v>
      </c>
      <c r="AI65" s="35">
        <f t="shared" si="3"/>
        <v>10</v>
      </c>
      <c r="AJ65" s="36">
        <f t="shared" si="0"/>
        <v>20</v>
      </c>
    </row>
    <row r="66" spans="1:36" ht="11" thickBot="1">
      <c r="A66" s="138" t="s">
        <v>173</v>
      </c>
      <c r="B66" s="31"/>
      <c r="C66" s="31"/>
      <c r="D66" s="31"/>
      <c r="E66" s="31"/>
      <c r="F66" s="31"/>
      <c r="G66" s="31"/>
      <c r="H66" s="32">
        <f t="shared" si="4"/>
        <v>0</v>
      </c>
      <c r="I66" s="31"/>
      <c r="J66" s="31"/>
      <c r="K66" s="31"/>
      <c r="L66" s="31"/>
      <c r="M66" s="31"/>
      <c r="N66" s="31"/>
      <c r="O66" s="32">
        <f t="shared" si="1"/>
        <v>0</v>
      </c>
      <c r="P66" s="98"/>
      <c r="Q66" s="98"/>
      <c r="R66" s="98"/>
      <c r="S66" s="98"/>
      <c r="T66" s="98"/>
      <c r="U66" s="98"/>
      <c r="V66" s="98"/>
      <c r="W66" s="98"/>
      <c r="X66" s="98"/>
      <c r="Y66" s="33">
        <f t="shared" si="2"/>
        <v>0</v>
      </c>
      <c r="Z66" s="34"/>
      <c r="AA66" s="34"/>
      <c r="AB66" s="34"/>
      <c r="AC66" s="34"/>
      <c r="AD66" s="34"/>
      <c r="AE66" s="34"/>
      <c r="AF66" s="34"/>
      <c r="AG66" s="34"/>
      <c r="AH66" s="31"/>
      <c r="AI66" s="35">
        <f t="shared" si="3"/>
        <v>0</v>
      </c>
      <c r="AJ66" s="36">
        <f t="shared" si="0"/>
        <v>0</v>
      </c>
    </row>
    <row r="67" spans="1:36" ht="11" thickBot="1">
      <c r="A67" s="138" t="s">
        <v>174</v>
      </c>
      <c r="B67" s="31"/>
      <c r="C67" s="31"/>
      <c r="D67" s="31"/>
      <c r="E67" s="31"/>
      <c r="F67" s="31"/>
      <c r="G67" s="31"/>
      <c r="H67" s="32">
        <f t="shared" si="4"/>
        <v>0</v>
      </c>
      <c r="I67" s="31"/>
      <c r="J67" s="31"/>
      <c r="K67" s="31"/>
      <c r="L67" s="31"/>
      <c r="M67" s="31"/>
      <c r="N67" s="31"/>
      <c r="O67" s="32">
        <f t="shared" si="1"/>
        <v>0</v>
      </c>
      <c r="P67" s="98"/>
      <c r="Q67" s="98"/>
      <c r="R67" s="98"/>
      <c r="S67" s="98"/>
      <c r="T67" s="98"/>
      <c r="U67" s="98"/>
      <c r="V67" s="98"/>
      <c r="W67" s="98"/>
      <c r="X67" s="98"/>
      <c r="Y67" s="33">
        <f t="shared" si="2"/>
        <v>0</v>
      </c>
      <c r="Z67" s="34"/>
      <c r="AA67" s="34"/>
      <c r="AB67" s="34"/>
      <c r="AC67" s="34"/>
      <c r="AD67" s="34"/>
      <c r="AE67" s="34"/>
      <c r="AF67" s="34"/>
      <c r="AG67" s="34"/>
      <c r="AH67" s="31"/>
      <c r="AI67" s="35">
        <f t="shared" si="3"/>
        <v>0</v>
      </c>
      <c r="AJ67" s="36">
        <f t="shared" si="0"/>
        <v>0</v>
      </c>
    </row>
    <row r="68" spans="1:36" ht="11" thickBot="1">
      <c r="A68" s="138" t="s">
        <v>175</v>
      </c>
      <c r="B68" s="31"/>
      <c r="C68" s="31"/>
      <c r="D68" s="31"/>
      <c r="E68" s="31"/>
      <c r="F68" s="31"/>
      <c r="G68" s="31"/>
      <c r="H68" s="32">
        <f t="shared" si="4"/>
        <v>0</v>
      </c>
      <c r="I68" s="31"/>
      <c r="J68" s="31"/>
      <c r="K68" s="31"/>
      <c r="L68" s="31"/>
      <c r="M68" s="31"/>
      <c r="N68" s="31"/>
      <c r="O68" s="32">
        <f t="shared" si="1"/>
        <v>0</v>
      </c>
      <c r="P68" s="98"/>
      <c r="Q68" s="98"/>
      <c r="R68" s="98"/>
      <c r="S68" s="98"/>
      <c r="T68" s="98"/>
      <c r="U68" s="98"/>
      <c r="V68" s="98"/>
      <c r="W68" s="98"/>
      <c r="X68" s="98"/>
      <c r="Y68" s="33">
        <f t="shared" si="2"/>
        <v>0</v>
      </c>
      <c r="Z68" s="34"/>
      <c r="AA68" s="34"/>
      <c r="AB68" s="34"/>
      <c r="AC68" s="34"/>
      <c r="AD68" s="34"/>
      <c r="AE68" s="34"/>
      <c r="AF68" s="34"/>
      <c r="AG68" s="34"/>
      <c r="AH68" s="31"/>
      <c r="AI68" s="35">
        <f t="shared" si="3"/>
        <v>0</v>
      </c>
      <c r="AJ68" s="36">
        <f t="shared" si="0"/>
        <v>0</v>
      </c>
    </row>
    <row r="69" spans="1:36" ht="11" thickBot="1">
      <c r="A69" s="138" t="s">
        <v>176</v>
      </c>
      <c r="B69" s="31"/>
      <c r="C69" s="31"/>
      <c r="D69" s="31"/>
      <c r="E69" s="31"/>
      <c r="F69" s="31"/>
      <c r="G69" s="31"/>
      <c r="H69" s="32">
        <f t="shared" si="4"/>
        <v>0</v>
      </c>
      <c r="I69" s="31"/>
      <c r="J69" s="31"/>
      <c r="K69" s="31"/>
      <c r="L69" s="31"/>
      <c r="M69" s="31"/>
      <c r="N69" s="31"/>
      <c r="O69" s="32">
        <f t="shared" si="1"/>
        <v>0</v>
      </c>
      <c r="P69" s="98"/>
      <c r="Q69" s="98"/>
      <c r="R69" s="98"/>
      <c r="S69" s="98"/>
      <c r="T69" s="98"/>
      <c r="U69" s="98"/>
      <c r="V69" s="98"/>
      <c r="W69" s="98"/>
      <c r="X69" s="98"/>
      <c r="Y69" s="33">
        <f t="shared" si="2"/>
        <v>0</v>
      </c>
      <c r="Z69" s="34"/>
      <c r="AA69" s="34"/>
      <c r="AB69" s="34"/>
      <c r="AC69" s="34"/>
      <c r="AD69" s="34"/>
      <c r="AE69" s="34"/>
      <c r="AF69" s="34"/>
      <c r="AG69" s="34"/>
      <c r="AH69" s="31"/>
      <c r="AI69" s="35">
        <f t="shared" si="3"/>
        <v>0</v>
      </c>
      <c r="AJ69" s="36">
        <f t="shared" ref="AJ69:AJ132" si="9">H69+O69+Y69+AI69</f>
        <v>0</v>
      </c>
    </row>
    <row r="70" spans="1:36" ht="11" thickBot="1">
      <c r="A70" s="138" t="s">
        <v>177</v>
      </c>
      <c r="B70" s="31"/>
      <c r="C70" s="31"/>
      <c r="D70" s="31"/>
      <c r="E70" s="31"/>
      <c r="F70" s="31"/>
      <c r="G70" s="31"/>
      <c r="H70" s="32">
        <f t="shared" si="4"/>
        <v>0</v>
      </c>
      <c r="I70" s="31"/>
      <c r="J70" s="31"/>
      <c r="K70" s="31"/>
      <c r="L70" s="31"/>
      <c r="M70" s="31"/>
      <c r="N70" s="31"/>
      <c r="O70" s="32">
        <f t="shared" ref="O70:O133" si="10">(I70*100)+(J70*80)+(K70*60)+(L70*40)+(M70*30)+(N70*20)</f>
        <v>0</v>
      </c>
      <c r="P70" s="98"/>
      <c r="Q70" s="98"/>
      <c r="R70" s="98"/>
      <c r="S70" s="98"/>
      <c r="T70" s="98"/>
      <c r="U70" s="98"/>
      <c r="V70" s="98"/>
      <c r="W70" s="98"/>
      <c r="X70" s="98"/>
      <c r="Y70" s="33">
        <f t="shared" ref="Y70:Y133" si="11">(P70*130)+(Q70*100)+(R70*70)+(S70*50)+(T70*40)+(U70*30)+(V70*20)+(W70*15)+(X70*10)</f>
        <v>0</v>
      </c>
      <c r="Z70" s="34"/>
      <c r="AA70" s="34"/>
      <c r="AB70" s="34"/>
      <c r="AC70" s="34"/>
      <c r="AD70" s="34"/>
      <c r="AE70" s="34"/>
      <c r="AF70" s="34"/>
      <c r="AG70" s="34"/>
      <c r="AH70" s="31"/>
      <c r="AI70" s="35">
        <f t="shared" ref="AI70:AI133" si="12">(Z70*130)+(AA70*100)+(AB70*70)+(AC70*50)+(AD70*40)+(AE70*30)+(AF70*20)+(AG70*15)+(AH70*10)</f>
        <v>0</v>
      </c>
      <c r="AJ70" s="36">
        <f t="shared" si="9"/>
        <v>0</v>
      </c>
    </row>
    <row r="71" spans="1:36" ht="11" thickBot="1">
      <c r="A71" s="138" t="s">
        <v>178</v>
      </c>
      <c r="B71" s="31"/>
      <c r="C71" s="31"/>
      <c r="D71" s="31"/>
      <c r="E71" s="31"/>
      <c r="F71" s="31"/>
      <c r="G71" s="31"/>
      <c r="H71" s="32">
        <f t="shared" ref="H71:H134" si="13">(B71*100)+(C71*80)+(D71*60)+(E71*40)+(F71*30)+(G71*20)</f>
        <v>0</v>
      </c>
      <c r="I71" s="31"/>
      <c r="J71" s="31"/>
      <c r="K71" s="31"/>
      <c r="L71" s="31"/>
      <c r="M71" s="31"/>
      <c r="N71" s="31"/>
      <c r="O71" s="32">
        <f t="shared" si="10"/>
        <v>0</v>
      </c>
      <c r="P71" s="98"/>
      <c r="Q71" s="98"/>
      <c r="R71" s="98"/>
      <c r="S71" s="98"/>
      <c r="T71" s="98"/>
      <c r="U71" s="98"/>
      <c r="V71" s="98"/>
      <c r="W71" s="98"/>
      <c r="X71" s="98"/>
      <c r="Y71" s="33">
        <f t="shared" si="11"/>
        <v>0</v>
      </c>
      <c r="Z71" s="34"/>
      <c r="AA71" s="34"/>
      <c r="AB71" s="34"/>
      <c r="AC71" s="34"/>
      <c r="AD71" s="34"/>
      <c r="AE71" s="34"/>
      <c r="AF71" s="34"/>
      <c r="AG71" s="34"/>
      <c r="AH71" s="31">
        <v>1</v>
      </c>
      <c r="AI71" s="35">
        <f t="shared" si="12"/>
        <v>10</v>
      </c>
      <c r="AJ71" s="36">
        <f t="shared" si="9"/>
        <v>10</v>
      </c>
    </row>
    <row r="72" spans="1:36" ht="11" thickBot="1">
      <c r="A72" s="138" t="s">
        <v>179</v>
      </c>
      <c r="B72" s="31"/>
      <c r="C72" s="31"/>
      <c r="D72" s="31"/>
      <c r="E72" s="31"/>
      <c r="F72" s="31"/>
      <c r="G72" s="31"/>
      <c r="H72" s="32">
        <f t="shared" si="13"/>
        <v>0</v>
      </c>
      <c r="I72" s="31"/>
      <c r="J72" s="31"/>
      <c r="K72" s="31"/>
      <c r="L72" s="31"/>
      <c r="M72" s="31"/>
      <c r="N72" s="31"/>
      <c r="O72" s="32">
        <f t="shared" si="10"/>
        <v>0</v>
      </c>
      <c r="P72" s="98"/>
      <c r="Q72" s="98"/>
      <c r="R72" s="98"/>
      <c r="S72" s="98"/>
      <c r="T72" s="98"/>
      <c r="U72" s="98"/>
      <c r="V72" s="98"/>
      <c r="W72" s="98"/>
      <c r="X72" s="98"/>
      <c r="Y72" s="33">
        <f t="shared" si="11"/>
        <v>0</v>
      </c>
      <c r="Z72" s="34"/>
      <c r="AA72" s="34"/>
      <c r="AB72" s="34"/>
      <c r="AC72" s="34"/>
      <c r="AD72" s="34"/>
      <c r="AE72" s="34"/>
      <c r="AF72" s="34"/>
      <c r="AG72" s="34"/>
      <c r="AH72" s="31"/>
      <c r="AI72" s="35">
        <f t="shared" si="12"/>
        <v>0</v>
      </c>
      <c r="AJ72" s="36">
        <f t="shared" si="9"/>
        <v>0</v>
      </c>
    </row>
    <row r="73" spans="1:36" ht="11" thickBot="1">
      <c r="A73" s="138" t="s">
        <v>180</v>
      </c>
      <c r="B73" s="31"/>
      <c r="C73" s="31"/>
      <c r="D73" s="31"/>
      <c r="E73" s="31"/>
      <c r="F73" s="31"/>
      <c r="G73" s="31"/>
      <c r="H73" s="32">
        <f t="shared" si="13"/>
        <v>0</v>
      </c>
      <c r="I73" s="31"/>
      <c r="J73" s="31"/>
      <c r="K73" s="31"/>
      <c r="L73" s="31"/>
      <c r="M73" s="31"/>
      <c r="N73" s="31"/>
      <c r="O73" s="32">
        <f t="shared" si="10"/>
        <v>0</v>
      </c>
      <c r="P73" s="98"/>
      <c r="Q73" s="98"/>
      <c r="R73" s="98"/>
      <c r="S73" s="98"/>
      <c r="T73" s="98"/>
      <c r="U73" s="98"/>
      <c r="V73" s="98"/>
      <c r="W73" s="98"/>
      <c r="X73" s="98"/>
      <c r="Y73" s="33">
        <f t="shared" si="11"/>
        <v>0</v>
      </c>
      <c r="Z73" s="34"/>
      <c r="AA73" s="34"/>
      <c r="AB73" s="34"/>
      <c r="AC73" s="34"/>
      <c r="AD73" s="34"/>
      <c r="AE73" s="34"/>
      <c r="AF73" s="34"/>
      <c r="AG73" s="34"/>
      <c r="AH73" s="31"/>
      <c r="AI73" s="35">
        <f t="shared" si="12"/>
        <v>0</v>
      </c>
      <c r="AJ73" s="36">
        <f t="shared" si="9"/>
        <v>0</v>
      </c>
    </row>
    <row r="74" spans="1:36" ht="11" thickBot="1">
      <c r="A74" s="138" t="s">
        <v>181</v>
      </c>
      <c r="B74" s="31"/>
      <c r="C74" s="31"/>
      <c r="D74" s="31"/>
      <c r="E74" s="31"/>
      <c r="F74" s="31"/>
      <c r="G74" s="31"/>
      <c r="H74" s="32">
        <f t="shared" si="13"/>
        <v>0</v>
      </c>
      <c r="I74" s="31"/>
      <c r="J74" s="31"/>
      <c r="K74" s="31"/>
      <c r="L74" s="31"/>
      <c r="M74" s="31"/>
      <c r="N74" s="31"/>
      <c r="O74" s="32">
        <f t="shared" si="10"/>
        <v>0</v>
      </c>
      <c r="P74" s="98"/>
      <c r="Q74" s="98"/>
      <c r="R74" s="98"/>
      <c r="S74" s="98"/>
      <c r="T74" s="98"/>
      <c r="U74" s="98"/>
      <c r="V74" s="98"/>
      <c r="W74" s="98"/>
      <c r="X74" s="98"/>
      <c r="Y74" s="33">
        <f t="shared" si="11"/>
        <v>0</v>
      </c>
      <c r="Z74" s="34"/>
      <c r="AA74" s="34"/>
      <c r="AB74" s="34"/>
      <c r="AC74" s="34"/>
      <c r="AD74" s="34"/>
      <c r="AE74" s="34"/>
      <c r="AF74" s="34"/>
      <c r="AG74" s="34"/>
      <c r="AH74" s="31"/>
      <c r="AI74" s="35">
        <f t="shared" si="12"/>
        <v>0</v>
      </c>
      <c r="AJ74" s="36">
        <f t="shared" si="9"/>
        <v>0</v>
      </c>
    </row>
    <row r="75" spans="1:36" ht="11" thickBot="1">
      <c r="A75" s="138" t="s">
        <v>182</v>
      </c>
      <c r="B75" s="31"/>
      <c r="C75" s="31"/>
      <c r="D75" s="31"/>
      <c r="E75" s="31"/>
      <c r="F75" s="31"/>
      <c r="G75" s="31"/>
      <c r="H75" s="32">
        <f t="shared" si="13"/>
        <v>0</v>
      </c>
      <c r="I75" s="31"/>
      <c r="J75" s="31"/>
      <c r="K75" s="31"/>
      <c r="L75" s="31"/>
      <c r="M75" s="31"/>
      <c r="N75" s="31"/>
      <c r="O75" s="32">
        <f t="shared" si="10"/>
        <v>0</v>
      </c>
      <c r="P75" s="98"/>
      <c r="Q75" s="98"/>
      <c r="R75" s="98"/>
      <c r="S75" s="98"/>
      <c r="T75" s="98"/>
      <c r="U75" s="98"/>
      <c r="V75" s="98"/>
      <c r="W75" s="98"/>
      <c r="X75" s="98">
        <v>1</v>
      </c>
      <c r="Y75" s="33">
        <f t="shared" si="11"/>
        <v>10</v>
      </c>
      <c r="Z75" s="34"/>
      <c r="AA75" s="34"/>
      <c r="AB75" s="34"/>
      <c r="AC75" s="34"/>
      <c r="AD75" s="34"/>
      <c r="AE75" s="34"/>
      <c r="AF75" s="34"/>
      <c r="AG75" s="34">
        <v>1</v>
      </c>
      <c r="AH75" s="31"/>
      <c r="AI75" s="35">
        <f t="shared" si="12"/>
        <v>15</v>
      </c>
      <c r="AJ75" s="36">
        <f t="shared" si="9"/>
        <v>25</v>
      </c>
    </row>
    <row r="76" spans="1:36" ht="11" thickBot="1">
      <c r="A76" s="138" t="s">
        <v>183</v>
      </c>
      <c r="B76" s="31"/>
      <c r="C76" s="31"/>
      <c r="D76" s="31">
        <v>1</v>
      </c>
      <c r="E76" s="31"/>
      <c r="F76" s="31"/>
      <c r="G76" s="31"/>
      <c r="H76" s="32">
        <f t="shared" si="13"/>
        <v>60</v>
      </c>
      <c r="I76" s="31"/>
      <c r="J76" s="31"/>
      <c r="K76" s="31"/>
      <c r="L76" s="31">
        <v>1</v>
      </c>
      <c r="M76" s="31"/>
      <c r="N76" s="31">
        <v>1</v>
      </c>
      <c r="O76" s="32">
        <f t="shared" si="10"/>
        <v>60</v>
      </c>
      <c r="P76" s="98">
        <v>1</v>
      </c>
      <c r="Q76" s="98"/>
      <c r="R76" s="98"/>
      <c r="S76" s="98">
        <v>1</v>
      </c>
      <c r="T76" s="98"/>
      <c r="U76" s="98"/>
      <c r="V76" s="98"/>
      <c r="W76" s="98"/>
      <c r="X76" s="98"/>
      <c r="Y76" s="33">
        <f t="shared" si="11"/>
        <v>180</v>
      </c>
      <c r="Z76" s="34">
        <v>1</v>
      </c>
      <c r="AA76" s="34"/>
      <c r="AB76" s="34"/>
      <c r="AC76" s="34">
        <v>1</v>
      </c>
      <c r="AD76" s="34"/>
      <c r="AE76" s="34"/>
      <c r="AF76" s="34"/>
      <c r="AG76" s="34"/>
      <c r="AH76" s="31"/>
      <c r="AI76" s="35">
        <f t="shared" si="12"/>
        <v>180</v>
      </c>
      <c r="AJ76" s="36">
        <f t="shared" si="9"/>
        <v>480</v>
      </c>
    </row>
    <row r="77" spans="1:36" ht="11" thickBot="1">
      <c r="A77" s="138" t="s">
        <v>184</v>
      </c>
      <c r="B77" s="31"/>
      <c r="C77" s="31"/>
      <c r="D77" s="31"/>
      <c r="E77" s="31"/>
      <c r="F77" s="31"/>
      <c r="G77" s="31"/>
      <c r="H77" s="32">
        <f t="shared" si="13"/>
        <v>0</v>
      </c>
      <c r="I77" s="31"/>
      <c r="J77" s="31"/>
      <c r="K77" s="31"/>
      <c r="L77" s="31"/>
      <c r="M77" s="31"/>
      <c r="N77" s="31"/>
      <c r="O77" s="32">
        <f t="shared" si="10"/>
        <v>0</v>
      </c>
      <c r="P77" s="98"/>
      <c r="Q77" s="98"/>
      <c r="R77" s="98"/>
      <c r="S77" s="98"/>
      <c r="T77" s="98"/>
      <c r="U77" s="98"/>
      <c r="V77" s="98"/>
      <c r="W77" s="98"/>
      <c r="X77" s="98"/>
      <c r="Y77" s="33">
        <f t="shared" si="11"/>
        <v>0</v>
      </c>
      <c r="Z77" s="34"/>
      <c r="AA77" s="34"/>
      <c r="AB77" s="34"/>
      <c r="AC77" s="34"/>
      <c r="AD77" s="34"/>
      <c r="AE77" s="34"/>
      <c r="AF77" s="34"/>
      <c r="AG77" s="34"/>
      <c r="AH77" s="31"/>
      <c r="AI77" s="35">
        <f t="shared" si="12"/>
        <v>0</v>
      </c>
      <c r="AJ77" s="36">
        <f t="shared" si="9"/>
        <v>0</v>
      </c>
    </row>
    <row r="78" spans="1:36" ht="11" thickBot="1">
      <c r="A78" s="138" t="s">
        <v>185</v>
      </c>
      <c r="B78" s="31"/>
      <c r="C78" s="31"/>
      <c r="D78" s="31"/>
      <c r="E78" s="31"/>
      <c r="F78" s="31"/>
      <c r="G78" s="31"/>
      <c r="H78" s="32">
        <f t="shared" si="13"/>
        <v>0</v>
      </c>
      <c r="I78" s="31"/>
      <c r="J78" s="31"/>
      <c r="K78" s="31"/>
      <c r="L78" s="31"/>
      <c r="M78" s="31"/>
      <c r="N78" s="31"/>
      <c r="O78" s="32">
        <f t="shared" si="10"/>
        <v>0</v>
      </c>
      <c r="P78" s="98"/>
      <c r="Q78" s="98"/>
      <c r="R78" s="98"/>
      <c r="S78" s="98"/>
      <c r="T78" s="98"/>
      <c r="U78" s="98"/>
      <c r="V78" s="98"/>
      <c r="W78" s="98"/>
      <c r="X78" s="98"/>
      <c r="Y78" s="33">
        <f t="shared" si="11"/>
        <v>0</v>
      </c>
      <c r="Z78" s="34"/>
      <c r="AA78" s="34"/>
      <c r="AB78" s="34"/>
      <c r="AC78" s="34"/>
      <c r="AD78" s="34"/>
      <c r="AE78" s="34"/>
      <c r="AF78" s="34"/>
      <c r="AG78" s="34"/>
      <c r="AH78" s="31"/>
      <c r="AI78" s="35">
        <f t="shared" si="12"/>
        <v>0</v>
      </c>
      <c r="AJ78" s="36">
        <f t="shared" si="9"/>
        <v>0</v>
      </c>
    </row>
    <row r="79" spans="1:36" ht="11" thickBot="1">
      <c r="A79" s="138" t="s">
        <v>186</v>
      </c>
      <c r="B79" s="31"/>
      <c r="C79" s="31"/>
      <c r="D79" s="31"/>
      <c r="E79" s="31"/>
      <c r="F79" s="31"/>
      <c r="G79" s="31"/>
      <c r="H79" s="32">
        <f t="shared" si="13"/>
        <v>0</v>
      </c>
      <c r="I79" s="31"/>
      <c r="J79" s="31"/>
      <c r="K79" s="31"/>
      <c r="L79" s="31"/>
      <c r="M79" s="31"/>
      <c r="N79" s="31"/>
      <c r="O79" s="32">
        <f t="shared" si="10"/>
        <v>0</v>
      </c>
      <c r="P79" s="98"/>
      <c r="Q79" s="98"/>
      <c r="R79" s="98"/>
      <c r="S79" s="98"/>
      <c r="T79" s="98"/>
      <c r="U79" s="98"/>
      <c r="V79" s="98"/>
      <c r="W79" s="98"/>
      <c r="X79" s="98"/>
      <c r="Y79" s="33">
        <f t="shared" si="11"/>
        <v>0</v>
      </c>
      <c r="Z79" s="34"/>
      <c r="AA79" s="34"/>
      <c r="AB79" s="34"/>
      <c r="AC79" s="34"/>
      <c r="AD79" s="34"/>
      <c r="AE79" s="34"/>
      <c r="AF79" s="34"/>
      <c r="AG79" s="34"/>
      <c r="AH79" s="31"/>
      <c r="AI79" s="35">
        <f t="shared" si="12"/>
        <v>0</v>
      </c>
      <c r="AJ79" s="36">
        <f t="shared" si="9"/>
        <v>0</v>
      </c>
    </row>
    <row r="80" spans="1:36" ht="11" thickBot="1">
      <c r="A80" s="138" t="s">
        <v>187</v>
      </c>
      <c r="B80" s="31"/>
      <c r="C80" s="31"/>
      <c r="D80" s="31"/>
      <c r="E80" s="31"/>
      <c r="F80" s="31"/>
      <c r="G80" s="31"/>
      <c r="H80" s="32">
        <f t="shared" si="13"/>
        <v>0</v>
      </c>
      <c r="I80" s="31"/>
      <c r="J80" s="31"/>
      <c r="K80" s="31"/>
      <c r="L80" s="31"/>
      <c r="M80" s="31"/>
      <c r="N80" s="31"/>
      <c r="O80" s="32">
        <f t="shared" si="10"/>
        <v>0</v>
      </c>
      <c r="P80" s="98"/>
      <c r="Q80" s="98"/>
      <c r="R80" s="98"/>
      <c r="S80" s="98"/>
      <c r="T80" s="98"/>
      <c r="U80" s="98"/>
      <c r="V80" s="98"/>
      <c r="W80" s="98"/>
      <c r="X80" s="98"/>
      <c r="Y80" s="33">
        <f t="shared" si="11"/>
        <v>0</v>
      </c>
      <c r="Z80" s="34"/>
      <c r="AA80" s="34"/>
      <c r="AB80" s="34"/>
      <c r="AC80" s="34"/>
      <c r="AD80" s="34"/>
      <c r="AE80" s="34"/>
      <c r="AF80" s="34"/>
      <c r="AG80" s="34"/>
      <c r="AH80" s="31"/>
      <c r="AI80" s="35">
        <f t="shared" si="12"/>
        <v>0</v>
      </c>
      <c r="AJ80" s="36">
        <f t="shared" si="9"/>
        <v>0</v>
      </c>
    </row>
    <row r="81" spans="1:36" ht="11" thickBot="1">
      <c r="A81" s="138" t="s">
        <v>188</v>
      </c>
      <c r="B81" s="31"/>
      <c r="C81" s="31"/>
      <c r="D81" s="31"/>
      <c r="E81" s="31"/>
      <c r="F81" s="31"/>
      <c r="G81" s="31"/>
      <c r="H81" s="32">
        <f t="shared" si="13"/>
        <v>0</v>
      </c>
      <c r="I81" s="31"/>
      <c r="J81" s="31"/>
      <c r="K81" s="31"/>
      <c r="L81" s="31"/>
      <c r="M81" s="31"/>
      <c r="N81" s="31"/>
      <c r="O81" s="32">
        <f t="shared" si="10"/>
        <v>0</v>
      </c>
      <c r="P81" s="98"/>
      <c r="Q81" s="98"/>
      <c r="R81" s="98"/>
      <c r="S81" s="98"/>
      <c r="T81" s="98"/>
      <c r="U81" s="98">
        <v>1</v>
      </c>
      <c r="V81" s="98"/>
      <c r="W81" s="98">
        <v>1</v>
      </c>
      <c r="X81" s="98"/>
      <c r="Y81" s="33">
        <f t="shared" si="11"/>
        <v>45</v>
      </c>
      <c r="Z81" s="34"/>
      <c r="AA81" s="34"/>
      <c r="AB81" s="34"/>
      <c r="AC81" s="34"/>
      <c r="AD81" s="34"/>
      <c r="AE81" s="34">
        <v>1</v>
      </c>
      <c r="AF81" s="34"/>
      <c r="AG81" s="34">
        <v>1</v>
      </c>
      <c r="AH81" s="31"/>
      <c r="AI81" s="35">
        <f t="shared" si="12"/>
        <v>45</v>
      </c>
      <c r="AJ81" s="36">
        <f t="shared" si="9"/>
        <v>90</v>
      </c>
    </row>
    <row r="82" spans="1:36" ht="11" thickBot="1">
      <c r="A82" s="138" t="s">
        <v>189</v>
      </c>
      <c r="B82" s="31"/>
      <c r="C82" s="31"/>
      <c r="D82" s="31"/>
      <c r="E82" s="31"/>
      <c r="F82" s="31"/>
      <c r="G82" s="31"/>
      <c r="H82" s="32">
        <f t="shared" si="13"/>
        <v>0</v>
      </c>
      <c r="I82" s="31"/>
      <c r="J82" s="31"/>
      <c r="K82" s="31"/>
      <c r="L82" s="31"/>
      <c r="M82" s="31"/>
      <c r="N82" s="31"/>
      <c r="O82" s="32">
        <f t="shared" si="10"/>
        <v>0</v>
      </c>
      <c r="P82" s="98"/>
      <c r="Q82" s="98"/>
      <c r="R82" s="98"/>
      <c r="S82" s="98"/>
      <c r="T82" s="98"/>
      <c r="U82" s="98"/>
      <c r="V82" s="34">
        <v>0.5</v>
      </c>
      <c r="W82" s="98"/>
      <c r="X82" s="98"/>
      <c r="Y82" s="33">
        <f t="shared" si="11"/>
        <v>10</v>
      </c>
      <c r="Z82" s="34"/>
      <c r="AA82" s="34"/>
      <c r="AB82" s="34"/>
      <c r="AC82" s="34"/>
      <c r="AD82" s="34"/>
      <c r="AE82" s="34"/>
      <c r="AF82" s="34"/>
      <c r="AG82" s="34">
        <v>0.5</v>
      </c>
      <c r="AH82" s="31"/>
      <c r="AI82" s="35">
        <f t="shared" si="12"/>
        <v>7.5</v>
      </c>
      <c r="AJ82" s="36">
        <f t="shared" si="9"/>
        <v>17.5</v>
      </c>
    </row>
    <row r="83" spans="1:36" ht="11" thickBot="1">
      <c r="A83" s="138" t="s">
        <v>190</v>
      </c>
      <c r="B83" s="31"/>
      <c r="C83" s="31"/>
      <c r="D83" s="31"/>
      <c r="E83" s="31"/>
      <c r="F83" s="31"/>
      <c r="G83" s="31"/>
      <c r="H83" s="32">
        <f t="shared" si="13"/>
        <v>0</v>
      </c>
      <c r="I83" s="31"/>
      <c r="J83" s="31"/>
      <c r="K83" s="31"/>
      <c r="L83" s="31"/>
      <c r="M83" s="31"/>
      <c r="N83" s="31"/>
      <c r="O83" s="32">
        <f t="shared" si="10"/>
        <v>0</v>
      </c>
      <c r="P83" s="98"/>
      <c r="Q83" s="98"/>
      <c r="R83" s="98"/>
      <c r="S83" s="98"/>
      <c r="T83" s="98"/>
      <c r="U83" s="98"/>
      <c r="V83" s="98"/>
      <c r="W83" s="98"/>
      <c r="X83" s="98"/>
      <c r="Y83" s="33">
        <f t="shared" si="11"/>
        <v>0</v>
      </c>
      <c r="Z83" s="34"/>
      <c r="AA83" s="34"/>
      <c r="AB83" s="34"/>
      <c r="AC83" s="34"/>
      <c r="AD83" s="34"/>
      <c r="AE83" s="34"/>
      <c r="AF83" s="34"/>
      <c r="AG83" s="34"/>
      <c r="AH83" s="31">
        <v>1</v>
      </c>
      <c r="AI83" s="35">
        <f t="shared" si="12"/>
        <v>10</v>
      </c>
      <c r="AJ83" s="36">
        <f t="shared" si="9"/>
        <v>10</v>
      </c>
    </row>
    <row r="84" spans="1:36" ht="11" thickBot="1">
      <c r="A84" s="138" t="s">
        <v>191</v>
      </c>
      <c r="B84" s="31"/>
      <c r="C84" s="31"/>
      <c r="D84" s="31"/>
      <c r="E84" s="31"/>
      <c r="F84" s="31"/>
      <c r="G84" s="31"/>
      <c r="H84" s="32">
        <f t="shared" si="13"/>
        <v>0</v>
      </c>
      <c r="I84" s="31"/>
      <c r="J84" s="31"/>
      <c r="K84" s="31"/>
      <c r="L84" s="31"/>
      <c r="M84" s="31"/>
      <c r="N84" s="31"/>
      <c r="O84" s="32">
        <f t="shared" si="10"/>
        <v>0</v>
      </c>
      <c r="P84" s="98"/>
      <c r="Q84" s="98"/>
      <c r="R84" s="98"/>
      <c r="S84" s="98"/>
      <c r="T84" s="98"/>
      <c r="U84" s="98"/>
      <c r="V84" s="98"/>
      <c r="W84" s="98"/>
      <c r="X84" s="98"/>
      <c r="Y84" s="33">
        <f t="shared" si="11"/>
        <v>0</v>
      </c>
      <c r="Z84" s="34"/>
      <c r="AA84" s="34"/>
      <c r="AB84" s="34"/>
      <c r="AC84" s="34"/>
      <c r="AD84" s="34"/>
      <c r="AE84" s="34"/>
      <c r="AF84" s="34">
        <v>1</v>
      </c>
      <c r="AG84" s="34"/>
      <c r="AH84" s="31"/>
      <c r="AI84" s="35">
        <f t="shared" si="12"/>
        <v>20</v>
      </c>
      <c r="AJ84" s="36">
        <f t="shared" si="9"/>
        <v>20</v>
      </c>
    </row>
    <row r="85" spans="1:36" ht="11" thickBot="1">
      <c r="A85" s="138" t="s">
        <v>192</v>
      </c>
      <c r="B85" s="31"/>
      <c r="C85" s="31"/>
      <c r="D85" s="31"/>
      <c r="E85" s="31"/>
      <c r="F85" s="31"/>
      <c r="G85" s="31"/>
      <c r="H85" s="32">
        <f t="shared" si="13"/>
        <v>0</v>
      </c>
      <c r="I85" s="31"/>
      <c r="J85" s="31"/>
      <c r="K85" s="31"/>
      <c r="L85" s="31"/>
      <c r="M85" s="31"/>
      <c r="N85" s="31"/>
      <c r="O85" s="32">
        <f t="shared" si="10"/>
        <v>0</v>
      </c>
      <c r="P85" s="98"/>
      <c r="Q85" s="98"/>
      <c r="R85" s="98"/>
      <c r="S85" s="98"/>
      <c r="T85" s="98"/>
      <c r="U85" s="98"/>
      <c r="V85" s="98"/>
      <c r="W85" s="98"/>
      <c r="X85" s="98"/>
      <c r="Y85" s="33">
        <f t="shared" si="11"/>
        <v>0</v>
      </c>
      <c r="Z85" s="34"/>
      <c r="AA85" s="34"/>
      <c r="AB85" s="34"/>
      <c r="AC85" s="34"/>
      <c r="AD85" s="34"/>
      <c r="AE85" s="34"/>
      <c r="AF85" s="34"/>
      <c r="AG85" s="34"/>
      <c r="AH85" s="31">
        <v>1</v>
      </c>
      <c r="AI85" s="35">
        <f t="shared" si="12"/>
        <v>10</v>
      </c>
      <c r="AJ85" s="36">
        <f t="shared" si="9"/>
        <v>10</v>
      </c>
    </row>
    <row r="86" spans="1:36" ht="11" thickBot="1">
      <c r="A86" s="138" t="s">
        <v>193</v>
      </c>
      <c r="B86" s="31"/>
      <c r="C86" s="31"/>
      <c r="D86" s="31"/>
      <c r="E86" s="31"/>
      <c r="F86" s="31"/>
      <c r="G86" s="31"/>
      <c r="H86" s="32">
        <f t="shared" si="13"/>
        <v>0</v>
      </c>
      <c r="I86" s="31"/>
      <c r="J86" s="31"/>
      <c r="K86" s="31"/>
      <c r="L86" s="31"/>
      <c r="M86" s="31"/>
      <c r="N86" s="31"/>
      <c r="O86" s="32">
        <f t="shared" si="10"/>
        <v>0</v>
      </c>
      <c r="P86" s="98"/>
      <c r="Q86" s="98"/>
      <c r="R86" s="98"/>
      <c r="S86" s="98"/>
      <c r="T86" s="98"/>
      <c r="U86" s="98"/>
      <c r="V86" s="98"/>
      <c r="W86" s="98"/>
      <c r="X86" s="98"/>
      <c r="Y86" s="33">
        <f t="shared" si="11"/>
        <v>0</v>
      </c>
      <c r="Z86" s="34"/>
      <c r="AA86" s="34"/>
      <c r="AB86" s="34"/>
      <c r="AC86" s="34"/>
      <c r="AD86" s="34"/>
      <c r="AE86" s="34"/>
      <c r="AF86" s="34"/>
      <c r="AG86" s="34"/>
      <c r="AH86" s="31">
        <v>1</v>
      </c>
      <c r="AI86" s="35">
        <f t="shared" si="12"/>
        <v>10</v>
      </c>
      <c r="AJ86" s="36">
        <f t="shared" si="9"/>
        <v>10</v>
      </c>
    </row>
    <row r="87" spans="1:36" ht="11" thickBot="1">
      <c r="A87" s="138" t="s">
        <v>194</v>
      </c>
      <c r="B87" s="31"/>
      <c r="C87" s="31"/>
      <c r="D87" s="31"/>
      <c r="E87" s="31"/>
      <c r="F87" s="31"/>
      <c r="G87" s="31"/>
      <c r="H87" s="32">
        <f t="shared" si="13"/>
        <v>0</v>
      </c>
      <c r="I87" s="31"/>
      <c r="J87" s="31"/>
      <c r="K87" s="31"/>
      <c r="L87" s="31"/>
      <c r="M87" s="31"/>
      <c r="N87" s="31"/>
      <c r="O87" s="32">
        <f t="shared" si="10"/>
        <v>0</v>
      </c>
      <c r="P87" s="98"/>
      <c r="Q87" s="98"/>
      <c r="R87" s="98"/>
      <c r="S87" s="98"/>
      <c r="T87" s="98"/>
      <c r="U87" s="98"/>
      <c r="V87" s="98"/>
      <c r="W87" s="98"/>
      <c r="X87" s="98"/>
      <c r="Y87" s="33">
        <f t="shared" si="11"/>
        <v>0</v>
      </c>
      <c r="Z87" s="34"/>
      <c r="AA87" s="34"/>
      <c r="AB87" s="34"/>
      <c r="AC87" s="34"/>
      <c r="AD87" s="34"/>
      <c r="AE87" s="34"/>
      <c r="AF87" s="34"/>
      <c r="AG87" s="34"/>
      <c r="AH87" s="31"/>
      <c r="AI87" s="35">
        <f t="shared" si="12"/>
        <v>0</v>
      </c>
      <c r="AJ87" s="36">
        <f t="shared" si="9"/>
        <v>0</v>
      </c>
    </row>
    <row r="88" spans="1:36" ht="11" thickBot="1">
      <c r="A88" s="138" t="s">
        <v>195</v>
      </c>
      <c r="B88" s="31"/>
      <c r="C88" s="31"/>
      <c r="D88" s="31"/>
      <c r="E88" s="31"/>
      <c r="F88" s="31"/>
      <c r="G88" s="31"/>
      <c r="H88" s="32">
        <f t="shared" si="13"/>
        <v>0</v>
      </c>
      <c r="I88" s="31"/>
      <c r="J88" s="31"/>
      <c r="K88" s="31"/>
      <c r="L88" s="31"/>
      <c r="M88" s="31"/>
      <c r="N88" s="31"/>
      <c r="O88" s="32">
        <f t="shared" si="10"/>
        <v>0</v>
      </c>
      <c r="P88" s="98"/>
      <c r="Q88" s="98"/>
      <c r="R88" s="98"/>
      <c r="S88" s="98"/>
      <c r="T88" s="98"/>
      <c r="U88" s="98"/>
      <c r="V88" s="98"/>
      <c r="W88" s="98"/>
      <c r="X88" s="98"/>
      <c r="Y88" s="33">
        <f t="shared" si="11"/>
        <v>0</v>
      </c>
      <c r="Z88" s="34"/>
      <c r="AA88" s="34"/>
      <c r="AB88" s="34"/>
      <c r="AC88" s="34"/>
      <c r="AD88" s="34"/>
      <c r="AE88" s="34"/>
      <c r="AF88" s="34"/>
      <c r="AG88" s="34"/>
      <c r="AH88" s="31"/>
      <c r="AI88" s="35">
        <f t="shared" si="12"/>
        <v>0</v>
      </c>
      <c r="AJ88" s="36">
        <f t="shared" si="9"/>
        <v>0</v>
      </c>
    </row>
    <row r="89" spans="1:36" ht="11" thickBot="1">
      <c r="A89" s="138" t="s">
        <v>196</v>
      </c>
      <c r="B89" s="31"/>
      <c r="C89" s="31"/>
      <c r="D89" s="31"/>
      <c r="E89" s="31"/>
      <c r="F89" s="31"/>
      <c r="G89" s="31"/>
      <c r="H89" s="32">
        <f t="shared" si="13"/>
        <v>0</v>
      </c>
      <c r="I89" s="31"/>
      <c r="J89" s="31"/>
      <c r="K89" s="31"/>
      <c r="L89" s="31"/>
      <c r="M89" s="31"/>
      <c r="N89" s="31"/>
      <c r="O89" s="32">
        <f t="shared" si="10"/>
        <v>0</v>
      </c>
      <c r="P89" s="98"/>
      <c r="Q89" s="98"/>
      <c r="R89" s="98"/>
      <c r="S89" s="98"/>
      <c r="T89" s="98">
        <v>1</v>
      </c>
      <c r="U89" s="98">
        <v>1</v>
      </c>
      <c r="V89" s="98"/>
      <c r="W89" s="98"/>
      <c r="X89" s="98"/>
      <c r="Y89" s="33">
        <f t="shared" si="11"/>
        <v>70</v>
      </c>
      <c r="Z89" s="34"/>
      <c r="AA89" s="34"/>
      <c r="AB89" s="34"/>
      <c r="AC89" s="34"/>
      <c r="AD89" s="34"/>
      <c r="AE89" s="34">
        <v>2</v>
      </c>
      <c r="AF89" s="34"/>
      <c r="AG89" s="34"/>
      <c r="AH89" s="31"/>
      <c r="AI89" s="35">
        <f t="shared" si="12"/>
        <v>60</v>
      </c>
      <c r="AJ89" s="36">
        <f t="shared" si="9"/>
        <v>130</v>
      </c>
    </row>
    <row r="90" spans="1:36" ht="11" thickBot="1">
      <c r="A90" s="138" t="s">
        <v>197</v>
      </c>
      <c r="B90" s="31"/>
      <c r="C90" s="31"/>
      <c r="D90" s="31"/>
      <c r="E90" s="31"/>
      <c r="F90" s="31"/>
      <c r="G90" s="31"/>
      <c r="H90" s="32">
        <f t="shared" si="13"/>
        <v>0</v>
      </c>
      <c r="I90" s="31"/>
      <c r="J90" s="31"/>
      <c r="K90" s="31"/>
      <c r="L90" s="31"/>
      <c r="M90" s="31"/>
      <c r="N90" s="31"/>
      <c r="O90" s="32">
        <f t="shared" si="10"/>
        <v>0</v>
      </c>
      <c r="P90" s="98"/>
      <c r="Q90" s="98"/>
      <c r="R90" s="98"/>
      <c r="S90" s="98"/>
      <c r="T90" s="98"/>
      <c r="U90" s="98">
        <v>1</v>
      </c>
      <c r="V90" s="98"/>
      <c r="W90" s="98">
        <v>1</v>
      </c>
      <c r="X90" s="98"/>
      <c r="Y90" s="33">
        <f t="shared" si="11"/>
        <v>45</v>
      </c>
      <c r="Z90" s="34"/>
      <c r="AA90" s="34"/>
      <c r="AB90" s="34"/>
      <c r="AC90" s="34"/>
      <c r="AD90" s="34"/>
      <c r="AE90" s="34"/>
      <c r="AF90" s="34">
        <v>1</v>
      </c>
      <c r="AG90" s="34">
        <v>1</v>
      </c>
      <c r="AH90" s="31"/>
      <c r="AI90" s="35">
        <f t="shared" si="12"/>
        <v>35</v>
      </c>
      <c r="AJ90" s="36">
        <f t="shared" si="9"/>
        <v>80</v>
      </c>
    </row>
    <row r="91" spans="1:36" ht="11" thickBot="1">
      <c r="A91" s="138" t="s">
        <v>198</v>
      </c>
      <c r="B91" s="31"/>
      <c r="C91" s="31"/>
      <c r="D91" s="31"/>
      <c r="E91" s="31"/>
      <c r="F91" s="31"/>
      <c r="G91" s="31"/>
      <c r="H91" s="32">
        <f t="shared" si="13"/>
        <v>0</v>
      </c>
      <c r="I91" s="31"/>
      <c r="J91" s="31"/>
      <c r="K91" s="31"/>
      <c r="L91" s="31"/>
      <c r="M91" s="31"/>
      <c r="N91" s="31"/>
      <c r="O91" s="32">
        <f t="shared" si="10"/>
        <v>0</v>
      </c>
      <c r="P91" s="98"/>
      <c r="Q91" s="98"/>
      <c r="R91" s="98"/>
      <c r="S91" s="98"/>
      <c r="T91" s="98"/>
      <c r="U91" s="98"/>
      <c r="V91" s="98"/>
      <c r="W91" s="98"/>
      <c r="X91" s="98">
        <v>1</v>
      </c>
      <c r="Y91" s="33">
        <f t="shared" si="11"/>
        <v>10</v>
      </c>
      <c r="Z91" s="34"/>
      <c r="AA91" s="34"/>
      <c r="AB91" s="34"/>
      <c r="AC91" s="34"/>
      <c r="AD91" s="34"/>
      <c r="AE91" s="34"/>
      <c r="AF91" s="34"/>
      <c r="AG91" s="34"/>
      <c r="AH91" s="31">
        <v>1</v>
      </c>
      <c r="AI91" s="35">
        <f t="shared" si="12"/>
        <v>10</v>
      </c>
      <c r="AJ91" s="36">
        <f t="shared" si="9"/>
        <v>20</v>
      </c>
    </row>
    <row r="92" spans="1:36" ht="11" thickBot="1">
      <c r="A92" s="138" t="s">
        <v>199</v>
      </c>
      <c r="B92" s="31"/>
      <c r="C92" s="31"/>
      <c r="D92" s="31"/>
      <c r="E92" s="31"/>
      <c r="F92" s="31"/>
      <c r="G92" s="31"/>
      <c r="H92" s="32">
        <f t="shared" si="13"/>
        <v>0</v>
      </c>
      <c r="I92" s="31"/>
      <c r="J92" s="31"/>
      <c r="K92" s="31"/>
      <c r="L92" s="31"/>
      <c r="M92" s="31"/>
      <c r="N92" s="31"/>
      <c r="O92" s="32">
        <f t="shared" si="10"/>
        <v>0</v>
      </c>
      <c r="P92" s="98"/>
      <c r="Q92" s="98"/>
      <c r="R92" s="98"/>
      <c r="S92" s="98"/>
      <c r="T92" s="98"/>
      <c r="U92" s="98"/>
      <c r="V92" s="98"/>
      <c r="W92" s="98"/>
      <c r="X92" s="98"/>
      <c r="Y92" s="33">
        <f t="shared" si="11"/>
        <v>0</v>
      </c>
      <c r="Z92" s="34"/>
      <c r="AA92" s="34"/>
      <c r="AB92" s="34"/>
      <c r="AC92" s="34"/>
      <c r="AD92" s="34"/>
      <c r="AE92" s="34"/>
      <c r="AF92" s="34"/>
      <c r="AG92" s="34"/>
      <c r="AH92" s="31"/>
      <c r="AI92" s="35">
        <f t="shared" si="12"/>
        <v>0</v>
      </c>
      <c r="AJ92" s="36">
        <f t="shared" si="9"/>
        <v>0</v>
      </c>
    </row>
    <row r="93" spans="1:36" ht="11" thickBot="1">
      <c r="A93" s="138" t="s">
        <v>200</v>
      </c>
      <c r="B93" s="31"/>
      <c r="C93" s="31"/>
      <c r="D93" s="31"/>
      <c r="E93" s="31"/>
      <c r="F93" s="31"/>
      <c r="G93" s="31"/>
      <c r="H93" s="32">
        <f t="shared" si="13"/>
        <v>0</v>
      </c>
      <c r="I93" s="31"/>
      <c r="J93" s="31"/>
      <c r="K93" s="31"/>
      <c r="L93" s="31"/>
      <c r="M93" s="31"/>
      <c r="N93" s="31"/>
      <c r="O93" s="32">
        <f t="shared" si="10"/>
        <v>0</v>
      </c>
      <c r="P93" s="98"/>
      <c r="Q93" s="98"/>
      <c r="R93" s="98"/>
      <c r="S93" s="98"/>
      <c r="T93" s="98"/>
      <c r="U93" s="98"/>
      <c r="V93" s="98"/>
      <c r="W93" s="98"/>
      <c r="X93" s="98"/>
      <c r="Y93" s="33">
        <f t="shared" si="11"/>
        <v>0</v>
      </c>
      <c r="Z93" s="34"/>
      <c r="AA93" s="34"/>
      <c r="AB93" s="34"/>
      <c r="AC93" s="34"/>
      <c r="AD93" s="34"/>
      <c r="AE93" s="34"/>
      <c r="AF93" s="34"/>
      <c r="AG93" s="34"/>
      <c r="AH93" s="31"/>
      <c r="AI93" s="35">
        <f t="shared" si="12"/>
        <v>0</v>
      </c>
      <c r="AJ93" s="36">
        <f t="shared" si="9"/>
        <v>0</v>
      </c>
    </row>
    <row r="94" spans="1:36" ht="11" thickBot="1">
      <c r="A94" s="138" t="s">
        <v>201</v>
      </c>
      <c r="B94" s="31"/>
      <c r="C94" s="31"/>
      <c r="D94" s="31"/>
      <c r="E94" s="31"/>
      <c r="F94" s="31"/>
      <c r="G94" s="31"/>
      <c r="H94" s="32">
        <f t="shared" si="13"/>
        <v>0</v>
      </c>
      <c r="I94" s="31"/>
      <c r="J94" s="31"/>
      <c r="K94" s="31"/>
      <c r="L94" s="31"/>
      <c r="M94" s="31"/>
      <c r="N94" s="31"/>
      <c r="O94" s="32">
        <f t="shared" si="10"/>
        <v>0</v>
      </c>
      <c r="P94" s="98"/>
      <c r="Q94" s="98"/>
      <c r="R94" s="98"/>
      <c r="S94" s="98"/>
      <c r="T94" s="98"/>
      <c r="U94" s="98"/>
      <c r="V94" s="98"/>
      <c r="W94" s="98"/>
      <c r="X94" s="98"/>
      <c r="Y94" s="33">
        <f t="shared" si="11"/>
        <v>0</v>
      </c>
      <c r="Z94" s="34"/>
      <c r="AA94" s="34"/>
      <c r="AB94" s="34"/>
      <c r="AC94" s="34"/>
      <c r="AD94" s="34"/>
      <c r="AE94" s="34"/>
      <c r="AF94" s="34"/>
      <c r="AG94" s="34"/>
      <c r="AH94" s="31"/>
      <c r="AI94" s="35">
        <f t="shared" si="12"/>
        <v>0</v>
      </c>
      <c r="AJ94" s="36">
        <f t="shared" si="9"/>
        <v>0</v>
      </c>
    </row>
    <row r="95" spans="1:36" ht="11" thickBot="1">
      <c r="A95" s="138" t="s">
        <v>202</v>
      </c>
      <c r="B95" s="31"/>
      <c r="C95" s="31"/>
      <c r="D95" s="31"/>
      <c r="E95" s="31"/>
      <c r="F95" s="31"/>
      <c r="G95" s="31"/>
      <c r="H95" s="32">
        <f t="shared" si="13"/>
        <v>0</v>
      </c>
      <c r="I95" s="31"/>
      <c r="J95" s="31"/>
      <c r="K95" s="31"/>
      <c r="L95" s="31"/>
      <c r="M95" s="31"/>
      <c r="N95" s="31"/>
      <c r="O95" s="32">
        <f t="shared" si="10"/>
        <v>0</v>
      </c>
      <c r="P95" s="98"/>
      <c r="Q95" s="98"/>
      <c r="R95" s="98"/>
      <c r="S95" s="98"/>
      <c r="T95" s="98"/>
      <c r="U95" s="98"/>
      <c r="V95" s="98"/>
      <c r="W95" s="98">
        <v>1</v>
      </c>
      <c r="X95" s="98">
        <v>1</v>
      </c>
      <c r="Y95" s="33">
        <f t="shared" si="11"/>
        <v>25</v>
      </c>
      <c r="Z95" s="34"/>
      <c r="AA95" s="34"/>
      <c r="AB95" s="34"/>
      <c r="AC95" s="34"/>
      <c r="AD95" s="34"/>
      <c r="AE95" s="34"/>
      <c r="AF95" s="34"/>
      <c r="AG95" s="34">
        <v>1</v>
      </c>
      <c r="AH95" s="31">
        <v>1</v>
      </c>
      <c r="AI95" s="35">
        <f>(Z95*130)+(AA95*100)+(AB95*70)+(AC95*50)+(AD95*40)+(AE95*30)+(AF95*20)+(AG95*15)+(AH95*10)</f>
        <v>25</v>
      </c>
      <c r="AJ95" s="36">
        <f t="shared" si="9"/>
        <v>50</v>
      </c>
    </row>
    <row r="96" spans="1:36" ht="11" thickBot="1">
      <c r="A96" s="138" t="s">
        <v>319</v>
      </c>
      <c r="B96" s="31"/>
      <c r="C96" s="31"/>
      <c r="D96" s="31"/>
      <c r="E96" s="31"/>
      <c r="F96" s="31"/>
      <c r="G96" s="31"/>
      <c r="H96" s="32">
        <f t="shared" si="13"/>
        <v>0</v>
      </c>
      <c r="I96" s="31"/>
      <c r="J96" s="31"/>
      <c r="K96" s="31"/>
      <c r="L96" s="31"/>
      <c r="M96" s="31"/>
      <c r="N96" s="31"/>
      <c r="O96" s="32">
        <f t="shared" si="10"/>
        <v>0</v>
      </c>
      <c r="P96" s="98"/>
      <c r="Q96" s="98"/>
      <c r="R96" s="98"/>
      <c r="S96" s="98"/>
      <c r="T96" s="98"/>
      <c r="U96" s="98"/>
      <c r="V96" s="98"/>
      <c r="W96" s="98"/>
      <c r="X96" s="98"/>
      <c r="Y96" s="33">
        <f t="shared" si="11"/>
        <v>0</v>
      </c>
      <c r="Z96" s="34"/>
      <c r="AA96" s="34"/>
      <c r="AB96" s="34"/>
      <c r="AC96" s="34"/>
      <c r="AD96" s="34"/>
      <c r="AE96" s="34"/>
      <c r="AF96" s="34"/>
      <c r="AG96" s="34"/>
      <c r="AH96" s="31"/>
      <c r="AI96" s="35">
        <f t="shared" si="12"/>
        <v>0</v>
      </c>
      <c r="AJ96" s="36">
        <f t="shared" si="9"/>
        <v>0</v>
      </c>
    </row>
    <row r="97" spans="1:36" ht="11" thickBot="1">
      <c r="A97" s="138" t="s">
        <v>203</v>
      </c>
      <c r="B97" s="31"/>
      <c r="C97" s="31"/>
      <c r="D97" s="31"/>
      <c r="E97" s="31"/>
      <c r="F97" s="31"/>
      <c r="G97" s="31"/>
      <c r="H97" s="32">
        <f t="shared" si="13"/>
        <v>0</v>
      </c>
      <c r="I97" s="31"/>
      <c r="J97" s="31"/>
      <c r="K97" s="31"/>
      <c r="L97" s="31"/>
      <c r="M97" s="31"/>
      <c r="N97" s="31"/>
      <c r="O97" s="32">
        <f t="shared" si="10"/>
        <v>0</v>
      </c>
      <c r="P97" s="98"/>
      <c r="Q97" s="98"/>
      <c r="R97" s="98"/>
      <c r="S97" s="98"/>
      <c r="T97" s="98"/>
      <c r="U97" s="98"/>
      <c r="V97" s="98"/>
      <c r="W97" s="98"/>
      <c r="X97" s="98"/>
      <c r="Y97" s="33">
        <f t="shared" si="11"/>
        <v>0</v>
      </c>
      <c r="Z97" s="34"/>
      <c r="AA97" s="34"/>
      <c r="AB97" s="34"/>
      <c r="AC97" s="34"/>
      <c r="AD97" s="34"/>
      <c r="AE97" s="34"/>
      <c r="AF97" s="34"/>
      <c r="AG97" s="34"/>
      <c r="AH97" s="31"/>
      <c r="AI97" s="35">
        <f t="shared" si="12"/>
        <v>0</v>
      </c>
      <c r="AJ97" s="36">
        <f t="shared" si="9"/>
        <v>0</v>
      </c>
    </row>
    <row r="98" spans="1:36" ht="11" thickBot="1">
      <c r="A98" s="138" t="s">
        <v>204</v>
      </c>
      <c r="B98" s="31"/>
      <c r="C98" s="31"/>
      <c r="D98" s="31"/>
      <c r="E98" s="31"/>
      <c r="F98" s="31"/>
      <c r="G98" s="31"/>
      <c r="H98" s="32">
        <f t="shared" si="13"/>
        <v>0</v>
      </c>
      <c r="I98" s="31"/>
      <c r="J98" s="31"/>
      <c r="K98" s="31"/>
      <c r="L98" s="31"/>
      <c r="M98" s="31"/>
      <c r="N98" s="31"/>
      <c r="O98" s="32">
        <f t="shared" si="10"/>
        <v>0</v>
      </c>
      <c r="P98" s="98"/>
      <c r="Q98" s="98"/>
      <c r="R98" s="98"/>
      <c r="S98" s="98"/>
      <c r="T98" s="98">
        <v>1</v>
      </c>
      <c r="U98" s="98"/>
      <c r="V98" s="98"/>
      <c r="W98" s="98">
        <v>1</v>
      </c>
      <c r="X98" s="98"/>
      <c r="Y98" s="33">
        <f t="shared" si="11"/>
        <v>55</v>
      </c>
      <c r="Z98" s="34"/>
      <c r="AA98" s="34"/>
      <c r="AB98" s="34"/>
      <c r="AC98" s="34"/>
      <c r="AD98" s="34">
        <v>1</v>
      </c>
      <c r="AE98" s="34"/>
      <c r="AF98" s="34"/>
      <c r="AG98" s="34">
        <v>1</v>
      </c>
      <c r="AH98" s="31"/>
      <c r="AI98" s="35">
        <f t="shared" si="12"/>
        <v>55</v>
      </c>
      <c r="AJ98" s="36">
        <f t="shared" si="9"/>
        <v>110</v>
      </c>
    </row>
    <row r="99" spans="1:36" ht="11" thickBot="1">
      <c r="A99" s="138" t="s">
        <v>205</v>
      </c>
      <c r="B99" s="31"/>
      <c r="C99" s="31"/>
      <c r="D99" s="31"/>
      <c r="E99" s="31"/>
      <c r="F99" s="31"/>
      <c r="G99" s="31"/>
      <c r="H99" s="32">
        <f t="shared" si="13"/>
        <v>0</v>
      </c>
      <c r="I99" s="31"/>
      <c r="J99" s="31"/>
      <c r="K99" s="31"/>
      <c r="L99" s="31"/>
      <c r="M99" s="31"/>
      <c r="N99" s="31"/>
      <c r="O99" s="32">
        <f t="shared" si="10"/>
        <v>0</v>
      </c>
      <c r="P99" s="98"/>
      <c r="Q99" s="98"/>
      <c r="R99" s="98"/>
      <c r="S99" s="98"/>
      <c r="T99" s="98"/>
      <c r="U99" s="98"/>
      <c r="V99" s="98"/>
      <c r="W99" s="98"/>
      <c r="X99" s="98"/>
      <c r="Y99" s="33">
        <f t="shared" si="11"/>
        <v>0</v>
      </c>
      <c r="Z99" s="34"/>
      <c r="AA99" s="34"/>
      <c r="AB99" s="34"/>
      <c r="AC99" s="34"/>
      <c r="AD99" s="34"/>
      <c r="AE99" s="34"/>
      <c r="AF99" s="34"/>
      <c r="AG99" s="34"/>
      <c r="AH99" s="31"/>
      <c r="AI99" s="35">
        <f t="shared" si="12"/>
        <v>0</v>
      </c>
      <c r="AJ99" s="36">
        <f t="shared" si="9"/>
        <v>0</v>
      </c>
    </row>
    <row r="100" spans="1:36" ht="11" thickBot="1">
      <c r="A100" s="138" t="s">
        <v>206</v>
      </c>
      <c r="B100" s="31"/>
      <c r="C100" s="31"/>
      <c r="D100" s="31"/>
      <c r="E100" s="31"/>
      <c r="F100" s="31"/>
      <c r="G100" s="31"/>
      <c r="H100" s="32">
        <f t="shared" si="13"/>
        <v>0</v>
      </c>
      <c r="I100" s="31"/>
      <c r="J100" s="31"/>
      <c r="K100" s="31"/>
      <c r="L100" s="31"/>
      <c r="M100" s="31"/>
      <c r="N100" s="31"/>
      <c r="O100" s="32">
        <f t="shared" si="10"/>
        <v>0</v>
      </c>
      <c r="P100" s="98"/>
      <c r="Q100" s="98"/>
      <c r="R100" s="98"/>
      <c r="S100" s="98"/>
      <c r="T100" s="98"/>
      <c r="U100" s="98"/>
      <c r="V100" s="98"/>
      <c r="W100" s="98"/>
      <c r="X100" s="98">
        <v>2</v>
      </c>
      <c r="Y100" s="33">
        <f t="shared" si="11"/>
        <v>20</v>
      </c>
      <c r="Z100" s="34"/>
      <c r="AA100" s="34"/>
      <c r="AB100" s="34"/>
      <c r="AC100" s="34"/>
      <c r="AD100" s="34"/>
      <c r="AE100" s="34"/>
      <c r="AF100" s="34"/>
      <c r="AG100" s="34"/>
      <c r="AH100" s="31">
        <v>2</v>
      </c>
      <c r="AI100" s="35">
        <f t="shared" si="12"/>
        <v>20</v>
      </c>
      <c r="AJ100" s="36">
        <f t="shared" si="9"/>
        <v>40</v>
      </c>
    </row>
    <row r="101" spans="1:36" ht="11" thickBot="1">
      <c r="A101" s="138" t="s">
        <v>207</v>
      </c>
      <c r="B101" s="31"/>
      <c r="C101" s="31"/>
      <c r="D101" s="31"/>
      <c r="E101" s="31"/>
      <c r="F101" s="31"/>
      <c r="G101" s="31"/>
      <c r="H101" s="32">
        <f t="shared" si="13"/>
        <v>0</v>
      </c>
      <c r="I101" s="31"/>
      <c r="J101" s="31"/>
      <c r="K101" s="31"/>
      <c r="L101" s="31"/>
      <c r="M101" s="31"/>
      <c r="N101" s="31"/>
      <c r="O101" s="32">
        <f t="shared" si="10"/>
        <v>0</v>
      </c>
      <c r="P101" s="98"/>
      <c r="Q101" s="98"/>
      <c r="R101" s="98"/>
      <c r="S101" s="98"/>
      <c r="T101" s="98"/>
      <c r="U101" s="98"/>
      <c r="V101" s="98"/>
      <c r="W101" s="98"/>
      <c r="X101" s="98"/>
      <c r="Y101" s="33">
        <f t="shared" si="11"/>
        <v>0</v>
      </c>
      <c r="Z101" s="34"/>
      <c r="AA101" s="34"/>
      <c r="AB101" s="34"/>
      <c r="AC101" s="34"/>
      <c r="AD101" s="34"/>
      <c r="AE101" s="34"/>
      <c r="AF101" s="34"/>
      <c r="AG101" s="34"/>
      <c r="AH101" s="31"/>
      <c r="AI101" s="35">
        <f t="shared" si="12"/>
        <v>0</v>
      </c>
      <c r="AJ101" s="36">
        <f t="shared" si="9"/>
        <v>0</v>
      </c>
    </row>
    <row r="102" spans="1:36" ht="11" thickBot="1">
      <c r="A102" s="138" t="s">
        <v>208</v>
      </c>
      <c r="B102" s="31"/>
      <c r="C102" s="31"/>
      <c r="D102" s="31"/>
      <c r="E102" s="31"/>
      <c r="F102" s="31"/>
      <c r="G102" s="31"/>
      <c r="H102" s="32">
        <f t="shared" si="13"/>
        <v>0</v>
      </c>
      <c r="I102" s="31"/>
      <c r="J102" s="31"/>
      <c r="K102" s="31"/>
      <c r="L102" s="31"/>
      <c r="M102" s="31"/>
      <c r="N102" s="31"/>
      <c r="O102" s="32">
        <f t="shared" si="10"/>
        <v>0</v>
      </c>
      <c r="P102" s="98"/>
      <c r="Q102" s="98"/>
      <c r="R102" s="98"/>
      <c r="S102" s="98"/>
      <c r="T102" s="98"/>
      <c r="U102" s="98"/>
      <c r="V102" s="98"/>
      <c r="W102" s="98"/>
      <c r="X102" s="98">
        <v>1</v>
      </c>
      <c r="Y102" s="33">
        <f t="shared" si="11"/>
        <v>10</v>
      </c>
      <c r="Z102" s="34"/>
      <c r="AA102" s="34"/>
      <c r="AB102" s="34"/>
      <c r="AC102" s="34"/>
      <c r="AD102" s="34"/>
      <c r="AE102" s="34"/>
      <c r="AF102" s="34"/>
      <c r="AG102" s="34"/>
      <c r="AH102" s="31">
        <v>1</v>
      </c>
      <c r="AI102" s="35">
        <f t="shared" si="12"/>
        <v>10</v>
      </c>
      <c r="AJ102" s="36">
        <f t="shared" si="9"/>
        <v>20</v>
      </c>
    </row>
    <row r="103" spans="1:36" ht="11" thickBot="1">
      <c r="A103" s="138" t="s">
        <v>209</v>
      </c>
      <c r="B103" s="31"/>
      <c r="C103" s="31"/>
      <c r="D103" s="31"/>
      <c r="E103" s="31"/>
      <c r="F103" s="31"/>
      <c r="G103" s="31"/>
      <c r="H103" s="32">
        <f t="shared" si="13"/>
        <v>0</v>
      </c>
      <c r="I103" s="31"/>
      <c r="J103" s="31"/>
      <c r="K103" s="31"/>
      <c r="L103" s="31"/>
      <c r="M103" s="31"/>
      <c r="N103" s="31"/>
      <c r="O103" s="32">
        <f t="shared" si="10"/>
        <v>0</v>
      </c>
      <c r="P103" s="98"/>
      <c r="Q103" s="98"/>
      <c r="R103" s="98"/>
      <c r="S103" s="98"/>
      <c r="T103" s="98"/>
      <c r="U103" s="98"/>
      <c r="V103" s="98"/>
      <c r="W103" s="98"/>
      <c r="X103" s="98"/>
      <c r="Y103" s="33">
        <f t="shared" si="11"/>
        <v>0</v>
      </c>
      <c r="Z103" s="34"/>
      <c r="AA103" s="34"/>
      <c r="AB103" s="34"/>
      <c r="AC103" s="34"/>
      <c r="AD103" s="34"/>
      <c r="AE103" s="34"/>
      <c r="AF103" s="34"/>
      <c r="AG103" s="34"/>
      <c r="AH103" s="31"/>
      <c r="AI103" s="35">
        <f t="shared" si="12"/>
        <v>0</v>
      </c>
      <c r="AJ103" s="36">
        <f t="shared" si="9"/>
        <v>0</v>
      </c>
    </row>
    <row r="104" spans="1:36" ht="11" thickBot="1">
      <c r="A104" s="138" t="s">
        <v>210</v>
      </c>
      <c r="B104" s="31"/>
      <c r="C104" s="31"/>
      <c r="D104" s="31"/>
      <c r="E104" s="31"/>
      <c r="F104" s="31"/>
      <c r="G104" s="31"/>
      <c r="H104" s="32">
        <f t="shared" si="13"/>
        <v>0</v>
      </c>
      <c r="I104" s="31"/>
      <c r="J104" s="31"/>
      <c r="K104" s="31"/>
      <c r="L104" s="31"/>
      <c r="M104" s="31"/>
      <c r="N104" s="31"/>
      <c r="O104" s="32">
        <f t="shared" si="10"/>
        <v>0</v>
      </c>
      <c r="P104" s="98"/>
      <c r="Q104" s="98"/>
      <c r="R104" s="98"/>
      <c r="S104" s="98"/>
      <c r="T104" s="98"/>
      <c r="U104" s="98"/>
      <c r="V104" s="98"/>
      <c r="W104" s="98"/>
      <c r="X104" s="98"/>
      <c r="Y104" s="33">
        <f t="shared" si="11"/>
        <v>0</v>
      </c>
      <c r="Z104" s="34"/>
      <c r="AA104" s="34"/>
      <c r="AB104" s="34"/>
      <c r="AC104" s="34"/>
      <c r="AD104" s="34"/>
      <c r="AE104" s="34"/>
      <c r="AF104" s="34"/>
      <c r="AG104" s="34"/>
      <c r="AH104" s="31"/>
      <c r="AI104" s="35">
        <f t="shared" si="12"/>
        <v>0</v>
      </c>
      <c r="AJ104" s="36">
        <f t="shared" si="9"/>
        <v>0</v>
      </c>
    </row>
    <row r="105" spans="1:36" ht="11" thickBot="1">
      <c r="A105" s="138" t="s">
        <v>320</v>
      </c>
      <c r="B105" s="31"/>
      <c r="C105" s="31"/>
      <c r="D105" s="31"/>
      <c r="E105" s="31"/>
      <c r="F105" s="31"/>
      <c r="G105" s="31"/>
      <c r="H105" s="32">
        <f t="shared" si="13"/>
        <v>0</v>
      </c>
      <c r="I105" s="31"/>
      <c r="J105" s="31"/>
      <c r="K105" s="31"/>
      <c r="L105" s="31"/>
      <c r="M105" s="31"/>
      <c r="N105" s="31"/>
      <c r="O105" s="32">
        <f t="shared" si="10"/>
        <v>0</v>
      </c>
      <c r="P105" s="98"/>
      <c r="Q105" s="98"/>
      <c r="R105" s="98"/>
      <c r="S105" s="98"/>
      <c r="T105" s="98"/>
      <c r="U105" s="98"/>
      <c r="V105" s="98"/>
      <c r="W105" s="98"/>
      <c r="X105" s="98"/>
      <c r="Y105" s="33">
        <f t="shared" si="11"/>
        <v>0</v>
      </c>
      <c r="Z105" s="34"/>
      <c r="AA105" s="34"/>
      <c r="AB105" s="34"/>
      <c r="AC105" s="34"/>
      <c r="AD105" s="34"/>
      <c r="AE105" s="34"/>
      <c r="AF105" s="34"/>
      <c r="AG105" s="34"/>
      <c r="AH105" s="31"/>
      <c r="AI105" s="35">
        <f t="shared" si="12"/>
        <v>0</v>
      </c>
      <c r="AJ105" s="36">
        <f t="shared" si="9"/>
        <v>0</v>
      </c>
    </row>
    <row r="106" spans="1:36" ht="11" thickBot="1">
      <c r="A106" s="138" t="s">
        <v>211</v>
      </c>
      <c r="B106" s="31"/>
      <c r="C106" s="31"/>
      <c r="D106" s="31"/>
      <c r="E106" s="31"/>
      <c r="F106" s="31"/>
      <c r="G106" s="31"/>
      <c r="H106" s="32">
        <f t="shared" si="13"/>
        <v>0</v>
      </c>
      <c r="I106" s="31"/>
      <c r="J106" s="31"/>
      <c r="K106" s="31"/>
      <c r="L106" s="31"/>
      <c r="M106" s="31"/>
      <c r="N106" s="31"/>
      <c r="O106" s="32">
        <f t="shared" si="10"/>
        <v>0</v>
      </c>
      <c r="P106" s="98"/>
      <c r="Q106" s="98"/>
      <c r="R106" s="98"/>
      <c r="S106" s="98"/>
      <c r="T106" s="98"/>
      <c r="U106" s="98"/>
      <c r="V106" s="98"/>
      <c r="W106" s="98"/>
      <c r="X106" s="98"/>
      <c r="Y106" s="33">
        <f t="shared" si="11"/>
        <v>0</v>
      </c>
      <c r="Z106" s="34"/>
      <c r="AA106" s="34"/>
      <c r="AB106" s="34"/>
      <c r="AC106" s="34"/>
      <c r="AD106" s="34"/>
      <c r="AE106" s="34"/>
      <c r="AF106" s="34"/>
      <c r="AG106" s="34"/>
      <c r="AH106" s="31"/>
      <c r="AI106" s="35">
        <f t="shared" si="12"/>
        <v>0</v>
      </c>
      <c r="AJ106" s="36">
        <f t="shared" si="9"/>
        <v>0</v>
      </c>
    </row>
    <row r="107" spans="1:36" ht="11" thickBot="1">
      <c r="A107" s="138" t="s">
        <v>212</v>
      </c>
      <c r="B107" s="31">
        <v>1</v>
      </c>
      <c r="C107" s="31">
        <v>1</v>
      </c>
      <c r="D107" s="31"/>
      <c r="E107" s="31"/>
      <c r="F107" s="31"/>
      <c r="G107" s="31"/>
      <c r="H107" s="32">
        <f t="shared" si="13"/>
        <v>180</v>
      </c>
      <c r="I107" s="31">
        <v>1</v>
      </c>
      <c r="J107" s="31">
        <v>1</v>
      </c>
      <c r="K107" s="31"/>
      <c r="L107" s="31"/>
      <c r="M107" s="31"/>
      <c r="N107" s="31"/>
      <c r="O107" s="32">
        <f t="shared" si="10"/>
        <v>180</v>
      </c>
      <c r="P107" s="98"/>
      <c r="Q107" s="98"/>
      <c r="R107" s="98"/>
      <c r="S107" s="98"/>
      <c r="T107" s="98"/>
      <c r="U107" s="98">
        <v>2</v>
      </c>
      <c r="V107" s="98"/>
      <c r="W107" s="98"/>
      <c r="X107" s="98"/>
      <c r="Y107" s="33">
        <f t="shared" si="11"/>
        <v>60</v>
      </c>
      <c r="Z107" s="34"/>
      <c r="AA107" s="34"/>
      <c r="AB107" s="34"/>
      <c r="AC107" s="34"/>
      <c r="AD107" s="34"/>
      <c r="AE107" s="34">
        <v>2</v>
      </c>
      <c r="AF107" s="34"/>
      <c r="AG107" s="34"/>
      <c r="AH107" s="31"/>
      <c r="AI107" s="35">
        <f t="shared" si="12"/>
        <v>60</v>
      </c>
      <c r="AJ107" s="36">
        <f t="shared" si="9"/>
        <v>480</v>
      </c>
    </row>
    <row r="108" spans="1:36" ht="11" thickBot="1">
      <c r="A108" s="138" t="s">
        <v>213</v>
      </c>
      <c r="B108" s="31"/>
      <c r="C108" s="31"/>
      <c r="D108" s="31"/>
      <c r="E108" s="31"/>
      <c r="F108" s="31"/>
      <c r="G108" s="31"/>
      <c r="H108" s="32">
        <f t="shared" si="13"/>
        <v>0</v>
      </c>
      <c r="I108" s="31"/>
      <c r="J108" s="31"/>
      <c r="K108" s="31"/>
      <c r="L108" s="31"/>
      <c r="M108" s="31"/>
      <c r="N108" s="31"/>
      <c r="O108" s="32">
        <f t="shared" si="10"/>
        <v>0</v>
      </c>
      <c r="P108" s="98"/>
      <c r="Q108" s="98"/>
      <c r="R108" s="98"/>
      <c r="S108" s="98"/>
      <c r="T108" s="98"/>
      <c r="U108" s="98"/>
      <c r="V108" s="98"/>
      <c r="W108" s="98"/>
      <c r="X108" s="98"/>
      <c r="Y108" s="33">
        <f t="shared" si="11"/>
        <v>0</v>
      </c>
      <c r="Z108" s="34"/>
      <c r="AA108" s="34"/>
      <c r="AB108" s="34"/>
      <c r="AC108" s="34"/>
      <c r="AD108" s="34"/>
      <c r="AE108" s="34"/>
      <c r="AF108" s="34"/>
      <c r="AG108" s="34"/>
      <c r="AH108" s="31"/>
      <c r="AI108" s="35">
        <f t="shared" si="12"/>
        <v>0</v>
      </c>
      <c r="AJ108" s="36">
        <f t="shared" si="9"/>
        <v>0</v>
      </c>
    </row>
    <row r="109" spans="1:36" ht="11" thickBot="1">
      <c r="A109" s="138" t="s">
        <v>214</v>
      </c>
      <c r="B109" s="31"/>
      <c r="C109" s="31"/>
      <c r="D109" s="31"/>
      <c r="E109" s="31"/>
      <c r="F109" s="31"/>
      <c r="G109" s="31"/>
      <c r="H109" s="32">
        <f t="shared" si="13"/>
        <v>0</v>
      </c>
      <c r="I109" s="31"/>
      <c r="J109" s="31"/>
      <c r="K109" s="31"/>
      <c r="L109" s="31"/>
      <c r="M109" s="31"/>
      <c r="N109" s="31"/>
      <c r="O109" s="32">
        <f t="shared" si="10"/>
        <v>0</v>
      </c>
      <c r="P109" s="98"/>
      <c r="Q109" s="98"/>
      <c r="R109" s="98"/>
      <c r="S109" s="98"/>
      <c r="T109" s="98"/>
      <c r="U109" s="98"/>
      <c r="V109" s="98"/>
      <c r="W109" s="98"/>
      <c r="X109" s="98"/>
      <c r="Y109" s="33">
        <f t="shared" si="11"/>
        <v>0</v>
      </c>
      <c r="Z109" s="34"/>
      <c r="AA109" s="34"/>
      <c r="AB109" s="34"/>
      <c r="AC109" s="34"/>
      <c r="AD109" s="34"/>
      <c r="AE109" s="34"/>
      <c r="AF109" s="34"/>
      <c r="AG109" s="34"/>
      <c r="AH109" s="31"/>
      <c r="AI109" s="35">
        <f t="shared" si="12"/>
        <v>0</v>
      </c>
      <c r="AJ109" s="36">
        <f t="shared" si="9"/>
        <v>0</v>
      </c>
    </row>
    <row r="110" spans="1:36" ht="11" thickBot="1">
      <c r="A110" s="138" t="s">
        <v>215</v>
      </c>
      <c r="B110" s="31"/>
      <c r="C110" s="31"/>
      <c r="D110" s="31"/>
      <c r="E110" s="31"/>
      <c r="F110" s="31"/>
      <c r="G110" s="31"/>
      <c r="H110" s="32">
        <f t="shared" si="13"/>
        <v>0</v>
      </c>
      <c r="I110" s="31"/>
      <c r="J110" s="31"/>
      <c r="K110" s="31"/>
      <c r="L110" s="31"/>
      <c r="M110" s="31"/>
      <c r="N110" s="31"/>
      <c r="O110" s="32">
        <f t="shared" si="10"/>
        <v>0</v>
      </c>
      <c r="P110" s="98"/>
      <c r="Q110" s="98"/>
      <c r="R110" s="98"/>
      <c r="S110" s="98"/>
      <c r="T110" s="98"/>
      <c r="U110" s="98"/>
      <c r="V110" s="98"/>
      <c r="W110" s="98"/>
      <c r="X110" s="98"/>
      <c r="Y110" s="33">
        <f t="shared" si="11"/>
        <v>0</v>
      </c>
      <c r="Z110" s="34"/>
      <c r="AA110" s="34"/>
      <c r="AB110" s="34"/>
      <c r="AC110" s="34"/>
      <c r="AD110" s="34"/>
      <c r="AE110" s="34"/>
      <c r="AF110" s="34"/>
      <c r="AG110" s="34"/>
      <c r="AH110" s="31"/>
      <c r="AI110" s="35">
        <f t="shared" si="12"/>
        <v>0</v>
      </c>
      <c r="AJ110" s="36">
        <f t="shared" si="9"/>
        <v>0</v>
      </c>
    </row>
    <row r="111" spans="1:36" ht="11" thickBot="1">
      <c r="A111" s="138" t="s">
        <v>216</v>
      </c>
      <c r="B111" s="31"/>
      <c r="C111" s="31"/>
      <c r="D111" s="31"/>
      <c r="E111" s="31"/>
      <c r="F111" s="31"/>
      <c r="G111" s="31"/>
      <c r="H111" s="32">
        <f t="shared" si="13"/>
        <v>0</v>
      </c>
      <c r="I111" s="31"/>
      <c r="J111" s="31"/>
      <c r="K111" s="31"/>
      <c r="L111" s="31"/>
      <c r="M111" s="31"/>
      <c r="N111" s="31"/>
      <c r="O111" s="32">
        <f t="shared" si="10"/>
        <v>0</v>
      </c>
      <c r="P111" s="98"/>
      <c r="Q111" s="98"/>
      <c r="R111" s="98"/>
      <c r="S111" s="98"/>
      <c r="T111" s="98"/>
      <c r="U111" s="98"/>
      <c r="V111" s="98"/>
      <c r="W111" s="98"/>
      <c r="X111" s="98"/>
      <c r="Y111" s="33">
        <f t="shared" si="11"/>
        <v>0</v>
      </c>
      <c r="Z111" s="34"/>
      <c r="AA111" s="34"/>
      <c r="AB111" s="34"/>
      <c r="AC111" s="34"/>
      <c r="AD111" s="34"/>
      <c r="AE111" s="34"/>
      <c r="AF111" s="34"/>
      <c r="AG111" s="34"/>
      <c r="AH111" s="31"/>
      <c r="AI111" s="35">
        <f t="shared" si="12"/>
        <v>0</v>
      </c>
      <c r="AJ111" s="36">
        <f t="shared" si="9"/>
        <v>0</v>
      </c>
    </row>
    <row r="112" spans="1:36" ht="11" thickBot="1">
      <c r="A112" s="138" t="s">
        <v>217</v>
      </c>
      <c r="B112" s="31"/>
      <c r="C112" s="31"/>
      <c r="D112" s="31"/>
      <c r="E112" s="31"/>
      <c r="F112" s="31"/>
      <c r="G112" s="31"/>
      <c r="H112" s="32">
        <f t="shared" si="13"/>
        <v>0</v>
      </c>
      <c r="I112" s="31"/>
      <c r="J112" s="31"/>
      <c r="K112" s="31"/>
      <c r="L112" s="31"/>
      <c r="M112" s="31"/>
      <c r="N112" s="31"/>
      <c r="O112" s="32">
        <f t="shared" si="10"/>
        <v>0</v>
      </c>
      <c r="P112" s="98"/>
      <c r="Q112" s="98"/>
      <c r="R112" s="98"/>
      <c r="S112" s="98"/>
      <c r="T112" s="98"/>
      <c r="U112" s="98"/>
      <c r="V112" s="98"/>
      <c r="W112" s="98"/>
      <c r="X112" s="98"/>
      <c r="Y112" s="33">
        <f t="shared" si="11"/>
        <v>0</v>
      </c>
      <c r="Z112" s="34"/>
      <c r="AA112" s="34"/>
      <c r="AB112" s="34"/>
      <c r="AC112" s="34"/>
      <c r="AD112" s="34"/>
      <c r="AE112" s="34"/>
      <c r="AF112" s="34"/>
      <c r="AG112" s="34"/>
      <c r="AH112" s="31"/>
      <c r="AI112" s="35">
        <f t="shared" si="12"/>
        <v>0</v>
      </c>
      <c r="AJ112" s="36">
        <f t="shared" si="9"/>
        <v>0</v>
      </c>
    </row>
    <row r="113" spans="1:36" ht="11" thickBot="1">
      <c r="A113" s="138" t="s">
        <v>218</v>
      </c>
      <c r="B113" s="31"/>
      <c r="C113" s="31"/>
      <c r="D113" s="31"/>
      <c r="E113" s="31"/>
      <c r="F113" s="31"/>
      <c r="G113" s="31"/>
      <c r="H113" s="32">
        <f t="shared" si="13"/>
        <v>0</v>
      </c>
      <c r="I113" s="31"/>
      <c r="J113" s="31"/>
      <c r="K113" s="31"/>
      <c r="L113" s="31"/>
      <c r="M113" s="31"/>
      <c r="N113" s="31"/>
      <c r="O113" s="32">
        <f t="shared" si="10"/>
        <v>0</v>
      </c>
      <c r="P113" s="98"/>
      <c r="Q113" s="98"/>
      <c r="R113" s="98"/>
      <c r="S113" s="98"/>
      <c r="T113" s="98"/>
      <c r="U113" s="98"/>
      <c r="V113" s="98"/>
      <c r="W113" s="98">
        <v>2</v>
      </c>
      <c r="X113" s="98"/>
      <c r="Y113" s="33">
        <f t="shared" si="11"/>
        <v>30</v>
      </c>
      <c r="Z113" s="34"/>
      <c r="AA113" s="34"/>
      <c r="AB113" s="34"/>
      <c r="AC113" s="34"/>
      <c r="AD113" s="34"/>
      <c r="AE113" s="34"/>
      <c r="AF113" s="34"/>
      <c r="AG113" s="34">
        <v>2</v>
      </c>
      <c r="AH113" s="31"/>
      <c r="AI113" s="35">
        <f t="shared" si="12"/>
        <v>30</v>
      </c>
      <c r="AJ113" s="36">
        <f t="shared" si="9"/>
        <v>60</v>
      </c>
    </row>
    <row r="114" spans="1:36" ht="11" thickBot="1">
      <c r="A114" s="138" t="s">
        <v>219</v>
      </c>
      <c r="B114" s="31"/>
      <c r="C114" s="31"/>
      <c r="D114" s="31"/>
      <c r="E114" s="31"/>
      <c r="F114" s="31"/>
      <c r="G114" s="31"/>
      <c r="H114" s="32">
        <f t="shared" si="13"/>
        <v>0</v>
      </c>
      <c r="I114" s="31"/>
      <c r="J114" s="31"/>
      <c r="K114" s="31"/>
      <c r="L114" s="31"/>
      <c r="M114" s="31"/>
      <c r="N114" s="31"/>
      <c r="O114" s="32">
        <f t="shared" si="10"/>
        <v>0</v>
      </c>
      <c r="P114" s="98"/>
      <c r="Q114" s="98"/>
      <c r="R114" s="98"/>
      <c r="S114" s="98"/>
      <c r="T114" s="98"/>
      <c r="U114" s="98"/>
      <c r="V114" s="98"/>
      <c r="W114" s="98"/>
      <c r="X114" s="98"/>
      <c r="Y114" s="33">
        <f t="shared" si="11"/>
        <v>0</v>
      </c>
      <c r="Z114" s="34"/>
      <c r="AA114" s="34"/>
      <c r="AB114" s="34"/>
      <c r="AC114" s="34"/>
      <c r="AD114" s="34"/>
      <c r="AE114" s="34"/>
      <c r="AF114" s="34"/>
      <c r="AG114" s="34"/>
      <c r="AH114" s="31"/>
      <c r="AI114" s="35">
        <f t="shared" si="12"/>
        <v>0</v>
      </c>
      <c r="AJ114" s="36">
        <f t="shared" si="9"/>
        <v>0</v>
      </c>
    </row>
    <row r="115" spans="1:36" ht="11" thickBot="1">
      <c r="A115" s="138" t="s">
        <v>220</v>
      </c>
      <c r="B115" s="31"/>
      <c r="C115" s="31"/>
      <c r="D115" s="31"/>
      <c r="E115" s="31"/>
      <c r="F115" s="31"/>
      <c r="G115" s="31"/>
      <c r="H115" s="32">
        <f t="shared" si="13"/>
        <v>0</v>
      </c>
      <c r="I115" s="31"/>
      <c r="J115" s="31"/>
      <c r="K115" s="31"/>
      <c r="L115" s="31"/>
      <c r="M115" s="31"/>
      <c r="N115" s="31"/>
      <c r="O115" s="32">
        <f t="shared" si="10"/>
        <v>0</v>
      </c>
      <c r="P115" s="98"/>
      <c r="Q115" s="98"/>
      <c r="R115" s="98"/>
      <c r="S115" s="98"/>
      <c r="T115" s="98"/>
      <c r="U115" s="98"/>
      <c r="V115" s="34">
        <v>0.5</v>
      </c>
      <c r="W115" s="98"/>
      <c r="X115" s="98"/>
      <c r="Y115" s="33">
        <f t="shared" si="11"/>
        <v>10</v>
      </c>
      <c r="Z115" s="34"/>
      <c r="AA115" s="34"/>
      <c r="AB115" s="34"/>
      <c r="AC115" s="34"/>
      <c r="AD115" s="34"/>
      <c r="AE115" s="34"/>
      <c r="AF115" s="34"/>
      <c r="AG115" s="34">
        <v>0.5</v>
      </c>
      <c r="AH115" s="31"/>
      <c r="AI115" s="35">
        <f t="shared" si="12"/>
        <v>7.5</v>
      </c>
      <c r="AJ115" s="36">
        <f t="shared" si="9"/>
        <v>17.5</v>
      </c>
    </row>
    <row r="116" spans="1:36" ht="11" thickBot="1">
      <c r="A116" s="138" t="s">
        <v>221</v>
      </c>
      <c r="B116" s="31"/>
      <c r="C116" s="31"/>
      <c r="D116" s="31"/>
      <c r="E116" s="31"/>
      <c r="F116" s="31"/>
      <c r="G116" s="31"/>
      <c r="H116" s="32">
        <f t="shared" si="13"/>
        <v>0</v>
      </c>
      <c r="I116" s="31"/>
      <c r="J116" s="31"/>
      <c r="K116" s="31"/>
      <c r="L116" s="31"/>
      <c r="M116" s="31"/>
      <c r="N116" s="31"/>
      <c r="O116" s="32">
        <f t="shared" si="10"/>
        <v>0</v>
      </c>
      <c r="P116" s="98"/>
      <c r="Q116" s="98"/>
      <c r="R116" s="98"/>
      <c r="S116" s="98"/>
      <c r="T116" s="98"/>
      <c r="U116" s="98"/>
      <c r="V116" s="98"/>
      <c r="W116" s="98"/>
      <c r="X116" s="98"/>
      <c r="Y116" s="33">
        <f t="shared" si="11"/>
        <v>0</v>
      </c>
      <c r="Z116" s="34"/>
      <c r="AA116" s="34"/>
      <c r="AB116" s="34"/>
      <c r="AC116" s="34"/>
      <c r="AD116" s="34"/>
      <c r="AE116" s="34"/>
      <c r="AF116" s="34"/>
      <c r="AG116" s="34"/>
      <c r="AH116" s="31"/>
      <c r="AI116" s="35">
        <f t="shared" si="12"/>
        <v>0</v>
      </c>
      <c r="AJ116" s="36">
        <f t="shared" si="9"/>
        <v>0</v>
      </c>
    </row>
    <row r="117" spans="1:36" ht="11" thickBot="1">
      <c r="A117" s="138" t="s">
        <v>222</v>
      </c>
      <c r="B117" s="31"/>
      <c r="C117" s="31"/>
      <c r="D117" s="31"/>
      <c r="E117" s="31"/>
      <c r="F117" s="31"/>
      <c r="G117" s="31"/>
      <c r="H117" s="32">
        <f t="shared" si="13"/>
        <v>0</v>
      </c>
      <c r="I117" s="31"/>
      <c r="J117" s="31"/>
      <c r="K117" s="31"/>
      <c r="L117" s="31"/>
      <c r="M117" s="31"/>
      <c r="N117" s="31"/>
      <c r="O117" s="32">
        <f t="shared" si="10"/>
        <v>0</v>
      </c>
      <c r="P117" s="98"/>
      <c r="Q117" s="98"/>
      <c r="R117" s="98"/>
      <c r="S117" s="98"/>
      <c r="T117" s="98"/>
      <c r="U117" s="98"/>
      <c r="V117" s="98"/>
      <c r="W117" s="98"/>
      <c r="X117" s="98"/>
      <c r="Y117" s="33">
        <f t="shared" si="11"/>
        <v>0</v>
      </c>
      <c r="Z117" s="34"/>
      <c r="AA117" s="34"/>
      <c r="AB117" s="34"/>
      <c r="AC117" s="34"/>
      <c r="AD117" s="34"/>
      <c r="AE117" s="34"/>
      <c r="AF117" s="34"/>
      <c r="AG117" s="34"/>
      <c r="AH117" s="31"/>
      <c r="AI117" s="35">
        <f t="shared" si="12"/>
        <v>0</v>
      </c>
      <c r="AJ117" s="36">
        <f t="shared" si="9"/>
        <v>0</v>
      </c>
    </row>
    <row r="118" spans="1:36" ht="11" thickBot="1">
      <c r="A118" s="138" t="s">
        <v>223</v>
      </c>
      <c r="B118" s="31"/>
      <c r="C118" s="31"/>
      <c r="D118" s="31"/>
      <c r="E118" s="31"/>
      <c r="F118" s="31"/>
      <c r="G118" s="31"/>
      <c r="H118" s="32">
        <f t="shared" si="13"/>
        <v>0</v>
      </c>
      <c r="I118" s="31"/>
      <c r="J118" s="31"/>
      <c r="K118" s="31"/>
      <c r="L118" s="31"/>
      <c r="M118" s="31"/>
      <c r="N118" s="31"/>
      <c r="O118" s="32">
        <f t="shared" si="10"/>
        <v>0</v>
      </c>
      <c r="P118" s="98"/>
      <c r="Q118" s="98"/>
      <c r="R118" s="98"/>
      <c r="S118" s="98"/>
      <c r="T118" s="98"/>
      <c r="U118" s="98">
        <v>1</v>
      </c>
      <c r="V118" s="98">
        <v>1</v>
      </c>
      <c r="W118" s="98"/>
      <c r="X118" s="98"/>
      <c r="Y118" s="33">
        <f t="shared" si="11"/>
        <v>50</v>
      </c>
      <c r="Z118" s="34"/>
      <c r="AA118" s="34"/>
      <c r="AB118" s="34"/>
      <c r="AC118" s="34"/>
      <c r="AD118" s="34"/>
      <c r="AE118" s="34"/>
      <c r="AF118" s="34">
        <v>2</v>
      </c>
      <c r="AG118" s="34"/>
      <c r="AH118" s="31"/>
      <c r="AI118" s="35">
        <f t="shared" si="12"/>
        <v>40</v>
      </c>
      <c r="AJ118" s="36">
        <f t="shared" si="9"/>
        <v>90</v>
      </c>
    </row>
    <row r="119" spans="1:36" ht="11" thickBot="1">
      <c r="A119" s="138" t="s">
        <v>224</v>
      </c>
      <c r="B119" s="31"/>
      <c r="C119" s="31"/>
      <c r="D119" s="31"/>
      <c r="E119" s="31"/>
      <c r="F119" s="31"/>
      <c r="G119" s="31"/>
      <c r="H119" s="32">
        <f t="shared" si="13"/>
        <v>0</v>
      </c>
      <c r="I119" s="31"/>
      <c r="J119" s="31"/>
      <c r="K119" s="31"/>
      <c r="L119" s="31"/>
      <c r="M119" s="31"/>
      <c r="N119" s="31"/>
      <c r="O119" s="32">
        <f t="shared" si="10"/>
        <v>0</v>
      </c>
      <c r="P119" s="98"/>
      <c r="Q119" s="98"/>
      <c r="R119" s="98"/>
      <c r="S119" s="98"/>
      <c r="T119" s="98"/>
      <c r="U119" s="98"/>
      <c r="V119" s="98"/>
      <c r="W119" s="98"/>
      <c r="X119" s="98">
        <v>1</v>
      </c>
      <c r="Y119" s="33">
        <f t="shared" si="11"/>
        <v>10</v>
      </c>
      <c r="Z119" s="34"/>
      <c r="AA119" s="34"/>
      <c r="AB119" s="34"/>
      <c r="AC119" s="34"/>
      <c r="AD119" s="34"/>
      <c r="AE119" s="34"/>
      <c r="AF119" s="34"/>
      <c r="AG119" s="34"/>
      <c r="AH119" s="31">
        <v>1</v>
      </c>
      <c r="AI119" s="35">
        <f t="shared" si="12"/>
        <v>10</v>
      </c>
      <c r="AJ119" s="36">
        <f t="shared" si="9"/>
        <v>20</v>
      </c>
    </row>
    <row r="120" spans="1:36" ht="11" thickBot="1">
      <c r="A120" s="138" t="s">
        <v>225</v>
      </c>
      <c r="B120" s="31"/>
      <c r="C120" s="31"/>
      <c r="D120" s="31"/>
      <c r="E120" s="31"/>
      <c r="F120" s="31"/>
      <c r="G120" s="31"/>
      <c r="H120" s="32">
        <f t="shared" si="13"/>
        <v>0</v>
      </c>
      <c r="I120" s="31"/>
      <c r="J120" s="31"/>
      <c r="K120" s="31"/>
      <c r="L120" s="31"/>
      <c r="M120" s="31"/>
      <c r="N120" s="31"/>
      <c r="O120" s="32">
        <f t="shared" si="10"/>
        <v>0</v>
      </c>
      <c r="P120" s="98"/>
      <c r="Q120" s="98"/>
      <c r="R120" s="98"/>
      <c r="S120" s="98"/>
      <c r="T120" s="98"/>
      <c r="U120" s="98"/>
      <c r="V120" s="98"/>
      <c r="W120" s="98"/>
      <c r="X120" s="98"/>
      <c r="Y120" s="33">
        <f t="shared" si="11"/>
        <v>0</v>
      </c>
      <c r="Z120" s="34"/>
      <c r="AA120" s="34"/>
      <c r="AB120" s="34"/>
      <c r="AC120" s="34"/>
      <c r="AD120" s="34"/>
      <c r="AE120" s="34"/>
      <c r="AF120" s="34"/>
      <c r="AG120" s="34"/>
      <c r="AH120" s="31"/>
      <c r="AI120" s="35">
        <f t="shared" si="12"/>
        <v>0</v>
      </c>
      <c r="AJ120" s="36">
        <f t="shared" si="9"/>
        <v>0</v>
      </c>
    </row>
    <row r="121" spans="1:36" ht="11" thickBot="1">
      <c r="A121" s="138" t="s">
        <v>226</v>
      </c>
      <c r="B121" s="31"/>
      <c r="C121" s="31"/>
      <c r="D121" s="31"/>
      <c r="E121" s="31"/>
      <c r="F121" s="31"/>
      <c r="G121" s="31"/>
      <c r="H121" s="32">
        <f t="shared" si="13"/>
        <v>0</v>
      </c>
      <c r="I121" s="31"/>
      <c r="J121" s="31"/>
      <c r="K121" s="31"/>
      <c r="L121" s="31"/>
      <c r="M121" s="31"/>
      <c r="N121" s="31"/>
      <c r="O121" s="32">
        <f t="shared" si="10"/>
        <v>0</v>
      </c>
      <c r="P121" s="98"/>
      <c r="Q121" s="98"/>
      <c r="R121" s="98"/>
      <c r="S121" s="98"/>
      <c r="T121" s="98"/>
      <c r="U121" s="98"/>
      <c r="V121" s="98"/>
      <c r="W121" s="98"/>
      <c r="X121" s="98"/>
      <c r="Y121" s="33">
        <f t="shared" si="11"/>
        <v>0</v>
      </c>
      <c r="Z121" s="34"/>
      <c r="AA121" s="34"/>
      <c r="AB121" s="34"/>
      <c r="AC121" s="34"/>
      <c r="AD121" s="34"/>
      <c r="AE121" s="34"/>
      <c r="AF121" s="34"/>
      <c r="AG121" s="34"/>
      <c r="AH121" s="31"/>
      <c r="AI121" s="35">
        <f t="shared" si="12"/>
        <v>0</v>
      </c>
      <c r="AJ121" s="36">
        <f t="shared" si="9"/>
        <v>0</v>
      </c>
    </row>
    <row r="122" spans="1:36" ht="11" thickBot="1">
      <c r="A122" s="138" t="s">
        <v>227</v>
      </c>
      <c r="B122" s="31"/>
      <c r="C122" s="31"/>
      <c r="D122" s="31"/>
      <c r="E122" s="31"/>
      <c r="F122" s="31"/>
      <c r="G122" s="31"/>
      <c r="H122" s="32">
        <f t="shared" si="13"/>
        <v>0</v>
      </c>
      <c r="I122" s="31"/>
      <c r="J122" s="31"/>
      <c r="K122" s="31"/>
      <c r="L122" s="31"/>
      <c r="M122" s="31"/>
      <c r="N122" s="31"/>
      <c r="O122" s="32">
        <f t="shared" si="10"/>
        <v>0</v>
      </c>
      <c r="P122" s="98"/>
      <c r="Q122" s="98"/>
      <c r="R122" s="98"/>
      <c r="S122" s="98"/>
      <c r="T122" s="98"/>
      <c r="U122" s="98"/>
      <c r="V122" s="98"/>
      <c r="W122" s="98"/>
      <c r="X122" s="98"/>
      <c r="Y122" s="33">
        <f t="shared" si="11"/>
        <v>0</v>
      </c>
      <c r="Z122" s="34"/>
      <c r="AA122" s="34"/>
      <c r="AB122" s="34"/>
      <c r="AC122" s="34"/>
      <c r="AD122" s="34"/>
      <c r="AE122" s="34"/>
      <c r="AF122" s="34"/>
      <c r="AG122" s="34"/>
      <c r="AH122" s="31"/>
      <c r="AI122" s="35">
        <f t="shared" si="12"/>
        <v>0</v>
      </c>
      <c r="AJ122" s="36">
        <f t="shared" si="9"/>
        <v>0</v>
      </c>
    </row>
    <row r="123" spans="1:36" ht="11" thickBot="1">
      <c r="A123" s="138" t="s">
        <v>228</v>
      </c>
      <c r="B123" s="31"/>
      <c r="C123" s="31"/>
      <c r="D123" s="31"/>
      <c r="E123" s="31"/>
      <c r="F123" s="31"/>
      <c r="G123" s="31"/>
      <c r="H123" s="32">
        <f t="shared" si="13"/>
        <v>0</v>
      </c>
      <c r="I123" s="31"/>
      <c r="J123" s="31"/>
      <c r="K123" s="31"/>
      <c r="L123" s="31"/>
      <c r="M123" s="31"/>
      <c r="N123" s="31"/>
      <c r="O123" s="32">
        <f t="shared" si="10"/>
        <v>0</v>
      </c>
      <c r="P123" s="98"/>
      <c r="Q123" s="98"/>
      <c r="R123" s="98"/>
      <c r="S123" s="98"/>
      <c r="T123" s="98"/>
      <c r="U123" s="98"/>
      <c r="V123" s="98"/>
      <c r="W123" s="98"/>
      <c r="X123" s="98"/>
      <c r="Y123" s="33">
        <f t="shared" si="11"/>
        <v>0</v>
      </c>
      <c r="Z123" s="34"/>
      <c r="AA123" s="34"/>
      <c r="AB123" s="34"/>
      <c r="AC123" s="34"/>
      <c r="AD123" s="34"/>
      <c r="AE123" s="34"/>
      <c r="AF123" s="34"/>
      <c r="AG123" s="34"/>
      <c r="AH123" s="31"/>
      <c r="AI123" s="35">
        <f t="shared" si="12"/>
        <v>0</v>
      </c>
      <c r="AJ123" s="36">
        <f t="shared" si="9"/>
        <v>0</v>
      </c>
    </row>
    <row r="124" spans="1:36" ht="11" thickBot="1">
      <c r="A124" s="138" t="s">
        <v>229</v>
      </c>
      <c r="B124" s="31"/>
      <c r="C124" s="31"/>
      <c r="D124" s="31"/>
      <c r="E124" s="31"/>
      <c r="F124" s="31"/>
      <c r="G124" s="31"/>
      <c r="H124" s="32">
        <f t="shared" si="13"/>
        <v>0</v>
      </c>
      <c r="I124" s="31"/>
      <c r="J124" s="31"/>
      <c r="K124" s="31"/>
      <c r="L124" s="31"/>
      <c r="M124" s="31"/>
      <c r="N124" s="31"/>
      <c r="O124" s="32">
        <f t="shared" si="10"/>
        <v>0</v>
      </c>
      <c r="P124" s="98"/>
      <c r="Q124" s="98"/>
      <c r="R124" s="98"/>
      <c r="S124" s="98"/>
      <c r="T124" s="98"/>
      <c r="U124" s="98"/>
      <c r="V124" s="98"/>
      <c r="W124" s="98"/>
      <c r="X124" s="98"/>
      <c r="Y124" s="33">
        <f t="shared" si="11"/>
        <v>0</v>
      </c>
      <c r="Z124" s="34"/>
      <c r="AA124" s="34"/>
      <c r="AB124" s="34"/>
      <c r="AC124" s="34"/>
      <c r="AD124" s="34"/>
      <c r="AE124" s="34"/>
      <c r="AF124" s="34"/>
      <c r="AG124" s="34"/>
      <c r="AH124" s="31"/>
      <c r="AI124" s="35">
        <f t="shared" si="12"/>
        <v>0</v>
      </c>
      <c r="AJ124" s="36">
        <f t="shared" si="9"/>
        <v>0</v>
      </c>
    </row>
    <row r="125" spans="1:36" ht="11" thickBot="1">
      <c r="A125" s="138" t="s">
        <v>230</v>
      </c>
      <c r="B125" s="31"/>
      <c r="C125" s="31"/>
      <c r="D125" s="31"/>
      <c r="E125" s="31"/>
      <c r="F125" s="31"/>
      <c r="G125" s="31"/>
      <c r="H125" s="32">
        <f t="shared" si="13"/>
        <v>0</v>
      </c>
      <c r="I125" s="31"/>
      <c r="J125" s="31"/>
      <c r="K125" s="31"/>
      <c r="L125" s="31"/>
      <c r="M125" s="31"/>
      <c r="N125" s="31"/>
      <c r="O125" s="32">
        <f t="shared" si="10"/>
        <v>0</v>
      </c>
      <c r="P125" s="98"/>
      <c r="Q125" s="98"/>
      <c r="R125" s="98"/>
      <c r="S125" s="98"/>
      <c r="T125" s="98"/>
      <c r="U125" s="98"/>
      <c r="V125" s="98"/>
      <c r="W125" s="98"/>
      <c r="X125" s="98"/>
      <c r="Y125" s="33">
        <f t="shared" si="11"/>
        <v>0</v>
      </c>
      <c r="Z125" s="34"/>
      <c r="AA125" s="34"/>
      <c r="AB125" s="34"/>
      <c r="AC125" s="34"/>
      <c r="AD125" s="34"/>
      <c r="AE125" s="34"/>
      <c r="AF125" s="34"/>
      <c r="AG125" s="34"/>
      <c r="AH125" s="31"/>
      <c r="AI125" s="35">
        <f t="shared" si="12"/>
        <v>0</v>
      </c>
      <c r="AJ125" s="36">
        <f t="shared" si="9"/>
        <v>0</v>
      </c>
    </row>
    <row r="126" spans="1:36" ht="11" thickBot="1">
      <c r="A126" s="138" t="s">
        <v>231</v>
      </c>
      <c r="B126" s="31"/>
      <c r="C126" s="31"/>
      <c r="D126" s="31"/>
      <c r="E126" s="31"/>
      <c r="F126" s="31"/>
      <c r="G126" s="31"/>
      <c r="H126" s="32">
        <f t="shared" si="13"/>
        <v>0</v>
      </c>
      <c r="I126" s="31"/>
      <c r="J126" s="31"/>
      <c r="K126" s="31"/>
      <c r="L126" s="31"/>
      <c r="M126" s="31"/>
      <c r="N126" s="31"/>
      <c r="O126" s="32">
        <f t="shared" si="10"/>
        <v>0</v>
      </c>
      <c r="P126" s="98"/>
      <c r="Q126" s="98"/>
      <c r="R126" s="98"/>
      <c r="S126" s="98"/>
      <c r="T126" s="98"/>
      <c r="U126" s="98"/>
      <c r="V126" s="98"/>
      <c r="W126" s="98"/>
      <c r="X126" s="98"/>
      <c r="Y126" s="33">
        <f t="shared" si="11"/>
        <v>0</v>
      </c>
      <c r="Z126" s="34"/>
      <c r="AA126" s="34"/>
      <c r="AB126" s="34"/>
      <c r="AC126" s="34"/>
      <c r="AD126" s="34"/>
      <c r="AE126" s="34"/>
      <c r="AF126" s="34"/>
      <c r="AG126" s="34"/>
      <c r="AH126" s="31"/>
      <c r="AI126" s="35">
        <f t="shared" si="12"/>
        <v>0</v>
      </c>
      <c r="AJ126" s="36">
        <f t="shared" si="9"/>
        <v>0</v>
      </c>
    </row>
    <row r="127" spans="1:36" ht="11" thickBot="1">
      <c r="A127" s="138" t="s">
        <v>232</v>
      </c>
      <c r="B127" s="31"/>
      <c r="C127" s="31"/>
      <c r="D127" s="31"/>
      <c r="E127" s="31"/>
      <c r="F127" s="31"/>
      <c r="G127" s="31"/>
      <c r="H127" s="32">
        <f t="shared" si="13"/>
        <v>0</v>
      </c>
      <c r="I127" s="31"/>
      <c r="J127" s="31"/>
      <c r="K127" s="31"/>
      <c r="L127" s="31"/>
      <c r="M127" s="31"/>
      <c r="N127" s="31"/>
      <c r="O127" s="32">
        <f t="shared" si="10"/>
        <v>0</v>
      </c>
      <c r="P127" s="98"/>
      <c r="Q127" s="98"/>
      <c r="R127" s="98"/>
      <c r="S127" s="98"/>
      <c r="T127" s="98"/>
      <c r="U127" s="98"/>
      <c r="V127" s="98"/>
      <c r="W127" s="98"/>
      <c r="X127" s="98"/>
      <c r="Y127" s="33">
        <f t="shared" si="11"/>
        <v>0</v>
      </c>
      <c r="Z127" s="34"/>
      <c r="AA127" s="34"/>
      <c r="AB127" s="34"/>
      <c r="AC127" s="34"/>
      <c r="AD127" s="34"/>
      <c r="AE127" s="34"/>
      <c r="AF127" s="34"/>
      <c r="AG127" s="34"/>
      <c r="AH127" s="31"/>
      <c r="AI127" s="35">
        <f t="shared" si="12"/>
        <v>0</v>
      </c>
      <c r="AJ127" s="36">
        <f t="shared" si="9"/>
        <v>0</v>
      </c>
    </row>
    <row r="128" spans="1:36" ht="11" thickBot="1">
      <c r="A128" s="138" t="s">
        <v>233</v>
      </c>
      <c r="B128" s="31"/>
      <c r="C128" s="31"/>
      <c r="D128" s="31"/>
      <c r="E128" s="31"/>
      <c r="F128" s="31"/>
      <c r="G128" s="31"/>
      <c r="H128" s="32">
        <f t="shared" si="13"/>
        <v>0</v>
      </c>
      <c r="I128" s="31"/>
      <c r="J128" s="31"/>
      <c r="K128" s="31"/>
      <c r="L128" s="31"/>
      <c r="M128" s="31"/>
      <c r="N128" s="31"/>
      <c r="O128" s="32">
        <f t="shared" si="10"/>
        <v>0</v>
      </c>
      <c r="P128" s="98"/>
      <c r="Q128" s="98"/>
      <c r="R128" s="98"/>
      <c r="S128" s="98"/>
      <c r="T128" s="98"/>
      <c r="U128" s="98"/>
      <c r="V128" s="98"/>
      <c r="W128" s="98"/>
      <c r="X128" s="98">
        <v>1</v>
      </c>
      <c r="Y128" s="33">
        <f t="shared" si="11"/>
        <v>10</v>
      </c>
      <c r="Z128" s="34"/>
      <c r="AA128" s="34"/>
      <c r="AB128" s="34"/>
      <c r="AC128" s="34"/>
      <c r="AD128" s="34"/>
      <c r="AE128" s="34"/>
      <c r="AF128" s="34"/>
      <c r="AG128" s="34"/>
      <c r="AH128" s="31"/>
      <c r="AI128" s="35">
        <f t="shared" si="12"/>
        <v>0</v>
      </c>
      <c r="AJ128" s="36">
        <f t="shared" si="9"/>
        <v>10</v>
      </c>
    </row>
    <row r="129" spans="1:36" ht="11" thickBot="1">
      <c r="A129" s="138" t="s">
        <v>234</v>
      </c>
      <c r="B129" s="31"/>
      <c r="C129" s="31"/>
      <c r="D129" s="31"/>
      <c r="E129" s="31"/>
      <c r="F129" s="31"/>
      <c r="G129" s="31"/>
      <c r="H129" s="32">
        <f t="shared" si="13"/>
        <v>0</v>
      </c>
      <c r="I129" s="31"/>
      <c r="J129" s="31"/>
      <c r="K129" s="31"/>
      <c r="L129" s="31"/>
      <c r="M129" s="31"/>
      <c r="N129" s="31"/>
      <c r="O129" s="32">
        <f t="shared" si="10"/>
        <v>0</v>
      </c>
      <c r="P129" s="98"/>
      <c r="Q129" s="98"/>
      <c r="R129" s="98"/>
      <c r="S129" s="98"/>
      <c r="T129" s="98"/>
      <c r="U129" s="98"/>
      <c r="V129" s="98"/>
      <c r="W129" s="98"/>
      <c r="X129" s="98">
        <v>1</v>
      </c>
      <c r="Y129" s="33">
        <f t="shared" si="11"/>
        <v>10</v>
      </c>
      <c r="Z129" s="34"/>
      <c r="AA129" s="34"/>
      <c r="AB129" s="34"/>
      <c r="AC129" s="34"/>
      <c r="AD129" s="34"/>
      <c r="AE129" s="34"/>
      <c r="AF129" s="34"/>
      <c r="AG129" s="34"/>
      <c r="AH129" s="31">
        <v>1</v>
      </c>
      <c r="AI129" s="35">
        <f t="shared" si="12"/>
        <v>10</v>
      </c>
      <c r="AJ129" s="36">
        <f t="shared" si="9"/>
        <v>20</v>
      </c>
    </row>
    <row r="130" spans="1:36" ht="11" thickBot="1">
      <c r="A130" s="138" t="s">
        <v>235</v>
      </c>
      <c r="B130" s="31"/>
      <c r="C130" s="31"/>
      <c r="D130" s="31"/>
      <c r="E130" s="31"/>
      <c r="F130" s="31"/>
      <c r="G130" s="31"/>
      <c r="H130" s="32">
        <f t="shared" si="13"/>
        <v>0</v>
      </c>
      <c r="I130" s="31"/>
      <c r="J130" s="31"/>
      <c r="K130" s="31"/>
      <c r="L130" s="31"/>
      <c r="M130" s="31"/>
      <c r="N130" s="31"/>
      <c r="O130" s="32">
        <f t="shared" si="10"/>
        <v>0</v>
      </c>
      <c r="P130" s="98"/>
      <c r="Q130" s="98"/>
      <c r="R130" s="98"/>
      <c r="S130" s="98"/>
      <c r="T130" s="98"/>
      <c r="U130" s="98"/>
      <c r="V130" s="98"/>
      <c r="W130" s="98"/>
      <c r="X130" s="98"/>
      <c r="Y130" s="33">
        <f t="shared" si="11"/>
        <v>0</v>
      </c>
      <c r="Z130" s="34"/>
      <c r="AA130" s="34"/>
      <c r="AB130" s="34"/>
      <c r="AC130" s="34"/>
      <c r="AD130" s="34"/>
      <c r="AE130" s="34"/>
      <c r="AF130" s="34"/>
      <c r="AG130" s="34"/>
      <c r="AH130" s="31"/>
      <c r="AI130" s="35">
        <f t="shared" si="12"/>
        <v>0</v>
      </c>
      <c r="AJ130" s="36">
        <f t="shared" si="9"/>
        <v>0</v>
      </c>
    </row>
    <row r="131" spans="1:36" ht="11" thickBot="1">
      <c r="A131" s="138" t="s">
        <v>236</v>
      </c>
      <c r="B131" s="31"/>
      <c r="C131" s="31"/>
      <c r="D131" s="31"/>
      <c r="E131" s="31"/>
      <c r="F131" s="31"/>
      <c r="G131" s="31"/>
      <c r="H131" s="32">
        <f t="shared" si="13"/>
        <v>0</v>
      </c>
      <c r="I131" s="31"/>
      <c r="J131" s="31"/>
      <c r="K131" s="31"/>
      <c r="L131" s="31"/>
      <c r="M131" s="31"/>
      <c r="N131" s="31"/>
      <c r="O131" s="32">
        <f t="shared" si="10"/>
        <v>0</v>
      </c>
      <c r="P131" s="98"/>
      <c r="Q131" s="98"/>
      <c r="R131" s="98"/>
      <c r="S131" s="98"/>
      <c r="T131" s="98"/>
      <c r="U131" s="98"/>
      <c r="V131" s="98"/>
      <c r="W131" s="98"/>
      <c r="X131" s="98">
        <v>1</v>
      </c>
      <c r="Y131" s="33">
        <f t="shared" si="11"/>
        <v>10</v>
      </c>
      <c r="Z131" s="34"/>
      <c r="AA131" s="34"/>
      <c r="AB131" s="34"/>
      <c r="AC131" s="34"/>
      <c r="AD131" s="34"/>
      <c r="AE131" s="34"/>
      <c r="AF131" s="34"/>
      <c r="AG131" s="34"/>
      <c r="AH131" s="31">
        <v>1</v>
      </c>
      <c r="AI131" s="35">
        <f t="shared" si="12"/>
        <v>10</v>
      </c>
      <c r="AJ131" s="36">
        <f t="shared" si="9"/>
        <v>20</v>
      </c>
    </row>
    <row r="132" spans="1:36" ht="11" thickBot="1">
      <c r="A132" s="138" t="s">
        <v>237</v>
      </c>
      <c r="B132" s="31"/>
      <c r="C132" s="31">
        <v>1</v>
      </c>
      <c r="D132" s="31"/>
      <c r="E132" s="31"/>
      <c r="F132" s="31"/>
      <c r="G132" s="31"/>
      <c r="H132" s="32">
        <f t="shared" si="13"/>
        <v>80</v>
      </c>
      <c r="I132" s="31"/>
      <c r="J132" s="31">
        <v>1</v>
      </c>
      <c r="K132" s="31"/>
      <c r="L132" s="31"/>
      <c r="M132" s="31"/>
      <c r="N132" s="31"/>
      <c r="O132" s="32">
        <f t="shared" si="10"/>
        <v>80</v>
      </c>
      <c r="P132" s="98"/>
      <c r="Q132" s="98"/>
      <c r="R132" s="98"/>
      <c r="S132" s="98">
        <v>1</v>
      </c>
      <c r="T132" s="98"/>
      <c r="U132" s="98">
        <v>1</v>
      </c>
      <c r="V132" s="98"/>
      <c r="W132" s="98"/>
      <c r="X132" s="98"/>
      <c r="Y132" s="33">
        <f t="shared" si="11"/>
        <v>80</v>
      </c>
      <c r="Z132" s="34"/>
      <c r="AA132" s="34"/>
      <c r="AB132" s="34"/>
      <c r="AC132" s="34"/>
      <c r="AD132" s="34">
        <v>1</v>
      </c>
      <c r="AE132" s="34">
        <v>1</v>
      </c>
      <c r="AF132" s="34"/>
      <c r="AG132" s="34"/>
      <c r="AH132" s="31"/>
      <c r="AI132" s="35">
        <f t="shared" si="12"/>
        <v>70</v>
      </c>
      <c r="AJ132" s="36">
        <f t="shared" si="9"/>
        <v>310</v>
      </c>
    </row>
    <row r="133" spans="1:36" ht="11" thickBot="1">
      <c r="A133" s="138" t="s">
        <v>238</v>
      </c>
      <c r="B133" s="31"/>
      <c r="C133" s="31"/>
      <c r="D133" s="31"/>
      <c r="E133" s="31"/>
      <c r="F133" s="31"/>
      <c r="G133" s="31"/>
      <c r="H133" s="32">
        <f t="shared" si="13"/>
        <v>0</v>
      </c>
      <c r="I133" s="31"/>
      <c r="J133" s="31"/>
      <c r="K133" s="31"/>
      <c r="L133" s="31"/>
      <c r="M133" s="31"/>
      <c r="N133" s="31"/>
      <c r="O133" s="32">
        <f t="shared" si="10"/>
        <v>0</v>
      </c>
      <c r="P133" s="98"/>
      <c r="Q133" s="98"/>
      <c r="R133" s="98"/>
      <c r="S133" s="98"/>
      <c r="T133" s="98"/>
      <c r="U133" s="98"/>
      <c r="V133" s="98">
        <v>1</v>
      </c>
      <c r="W133" s="98"/>
      <c r="X133" s="98">
        <v>1</v>
      </c>
      <c r="Y133" s="33">
        <f t="shared" si="11"/>
        <v>30</v>
      </c>
      <c r="Z133" s="34"/>
      <c r="AA133" s="34"/>
      <c r="AB133" s="34"/>
      <c r="AC133" s="34"/>
      <c r="AD133" s="34"/>
      <c r="AE133" s="34"/>
      <c r="AF133" s="34">
        <v>1</v>
      </c>
      <c r="AG133" s="34"/>
      <c r="AH133" s="31">
        <v>1</v>
      </c>
      <c r="AI133" s="35">
        <f t="shared" si="12"/>
        <v>30</v>
      </c>
      <c r="AJ133" s="36">
        <f t="shared" ref="AJ133:AJ196" si="14">H133+O133+Y133+AI133</f>
        <v>60</v>
      </c>
    </row>
    <row r="134" spans="1:36" ht="11" thickBot="1">
      <c r="A134" s="138" t="s">
        <v>239</v>
      </c>
      <c r="B134" s="31"/>
      <c r="C134" s="31"/>
      <c r="D134" s="31"/>
      <c r="E134" s="31"/>
      <c r="F134" s="31"/>
      <c r="G134" s="31"/>
      <c r="H134" s="32">
        <f t="shared" si="13"/>
        <v>0</v>
      </c>
      <c r="I134" s="31"/>
      <c r="J134" s="31"/>
      <c r="K134" s="31"/>
      <c r="L134" s="31"/>
      <c r="M134" s="31"/>
      <c r="N134" s="31"/>
      <c r="O134" s="32">
        <f t="shared" ref="O134:O197" si="15">(I134*100)+(J134*80)+(K134*60)+(L134*40)+(M134*30)+(N134*20)</f>
        <v>0</v>
      </c>
      <c r="P134" s="98"/>
      <c r="Q134" s="98"/>
      <c r="R134" s="98"/>
      <c r="S134" s="98"/>
      <c r="T134" s="98"/>
      <c r="U134" s="98"/>
      <c r="V134" s="98"/>
      <c r="W134" s="98"/>
      <c r="X134" s="98"/>
      <c r="Y134" s="33">
        <f t="shared" ref="Y134:Y197" si="16">(P134*130)+(Q134*100)+(R134*70)+(S134*50)+(T134*40)+(U134*30)+(V134*20)+(W134*15)+(X134*10)</f>
        <v>0</v>
      </c>
      <c r="Z134" s="34"/>
      <c r="AA134" s="34"/>
      <c r="AB134" s="34"/>
      <c r="AC134" s="34"/>
      <c r="AD134" s="34"/>
      <c r="AE134" s="34"/>
      <c r="AF134" s="34"/>
      <c r="AG134" s="34"/>
      <c r="AH134" s="31"/>
      <c r="AI134" s="35">
        <f t="shared" ref="AI134:AI197" si="17">(Z134*130)+(AA134*100)+(AB134*70)+(AC134*50)+(AD134*40)+(AE134*30)+(AF134*20)+(AG134*15)+(AH134*10)</f>
        <v>0</v>
      </c>
      <c r="AJ134" s="36">
        <f t="shared" si="14"/>
        <v>0</v>
      </c>
    </row>
    <row r="135" spans="1:36" ht="11" thickBot="1">
      <c r="A135" s="138" t="s">
        <v>240</v>
      </c>
      <c r="B135" s="31"/>
      <c r="C135" s="31"/>
      <c r="D135" s="31"/>
      <c r="E135" s="31"/>
      <c r="F135" s="31"/>
      <c r="G135" s="31"/>
      <c r="H135" s="32">
        <f t="shared" ref="H135:H198" si="18">(B135*100)+(C135*80)+(D135*60)+(E135*40)+(F135*30)+(G135*20)</f>
        <v>0</v>
      </c>
      <c r="I135" s="31"/>
      <c r="J135" s="31"/>
      <c r="K135" s="31"/>
      <c r="L135" s="31"/>
      <c r="M135" s="31"/>
      <c r="N135" s="31"/>
      <c r="O135" s="32">
        <f t="shared" si="15"/>
        <v>0</v>
      </c>
      <c r="P135" s="98"/>
      <c r="Q135" s="98"/>
      <c r="R135" s="98"/>
      <c r="S135" s="98"/>
      <c r="T135" s="98"/>
      <c r="U135" s="98"/>
      <c r="V135" s="98"/>
      <c r="W135" s="98"/>
      <c r="X135" s="98"/>
      <c r="Y135" s="33">
        <f t="shared" si="16"/>
        <v>0</v>
      </c>
      <c r="Z135" s="34"/>
      <c r="AA135" s="34"/>
      <c r="AB135" s="34"/>
      <c r="AC135" s="34"/>
      <c r="AD135" s="34"/>
      <c r="AE135" s="34"/>
      <c r="AF135" s="34"/>
      <c r="AG135" s="34"/>
      <c r="AH135" s="31"/>
      <c r="AI135" s="35">
        <f t="shared" si="17"/>
        <v>0</v>
      </c>
      <c r="AJ135" s="36">
        <f t="shared" si="14"/>
        <v>0</v>
      </c>
    </row>
    <row r="136" spans="1:36" ht="11" thickBot="1">
      <c r="A136" s="138" t="s">
        <v>241</v>
      </c>
      <c r="B136" s="31"/>
      <c r="C136" s="31"/>
      <c r="D136" s="31"/>
      <c r="E136" s="31"/>
      <c r="F136" s="31"/>
      <c r="G136" s="31"/>
      <c r="H136" s="32">
        <f t="shared" si="18"/>
        <v>0</v>
      </c>
      <c r="I136" s="31"/>
      <c r="J136" s="31"/>
      <c r="K136" s="31"/>
      <c r="L136" s="31"/>
      <c r="M136" s="31"/>
      <c r="N136" s="31"/>
      <c r="O136" s="32">
        <f t="shared" si="15"/>
        <v>0</v>
      </c>
      <c r="P136" s="98"/>
      <c r="Q136" s="98"/>
      <c r="R136" s="98"/>
      <c r="S136" s="98"/>
      <c r="T136" s="98"/>
      <c r="U136" s="98"/>
      <c r="V136" s="98"/>
      <c r="W136" s="98"/>
      <c r="X136" s="98"/>
      <c r="Y136" s="33">
        <f t="shared" si="16"/>
        <v>0</v>
      </c>
      <c r="Z136" s="34"/>
      <c r="AA136" s="34"/>
      <c r="AB136" s="34"/>
      <c r="AC136" s="34"/>
      <c r="AD136" s="34"/>
      <c r="AE136" s="34"/>
      <c r="AF136" s="34"/>
      <c r="AG136" s="34"/>
      <c r="AH136" s="31"/>
      <c r="AI136" s="35">
        <f t="shared" si="17"/>
        <v>0</v>
      </c>
      <c r="AJ136" s="36">
        <f t="shared" si="14"/>
        <v>0</v>
      </c>
    </row>
    <row r="137" spans="1:36" ht="11" thickBot="1">
      <c r="A137" s="138" t="s">
        <v>242</v>
      </c>
      <c r="B137" s="31"/>
      <c r="C137" s="31"/>
      <c r="D137" s="31"/>
      <c r="E137" s="31"/>
      <c r="F137" s="31"/>
      <c r="G137" s="31"/>
      <c r="H137" s="32">
        <f t="shared" si="18"/>
        <v>0</v>
      </c>
      <c r="I137" s="31"/>
      <c r="J137" s="31"/>
      <c r="K137" s="31"/>
      <c r="L137" s="31"/>
      <c r="M137" s="31"/>
      <c r="N137" s="31"/>
      <c r="O137" s="32">
        <f t="shared" si="15"/>
        <v>0</v>
      </c>
      <c r="P137" s="98"/>
      <c r="Q137" s="98"/>
      <c r="R137" s="98"/>
      <c r="S137" s="98"/>
      <c r="T137" s="98"/>
      <c r="U137" s="98">
        <v>1</v>
      </c>
      <c r="V137" s="98">
        <v>1</v>
      </c>
      <c r="W137" s="98"/>
      <c r="X137" s="98"/>
      <c r="Y137" s="33">
        <f t="shared" si="16"/>
        <v>50</v>
      </c>
      <c r="Z137" s="34"/>
      <c r="AA137" s="34"/>
      <c r="AB137" s="34"/>
      <c r="AC137" s="34"/>
      <c r="AD137" s="34"/>
      <c r="AE137" s="34">
        <v>1</v>
      </c>
      <c r="AF137" s="34">
        <v>1</v>
      </c>
      <c r="AG137" s="34"/>
      <c r="AH137" s="31"/>
      <c r="AI137" s="35">
        <f t="shared" si="17"/>
        <v>50</v>
      </c>
      <c r="AJ137" s="36">
        <f t="shared" si="14"/>
        <v>100</v>
      </c>
    </row>
    <row r="138" spans="1:36" ht="11" thickBot="1">
      <c r="A138" s="138" t="s">
        <v>243</v>
      </c>
      <c r="B138" s="31"/>
      <c r="C138" s="31"/>
      <c r="D138" s="31"/>
      <c r="E138" s="31"/>
      <c r="F138" s="31"/>
      <c r="G138" s="31"/>
      <c r="H138" s="32">
        <f t="shared" si="18"/>
        <v>0</v>
      </c>
      <c r="I138" s="31"/>
      <c r="J138" s="31"/>
      <c r="K138" s="31"/>
      <c r="L138" s="31"/>
      <c r="M138" s="31"/>
      <c r="N138" s="31"/>
      <c r="O138" s="32">
        <f t="shared" si="15"/>
        <v>0</v>
      </c>
      <c r="P138" s="98"/>
      <c r="Q138" s="98"/>
      <c r="R138" s="98"/>
      <c r="S138" s="98"/>
      <c r="T138" s="98"/>
      <c r="U138" s="98"/>
      <c r="V138" s="98"/>
      <c r="W138" s="98"/>
      <c r="X138" s="98"/>
      <c r="Y138" s="33">
        <f t="shared" si="16"/>
        <v>0</v>
      </c>
      <c r="Z138" s="34"/>
      <c r="AA138" s="34"/>
      <c r="AB138" s="34"/>
      <c r="AC138" s="34"/>
      <c r="AD138" s="34"/>
      <c r="AE138" s="34"/>
      <c r="AF138" s="34"/>
      <c r="AG138" s="34"/>
      <c r="AH138" s="31"/>
      <c r="AI138" s="35">
        <f t="shared" si="17"/>
        <v>0</v>
      </c>
      <c r="AJ138" s="36">
        <f t="shared" si="14"/>
        <v>0</v>
      </c>
    </row>
    <row r="139" spans="1:36" ht="11" thickBot="1">
      <c r="A139" s="138" t="s">
        <v>244</v>
      </c>
      <c r="B139" s="31"/>
      <c r="C139" s="31"/>
      <c r="D139" s="31"/>
      <c r="E139" s="31"/>
      <c r="F139" s="31"/>
      <c r="G139" s="31"/>
      <c r="H139" s="32">
        <f t="shared" si="18"/>
        <v>0</v>
      </c>
      <c r="I139" s="31"/>
      <c r="J139" s="31"/>
      <c r="K139" s="31"/>
      <c r="L139" s="31"/>
      <c r="M139" s="31"/>
      <c r="N139" s="31"/>
      <c r="O139" s="32">
        <f t="shared" si="15"/>
        <v>0</v>
      </c>
      <c r="P139" s="98"/>
      <c r="Q139" s="98"/>
      <c r="R139" s="98"/>
      <c r="S139" s="98"/>
      <c r="T139" s="98"/>
      <c r="U139" s="98"/>
      <c r="V139" s="98"/>
      <c r="W139" s="98"/>
      <c r="X139" s="98"/>
      <c r="Y139" s="33">
        <f t="shared" si="16"/>
        <v>0</v>
      </c>
      <c r="Z139" s="34"/>
      <c r="AA139" s="34"/>
      <c r="AB139" s="34"/>
      <c r="AC139" s="34"/>
      <c r="AD139" s="34"/>
      <c r="AE139" s="34"/>
      <c r="AF139" s="34"/>
      <c r="AG139" s="34"/>
      <c r="AH139" s="31"/>
      <c r="AI139" s="35">
        <f t="shared" si="17"/>
        <v>0</v>
      </c>
      <c r="AJ139" s="36">
        <f t="shared" si="14"/>
        <v>0</v>
      </c>
    </row>
    <row r="140" spans="1:36" ht="11" thickBot="1">
      <c r="A140" s="138" t="s">
        <v>245</v>
      </c>
      <c r="B140" s="31"/>
      <c r="C140" s="31"/>
      <c r="D140" s="31"/>
      <c r="E140" s="31"/>
      <c r="F140" s="31"/>
      <c r="G140" s="31"/>
      <c r="H140" s="32">
        <f t="shared" si="18"/>
        <v>0</v>
      </c>
      <c r="I140" s="31"/>
      <c r="J140" s="31"/>
      <c r="K140" s="31"/>
      <c r="L140" s="31"/>
      <c r="M140" s="31"/>
      <c r="N140" s="31"/>
      <c r="O140" s="32">
        <f t="shared" si="15"/>
        <v>0</v>
      </c>
      <c r="P140" s="98"/>
      <c r="Q140" s="98"/>
      <c r="R140" s="98"/>
      <c r="S140" s="98"/>
      <c r="T140" s="98"/>
      <c r="U140" s="98"/>
      <c r="V140" s="98"/>
      <c r="W140" s="98"/>
      <c r="X140" s="98"/>
      <c r="Y140" s="33">
        <f t="shared" si="16"/>
        <v>0</v>
      </c>
      <c r="Z140" s="34"/>
      <c r="AA140" s="34"/>
      <c r="AB140" s="34"/>
      <c r="AC140" s="34"/>
      <c r="AD140" s="34"/>
      <c r="AE140" s="34"/>
      <c r="AF140" s="34"/>
      <c r="AG140" s="34"/>
      <c r="AH140" s="31"/>
      <c r="AI140" s="35">
        <f t="shared" si="17"/>
        <v>0</v>
      </c>
      <c r="AJ140" s="36">
        <f t="shared" si="14"/>
        <v>0</v>
      </c>
    </row>
    <row r="141" spans="1:36" ht="11" thickBot="1">
      <c r="A141" s="138" t="s">
        <v>246</v>
      </c>
      <c r="B141" s="31"/>
      <c r="C141" s="31"/>
      <c r="D141" s="31"/>
      <c r="E141" s="31"/>
      <c r="F141" s="31"/>
      <c r="G141" s="31"/>
      <c r="H141" s="32">
        <f t="shared" si="18"/>
        <v>0</v>
      </c>
      <c r="I141" s="31"/>
      <c r="J141" s="31"/>
      <c r="K141" s="31"/>
      <c r="L141" s="31"/>
      <c r="M141" s="31"/>
      <c r="N141" s="31"/>
      <c r="O141" s="32">
        <f t="shared" si="15"/>
        <v>0</v>
      </c>
      <c r="P141" s="98"/>
      <c r="Q141" s="98"/>
      <c r="R141" s="98"/>
      <c r="S141" s="98"/>
      <c r="T141" s="98"/>
      <c r="U141" s="98"/>
      <c r="V141" s="98"/>
      <c r="W141" s="98"/>
      <c r="X141" s="98">
        <v>1</v>
      </c>
      <c r="Y141" s="33">
        <f t="shared" si="16"/>
        <v>10</v>
      </c>
      <c r="Z141" s="34"/>
      <c r="AA141" s="34"/>
      <c r="AB141" s="34"/>
      <c r="AC141" s="34"/>
      <c r="AD141" s="34"/>
      <c r="AE141" s="34"/>
      <c r="AF141" s="34"/>
      <c r="AG141" s="34"/>
      <c r="AH141" s="31">
        <v>1</v>
      </c>
      <c r="AI141" s="35">
        <f t="shared" si="17"/>
        <v>10</v>
      </c>
      <c r="AJ141" s="36">
        <f t="shared" si="14"/>
        <v>20</v>
      </c>
    </row>
    <row r="142" spans="1:36" ht="11" thickBot="1">
      <c r="A142" s="138" t="s">
        <v>247</v>
      </c>
      <c r="B142" s="31"/>
      <c r="C142" s="31"/>
      <c r="D142" s="31"/>
      <c r="E142" s="31"/>
      <c r="F142" s="31"/>
      <c r="G142" s="31"/>
      <c r="H142" s="32">
        <f t="shared" si="18"/>
        <v>0</v>
      </c>
      <c r="I142" s="31"/>
      <c r="J142" s="31"/>
      <c r="K142" s="31"/>
      <c r="L142" s="31"/>
      <c r="M142" s="31"/>
      <c r="N142" s="31"/>
      <c r="O142" s="32">
        <f t="shared" si="15"/>
        <v>0</v>
      </c>
      <c r="P142" s="98"/>
      <c r="Q142" s="98"/>
      <c r="R142" s="98"/>
      <c r="S142" s="98"/>
      <c r="T142" s="98"/>
      <c r="U142" s="98"/>
      <c r="V142" s="98"/>
      <c r="W142" s="98"/>
      <c r="X142" s="98"/>
      <c r="Y142" s="33">
        <f t="shared" si="16"/>
        <v>0</v>
      </c>
      <c r="Z142" s="34"/>
      <c r="AA142" s="34"/>
      <c r="AB142" s="34"/>
      <c r="AC142" s="34"/>
      <c r="AD142" s="34"/>
      <c r="AE142" s="34"/>
      <c r="AF142" s="34"/>
      <c r="AG142" s="34"/>
      <c r="AH142" s="31">
        <v>1</v>
      </c>
      <c r="AI142" s="35">
        <f t="shared" si="17"/>
        <v>10</v>
      </c>
      <c r="AJ142" s="36">
        <f t="shared" si="14"/>
        <v>10</v>
      </c>
    </row>
    <row r="143" spans="1:36" ht="11" thickBot="1">
      <c r="A143" s="138" t="s">
        <v>248</v>
      </c>
      <c r="B143" s="31"/>
      <c r="C143" s="31"/>
      <c r="D143" s="31"/>
      <c r="E143" s="31"/>
      <c r="F143" s="31"/>
      <c r="G143" s="31"/>
      <c r="H143" s="32">
        <f t="shared" si="18"/>
        <v>0</v>
      </c>
      <c r="I143" s="31"/>
      <c r="J143" s="31"/>
      <c r="K143" s="31"/>
      <c r="L143" s="31"/>
      <c r="M143" s="31"/>
      <c r="N143" s="31"/>
      <c r="O143" s="32">
        <f t="shared" si="15"/>
        <v>0</v>
      </c>
      <c r="P143" s="98"/>
      <c r="Q143" s="98"/>
      <c r="R143" s="98"/>
      <c r="S143" s="98"/>
      <c r="T143" s="98"/>
      <c r="U143" s="98"/>
      <c r="V143" s="98"/>
      <c r="W143" s="98"/>
      <c r="X143" s="98"/>
      <c r="Y143" s="33">
        <f t="shared" si="16"/>
        <v>0</v>
      </c>
      <c r="Z143" s="34"/>
      <c r="AA143" s="34"/>
      <c r="AB143" s="34"/>
      <c r="AC143" s="34"/>
      <c r="AD143" s="34"/>
      <c r="AE143" s="34"/>
      <c r="AF143" s="34"/>
      <c r="AG143" s="34"/>
      <c r="AH143" s="31"/>
      <c r="AI143" s="35">
        <f t="shared" si="17"/>
        <v>0</v>
      </c>
      <c r="AJ143" s="36">
        <f t="shared" si="14"/>
        <v>0</v>
      </c>
    </row>
    <row r="144" spans="1:36" ht="11" thickBot="1">
      <c r="A144" s="138" t="s">
        <v>249</v>
      </c>
      <c r="B144" s="31"/>
      <c r="C144" s="31"/>
      <c r="D144" s="31"/>
      <c r="E144" s="31"/>
      <c r="F144" s="31"/>
      <c r="G144" s="31"/>
      <c r="H144" s="32">
        <f t="shared" si="18"/>
        <v>0</v>
      </c>
      <c r="I144" s="31"/>
      <c r="J144" s="31"/>
      <c r="K144" s="31"/>
      <c r="L144" s="31"/>
      <c r="M144" s="31"/>
      <c r="N144" s="31"/>
      <c r="O144" s="32">
        <f t="shared" si="15"/>
        <v>0</v>
      </c>
      <c r="P144" s="98"/>
      <c r="Q144" s="98"/>
      <c r="R144" s="98"/>
      <c r="S144" s="98"/>
      <c r="T144" s="98"/>
      <c r="U144" s="98"/>
      <c r="V144" s="98"/>
      <c r="W144" s="98"/>
      <c r="X144" s="98"/>
      <c r="Y144" s="33">
        <f t="shared" si="16"/>
        <v>0</v>
      </c>
      <c r="Z144" s="34"/>
      <c r="AA144" s="34"/>
      <c r="AB144" s="34"/>
      <c r="AC144" s="34"/>
      <c r="AD144" s="34"/>
      <c r="AE144" s="34"/>
      <c r="AF144" s="34"/>
      <c r="AG144" s="34"/>
      <c r="AH144" s="31"/>
      <c r="AI144" s="35">
        <f t="shared" si="17"/>
        <v>0</v>
      </c>
      <c r="AJ144" s="36">
        <f t="shared" si="14"/>
        <v>0</v>
      </c>
    </row>
    <row r="145" spans="1:36" ht="11" thickBot="1">
      <c r="A145" s="138" t="s">
        <v>250</v>
      </c>
      <c r="B145" s="31"/>
      <c r="C145" s="31"/>
      <c r="D145" s="31"/>
      <c r="E145" s="31"/>
      <c r="F145" s="31">
        <v>1</v>
      </c>
      <c r="G145" s="31"/>
      <c r="H145" s="32">
        <f t="shared" si="18"/>
        <v>30</v>
      </c>
      <c r="I145" s="31"/>
      <c r="J145" s="31"/>
      <c r="K145" s="31"/>
      <c r="L145" s="31"/>
      <c r="M145" s="31">
        <v>1</v>
      </c>
      <c r="N145" s="31"/>
      <c r="O145" s="32">
        <f t="shared" si="15"/>
        <v>30</v>
      </c>
      <c r="P145" s="98"/>
      <c r="Q145" s="98"/>
      <c r="R145" s="98"/>
      <c r="S145" s="98"/>
      <c r="T145" s="98"/>
      <c r="U145" s="98">
        <v>1</v>
      </c>
      <c r="V145" s="98">
        <v>1</v>
      </c>
      <c r="W145" s="98"/>
      <c r="X145" s="98"/>
      <c r="Y145" s="33">
        <f t="shared" si="16"/>
        <v>50</v>
      </c>
      <c r="Z145" s="34"/>
      <c r="AA145" s="34"/>
      <c r="AB145" s="34"/>
      <c r="AC145" s="34"/>
      <c r="AD145" s="34"/>
      <c r="AE145" s="34">
        <v>1</v>
      </c>
      <c r="AF145" s="34">
        <v>1</v>
      </c>
      <c r="AG145" s="34"/>
      <c r="AH145" s="31"/>
      <c r="AI145" s="35">
        <f t="shared" si="17"/>
        <v>50</v>
      </c>
      <c r="AJ145" s="36">
        <f t="shared" si="14"/>
        <v>160</v>
      </c>
    </row>
    <row r="146" spans="1:36" ht="11" thickBot="1">
      <c r="A146" s="138" t="s">
        <v>251</v>
      </c>
      <c r="B146" s="31"/>
      <c r="C146" s="31"/>
      <c r="D146" s="31"/>
      <c r="E146" s="31"/>
      <c r="F146" s="31"/>
      <c r="G146" s="31"/>
      <c r="H146" s="32">
        <f t="shared" si="18"/>
        <v>0</v>
      </c>
      <c r="I146" s="31"/>
      <c r="J146" s="31"/>
      <c r="K146" s="31"/>
      <c r="L146" s="31"/>
      <c r="M146" s="31"/>
      <c r="N146" s="31"/>
      <c r="O146" s="32">
        <f t="shared" si="15"/>
        <v>0</v>
      </c>
      <c r="P146" s="98"/>
      <c r="Q146" s="98"/>
      <c r="R146" s="98"/>
      <c r="S146" s="98"/>
      <c r="T146" s="98"/>
      <c r="U146" s="98"/>
      <c r="V146" s="98"/>
      <c r="W146" s="98">
        <v>1</v>
      </c>
      <c r="X146" s="98">
        <v>1</v>
      </c>
      <c r="Y146" s="33">
        <f t="shared" si="16"/>
        <v>25</v>
      </c>
      <c r="Z146" s="34"/>
      <c r="AA146" s="34"/>
      <c r="AB146" s="34"/>
      <c r="AC146" s="34"/>
      <c r="AD146" s="34"/>
      <c r="AE146" s="34"/>
      <c r="AF146" s="34"/>
      <c r="AG146" s="34">
        <v>1</v>
      </c>
      <c r="AH146" s="31">
        <v>1</v>
      </c>
      <c r="AI146" s="35">
        <f t="shared" si="17"/>
        <v>25</v>
      </c>
      <c r="AJ146" s="36">
        <f t="shared" si="14"/>
        <v>50</v>
      </c>
    </row>
    <row r="147" spans="1:36" ht="11" thickBot="1">
      <c r="A147" s="138" t="s">
        <v>252</v>
      </c>
      <c r="B147" s="31"/>
      <c r="C147" s="31"/>
      <c r="D147" s="31"/>
      <c r="E147" s="31"/>
      <c r="F147" s="31"/>
      <c r="G147" s="31"/>
      <c r="H147" s="32">
        <f t="shared" si="18"/>
        <v>0</v>
      </c>
      <c r="I147" s="31"/>
      <c r="J147" s="31"/>
      <c r="K147" s="31"/>
      <c r="L147" s="31"/>
      <c r="M147" s="31"/>
      <c r="N147" s="31"/>
      <c r="O147" s="32">
        <f t="shared" si="15"/>
        <v>0</v>
      </c>
      <c r="P147" s="98"/>
      <c r="Q147" s="98"/>
      <c r="R147" s="98"/>
      <c r="S147" s="98"/>
      <c r="T147" s="98"/>
      <c r="U147" s="98"/>
      <c r="V147" s="98"/>
      <c r="W147" s="98"/>
      <c r="X147" s="98"/>
      <c r="Y147" s="33">
        <f t="shared" si="16"/>
        <v>0</v>
      </c>
      <c r="Z147" s="34"/>
      <c r="AA147" s="34"/>
      <c r="AB147" s="34"/>
      <c r="AC147" s="34"/>
      <c r="AD147" s="34"/>
      <c r="AE147" s="34"/>
      <c r="AF147" s="34"/>
      <c r="AG147" s="34"/>
      <c r="AH147" s="31"/>
      <c r="AI147" s="35">
        <f t="shared" si="17"/>
        <v>0</v>
      </c>
      <c r="AJ147" s="36">
        <f t="shared" si="14"/>
        <v>0</v>
      </c>
    </row>
    <row r="148" spans="1:36" ht="11" thickBot="1">
      <c r="A148" s="138" t="s">
        <v>321</v>
      </c>
      <c r="B148" s="31"/>
      <c r="C148" s="31"/>
      <c r="D148" s="31"/>
      <c r="E148" s="31"/>
      <c r="F148" s="31"/>
      <c r="G148" s="31"/>
      <c r="H148" s="32">
        <f t="shared" si="18"/>
        <v>0</v>
      </c>
      <c r="I148" s="31"/>
      <c r="J148" s="31"/>
      <c r="K148" s="31"/>
      <c r="L148" s="31"/>
      <c r="M148" s="31"/>
      <c r="N148" s="31">
        <v>1</v>
      </c>
      <c r="O148" s="32">
        <f t="shared" si="15"/>
        <v>20</v>
      </c>
      <c r="P148" s="98"/>
      <c r="Q148" s="98"/>
      <c r="R148" s="98"/>
      <c r="S148" s="98"/>
      <c r="T148" s="98"/>
      <c r="U148" s="98"/>
      <c r="V148" s="98"/>
      <c r="W148" s="98">
        <v>1</v>
      </c>
      <c r="X148" s="98">
        <v>1</v>
      </c>
      <c r="Y148" s="33">
        <f t="shared" si="16"/>
        <v>25</v>
      </c>
      <c r="Z148" s="34"/>
      <c r="AA148" s="34"/>
      <c r="AB148" s="34"/>
      <c r="AC148" s="34"/>
      <c r="AD148" s="34"/>
      <c r="AE148" s="34"/>
      <c r="AF148" s="34"/>
      <c r="AG148" s="34">
        <v>1</v>
      </c>
      <c r="AH148" s="31">
        <v>1</v>
      </c>
      <c r="AI148" s="35">
        <f t="shared" si="17"/>
        <v>25</v>
      </c>
      <c r="AJ148" s="36">
        <f t="shared" si="14"/>
        <v>70</v>
      </c>
    </row>
    <row r="149" spans="1:36" ht="11" thickBot="1">
      <c r="A149" s="138" t="s">
        <v>253</v>
      </c>
      <c r="B149" s="31"/>
      <c r="C149" s="31"/>
      <c r="D149" s="31"/>
      <c r="E149" s="31"/>
      <c r="F149" s="31"/>
      <c r="G149" s="31"/>
      <c r="H149" s="32">
        <f t="shared" si="18"/>
        <v>0</v>
      </c>
      <c r="I149" s="31"/>
      <c r="J149" s="31"/>
      <c r="K149" s="31"/>
      <c r="L149" s="31"/>
      <c r="M149" s="31"/>
      <c r="N149" s="31"/>
      <c r="O149" s="32">
        <f t="shared" si="15"/>
        <v>0</v>
      </c>
      <c r="P149" s="98"/>
      <c r="Q149" s="98"/>
      <c r="R149" s="98"/>
      <c r="S149" s="98"/>
      <c r="T149" s="98"/>
      <c r="U149" s="98"/>
      <c r="V149" s="98">
        <v>1</v>
      </c>
      <c r="W149" s="98"/>
      <c r="X149" s="98"/>
      <c r="Y149" s="33">
        <f t="shared" si="16"/>
        <v>20</v>
      </c>
      <c r="Z149" s="34"/>
      <c r="AA149" s="34"/>
      <c r="AB149" s="34"/>
      <c r="AC149" s="34"/>
      <c r="AD149" s="34"/>
      <c r="AE149" s="34">
        <v>1</v>
      </c>
      <c r="AF149" s="34"/>
      <c r="AG149" s="34"/>
      <c r="AH149" s="31">
        <v>1</v>
      </c>
      <c r="AI149" s="35">
        <f t="shared" si="17"/>
        <v>40</v>
      </c>
      <c r="AJ149" s="36">
        <f t="shared" si="14"/>
        <v>60</v>
      </c>
    </row>
    <row r="150" spans="1:36" ht="11" thickBot="1">
      <c r="A150" s="138" t="s">
        <v>254</v>
      </c>
      <c r="B150" s="31"/>
      <c r="C150" s="31"/>
      <c r="D150" s="31"/>
      <c r="E150" s="31"/>
      <c r="F150" s="31"/>
      <c r="G150" s="31"/>
      <c r="H150" s="32">
        <f t="shared" si="18"/>
        <v>0</v>
      </c>
      <c r="I150" s="31"/>
      <c r="J150" s="31"/>
      <c r="K150" s="31"/>
      <c r="L150" s="31"/>
      <c r="M150" s="31"/>
      <c r="N150" s="31"/>
      <c r="O150" s="32">
        <f t="shared" si="15"/>
        <v>0</v>
      </c>
      <c r="P150" s="98"/>
      <c r="Q150" s="98"/>
      <c r="R150" s="98"/>
      <c r="S150" s="98"/>
      <c r="T150" s="98"/>
      <c r="U150" s="98"/>
      <c r="V150" s="98"/>
      <c r="W150" s="98"/>
      <c r="X150" s="98"/>
      <c r="Y150" s="33">
        <f t="shared" si="16"/>
        <v>0</v>
      </c>
      <c r="Z150" s="34"/>
      <c r="AA150" s="34"/>
      <c r="AB150" s="34"/>
      <c r="AC150" s="34"/>
      <c r="AD150" s="34"/>
      <c r="AE150" s="34"/>
      <c r="AF150" s="34"/>
      <c r="AG150" s="34"/>
      <c r="AH150" s="31"/>
      <c r="AI150" s="35">
        <f t="shared" si="17"/>
        <v>0</v>
      </c>
      <c r="AJ150" s="36">
        <f t="shared" si="14"/>
        <v>0</v>
      </c>
    </row>
    <row r="151" spans="1:36" ht="11" thickBot="1">
      <c r="A151" s="138" t="s">
        <v>255</v>
      </c>
      <c r="B151" s="31"/>
      <c r="C151" s="31"/>
      <c r="D151" s="31"/>
      <c r="E151" s="31"/>
      <c r="F151" s="31"/>
      <c r="G151" s="31"/>
      <c r="H151" s="32">
        <f t="shared" si="18"/>
        <v>0</v>
      </c>
      <c r="I151" s="31"/>
      <c r="J151" s="31"/>
      <c r="K151" s="31"/>
      <c r="L151" s="31"/>
      <c r="M151" s="31"/>
      <c r="N151" s="31"/>
      <c r="O151" s="32">
        <f t="shared" si="15"/>
        <v>0</v>
      </c>
      <c r="P151" s="98"/>
      <c r="Q151" s="98"/>
      <c r="R151" s="98"/>
      <c r="S151" s="98"/>
      <c r="T151" s="98"/>
      <c r="U151" s="98"/>
      <c r="V151" s="98"/>
      <c r="W151" s="98"/>
      <c r="X151" s="98"/>
      <c r="Y151" s="33">
        <f t="shared" si="16"/>
        <v>0</v>
      </c>
      <c r="Z151" s="34"/>
      <c r="AA151" s="34"/>
      <c r="AB151" s="34"/>
      <c r="AC151" s="34"/>
      <c r="AD151" s="34"/>
      <c r="AE151" s="34"/>
      <c r="AF151" s="34"/>
      <c r="AG151" s="34"/>
      <c r="AH151" s="31"/>
      <c r="AI151" s="35">
        <f t="shared" si="17"/>
        <v>0</v>
      </c>
      <c r="AJ151" s="36">
        <f t="shared" si="14"/>
        <v>0</v>
      </c>
    </row>
    <row r="152" spans="1:36" ht="11" thickBot="1">
      <c r="A152" s="138" t="s">
        <v>256</v>
      </c>
      <c r="B152" s="31"/>
      <c r="C152" s="31"/>
      <c r="D152" s="31"/>
      <c r="E152" s="31"/>
      <c r="F152" s="31"/>
      <c r="G152" s="31"/>
      <c r="H152" s="32">
        <f t="shared" si="18"/>
        <v>0</v>
      </c>
      <c r="I152" s="31"/>
      <c r="J152" s="31"/>
      <c r="K152" s="31"/>
      <c r="L152" s="31"/>
      <c r="M152" s="31"/>
      <c r="N152" s="31"/>
      <c r="O152" s="32">
        <f t="shared" si="15"/>
        <v>0</v>
      </c>
      <c r="P152" s="98"/>
      <c r="Q152" s="98"/>
      <c r="R152" s="98"/>
      <c r="S152" s="98"/>
      <c r="T152" s="98"/>
      <c r="U152" s="98"/>
      <c r="V152" s="98"/>
      <c r="W152" s="98"/>
      <c r="X152" s="98"/>
      <c r="Y152" s="33">
        <f t="shared" si="16"/>
        <v>0</v>
      </c>
      <c r="Z152" s="34"/>
      <c r="AA152" s="34"/>
      <c r="AB152" s="34"/>
      <c r="AC152" s="34"/>
      <c r="AD152" s="34"/>
      <c r="AE152" s="34"/>
      <c r="AF152" s="34"/>
      <c r="AG152" s="34"/>
      <c r="AH152" s="31"/>
      <c r="AI152" s="35">
        <f t="shared" si="17"/>
        <v>0</v>
      </c>
      <c r="AJ152" s="36">
        <f t="shared" si="14"/>
        <v>0</v>
      </c>
    </row>
    <row r="153" spans="1:36" ht="11" thickBot="1">
      <c r="A153" s="138" t="s">
        <v>257</v>
      </c>
      <c r="B153" s="31"/>
      <c r="C153" s="31"/>
      <c r="D153" s="31"/>
      <c r="E153" s="31"/>
      <c r="F153" s="31"/>
      <c r="G153" s="31"/>
      <c r="H153" s="32">
        <f t="shared" si="18"/>
        <v>0</v>
      </c>
      <c r="I153" s="31"/>
      <c r="J153" s="31"/>
      <c r="K153" s="31"/>
      <c r="L153" s="31"/>
      <c r="M153" s="31"/>
      <c r="N153" s="31"/>
      <c r="O153" s="32">
        <f t="shared" si="15"/>
        <v>0</v>
      </c>
      <c r="P153" s="98"/>
      <c r="Q153" s="98"/>
      <c r="R153" s="98"/>
      <c r="S153" s="98"/>
      <c r="T153" s="98"/>
      <c r="U153" s="98"/>
      <c r="V153" s="98"/>
      <c r="W153" s="98"/>
      <c r="X153" s="98"/>
      <c r="Y153" s="33">
        <f t="shared" si="16"/>
        <v>0</v>
      </c>
      <c r="Z153" s="34"/>
      <c r="AA153" s="34"/>
      <c r="AB153" s="34"/>
      <c r="AC153" s="34"/>
      <c r="AD153" s="34"/>
      <c r="AE153" s="34"/>
      <c r="AF153" s="34"/>
      <c r="AG153" s="34"/>
      <c r="AH153" s="31"/>
      <c r="AI153" s="35">
        <f t="shared" si="17"/>
        <v>0</v>
      </c>
      <c r="AJ153" s="36">
        <f t="shared" si="14"/>
        <v>0</v>
      </c>
    </row>
    <row r="154" spans="1:36" ht="11" thickBot="1">
      <c r="A154" s="138" t="s">
        <v>258</v>
      </c>
      <c r="B154" s="31"/>
      <c r="C154" s="31"/>
      <c r="D154" s="31"/>
      <c r="E154" s="31"/>
      <c r="F154" s="31"/>
      <c r="G154" s="31"/>
      <c r="H154" s="32">
        <f t="shared" si="18"/>
        <v>0</v>
      </c>
      <c r="I154" s="31"/>
      <c r="J154" s="31"/>
      <c r="K154" s="31"/>
      <c r="L154" s="31"/>
      <c r="M154" s="31"/>
      <c r="N154" s="31"/>
      <c r="O154" s="32">
        <f t="shared" si="15"/>
        <v>0</v>
      </c>
      <c r="P154" s="98"/>
      <c r="Q154" s="98"/>
      <c r="R154" s="98"/>
      <c r="S154" s="98"/>
      <c r="T154" s="98"/>
      <c r="U154" s="98"/>
      <c r="V154" s="98"/>
      <c r="W154" s="98"/>
      <c r="X154" s="98"/>
      <c r="Y154" s="33">
        <f t="shared" si="16"/>
        <v>0</v>
      </c>
      <c r="Z154" s="34"/>
      <c r="AA154" s="34"/>
      <c r="AB154" s="34"/>
      <c r="AC154" s="34"/>
      <c r="AD154" s="34"/>
      <c r="AE154" s="34"/>
      <c r="AF154" s="34"/>
      <c r="AG154" s="34"/>
      <c r="AH154" s="31"/>
      <c r="AI154" s="35">
        <f t="shared" si="17"/>
        <v>0</v>
      </c>
      <c r="AJ154" s="36">
        <f t="shared" si="14"/>
        <v>0</v>
      </c>
    </row>
    <row r="155" spans="1:36" ht="11" thickBot="1">
      <c r="A155" s="138" t="s">
        <v>259</v>
      </c>
      <c r="B155" s="31"/>
      <c r="C155" s="31"/>
      <c r="D155" s="31"/>
      <c r="E155" s="31"/>
      <c r="F155" s="31"/>
      <c r="G155" s="31"/>
      <c r="H155" s="32">
        <f t="shared" si="18"/>
        <v>0</v>
      </c>
      <c r="I155" s="31"/>
      <c r="J155" s="31"/>
      <c r="K155" s="31"/>
      <c r="L155" s="31"/>
      <c r="M155" s="31"/>
      <c r="N155" s="31"/>
      <c r="O155" s="32">
        <f t="shared" si="15"/>
        <v>0</v>
      </c>
      <c r="P155" s="98"/>
      <c r="Q155" s="98"/>
      <c r="R155" s="98"/>
      <c r="S155" s="98"/>
      <c r="T155" s="98"/>
      <c r="U155" s="98"/>
      <c r="V155" s="98"/>
      <c r="W155" s="98"/>
      <c r="X155" s="98"/>
      <c r="Y155" s="33">
        <f t="shared" si="16"/>
        <v>0</v>
      </c>
      <c r="Z155" s="34"/>
      <c r="AA155" s="34"/>
      <c r="AB155" s="34"/>
      <c r="AC155" s="34"/>
      <c r="AD155" s="34"/>
      <c r="AE155" s="34"/>
      <c r="AF155" s="34"/>
      <c r="AG155" s="34"/>
      <c r="AH155" s="31"/>
      <c r="AI155" s="35">
        <f t="shared" si="17"/>
        <v>0</v>
      </c>
      <c r="AJ155" s="36">
        <f t="shared" si="14"/>
        <v>0</v>
      </c>
    </row>
    <row r="156" spans="1:36" ht="11" thickBot="1">
      <c r="A156" s="138" t="s">
        <v>260</v>
      </c>
      <c r="B156" s="31"/>
      <c r="C156" s="31"/>
      <c r="D156" s="31"/>
      <c r="E156" s="31"/>
      <c r="F156" s="31"/>
      <c r="G156" s="31"/>
      <c r="H156" s="32">
        <f t="shared" si="18"/>
        <v>0</v>
      </c>
      <c r="I156" s="31"/>
      <c r="J156" s="31"/>
      <c r="K156" s="31"/>
      <c r="L156" s="31"/>
      <c r="M156" s="31"/>
      <c r="N156" s="31"/>
      <c r="O156" s="32">
        <f t="shared" si="15"/>
        <v>0</v>
      </c>
      <c r="P156" s="98"/>
      <c r="Q156" s="98"/>
      <c r="R156" s="98"/>
      <c r="S156" s="98"/>
      <c r="T156" s="98"/>
      <c r="U156" s="98"/>
      <c r="V156" s="98">
        <v>1</v>
      </c>
      <c r="W156" s="98">
        <v>1</v>
      </c>
      <c r="X156" s="98"/>
      <c r="Y156" s="33">
        <f t="shared" si="16"/>
        <v>35</v>
      </c>
      <c r="Z156" s="34"/>
      <c r="AA156" s="34"/>
      <c r="AB156" s="34"/>
      <c r="AC156" s="34"/>
      <c r="AD156" s="34"/>
      <c r="AE156" s="34"/>
      <c r="AF156" s="34"/>
      <c r="AG156" s="34">
        <v>1</v>
      </c>
      <c r="AH156" s="31">
        <v>1</v>
      </c>
      <c r="AI156" s="35">
        <f t="shared" si="17"/>
        <v>25</v>
      </c>
      <c r="AJ156" s="36">
        <f t="shared" si="14"/>
        <v>60</v>
      </c>
    </row>
    <row r="157" spans="1:36" ht="11" thickBot="1">
      <c r="A157" s="138" t="s">
        <v>261</v>
      </c>
      <c r="B157" s="31"/>
      <c r="C157" s="31"/>
      <c r="D157" s="31"/>
      <c r="E157" s="31"/>
      <c r="F157" s="31"/>
      <c r="G157" s="31"/>
      <c r="H157" s="32">
        <f t="shared" si="18"/>
        <v>0</v>
      </c>
      <c r="I157" s="31"/>
      <c r="J157" s="31"/>
      <c r="K157" s="31"/>
      <c r="L157" s="31"/>
      <c r="M157" s="31"/>
      <c r="N157" s="31"/>
      <c r="O157" s="32">
        <f t="shared" si="15"/>
        <v>0</v>
      </c>
      <c r="P157" s="98"/>
      <c r="Q157" s="98"/>
      <c r="R157" s="98"/>
      <c r="S157" s="98"/>
      <c r="T157" s="98"/>
      <c r="U157" s="98"/>
      <c r="V157" s="98"/>
      <c r="W157" s="98"/>
      <c r="X157" s="98"/>
      <c r="Y157" s="33">
        <f t="shared" si="16"/>
        <v>0</v>
      </c>
      <c r="Z157" s="34"/>
      <c r="AA157" s="34"/>
      <c r="AB157" s="34"/>
      <c r="AC157" s="34"/>
      <c r="AD157" s="34"/>
      <c r="AE157" s="34"/>
      <c r="AF157" s="34"/>
      <c r="AG157" s="34"/>
      <c r="AH157" s="31"/>
      <c r="AI157" s="35">
        <f t="shared" si="17"/>
        <v>0</v>
      </c>
      <c r="AJ157" s="36">
        <f t="shared" si="14"/>
        <v>0</v>
      </c>
    </row>
    <row r="158" spans="1:36" ht="11" thickBot="1">
      <c r="A158" s="138" t="s">
        <v>262</v>
      </c>
      <c r="B158" s="31"/>
      <c r="C158" s="31"/>
      <c r="D158" s="31"/>
      <c r="E158" s="31"/>
      <c r="F158" s="31"/>
      <c r="G158" s="31"/>
      <c r="H158" s="32">
        <f t="shared" si="18"/>
        <v>0</v>
      </c>
      <c r="I158" s="31"/>
      <c r="J158" s="31"/>
      <c r="K158" s="31"/>
      <c r="L158" s="31"/>
      <c r="M158" s="31"/>
      <c r="N158" s="31"/>
      <c r="O158" s="32">
        <f t="shared" si="15"/>
        <v>0</v>
      </c>
      <c r="P158" s="98"/>
      <c r="Q158" s="98"/>
      <c r="R158" s="98"/>
      <c r="S158" s="98"/>
      <c r="T158" s="98"/>
      <c r="U158" s="98"/>
      <c r="V158" s="98"/>
      <c r="W158" s="98"/>
      <c r="X158" s="98">
        <v>1</v>
      </c>
      <c r="Y158" s="33">
        <f t="shared" si="16"/>
        <v>10</v>
      </c>
      <c r="Z158" s="34"/>
      <c r="AA158" s="34"/>
      <c r="AB158" s="34"/>
      <c r="AC158" s="34"/>
      <c r="AD158" s="34"/>
      <c r="AE158" s="34"/>
      <c r="AF158" s="34"/>
      <c r="AG158" s="34"/>
      <c r="AH158" s="31">
        <v>1</v>
      </c>
      <c r="AI158" s="35">
        <f t="shared" si="17"/>
        <v>10</v>
      </c>
      <c r="AJ158" s="36">
        <f t="shared" si="14"/>
        <v>20</v>
      </c>
    </row>
    <row r="159" spans="1:36" ht="11" thickBot="1">
      <c r="A159" s="138" t="s">
        <v>263</v>
      </c>
      <c r="B159" s="31"/>
      <c r="C159" s="31"/>
      <c r="D159" s="31"/>
      <c r="E159" s="31"/>
      <c r="F159" s="31"/>
      <c r="G159" s="31"/>
      <c r="H159" s="32">
        <f t="shared" si="18"/>
        <v>0</v>
      </c>
      <c r="I159" s="31"/>
      <c r="J159" s="31"/>
      <c r="K159" s="31"/>
      <c r="L159" s="31"/>
      <c r="M159" s="31"/>
      <c r="N159" s="31"/>
      <c r="O159" s="32">
        <f t="shared" si="15"/>
        <v>0</v>
      </c>
      <c r="P159" s="98"/>
      <c r="Q159" s="98"/>
      <c r="R159" s="98"/>
      <c r="S159" s="98"/>
      <c r="T159" s="98"/>
      <c r="U159" s="98"/>
      <c r="V159" s="98"/>
      <c r="W159" s="98"/>
      <c r="X159" s="98"/>
      <c r="Y159" s="33">
        <f t="shared" si="16"/>
        <v>0</v>
      </c>
      <c r="Z159" s="34"/>
      <c r="AA159" s="34"/>
      <c r="AB159" s="34"/>
      <c r="AC159" s="34"/>
      <c r="AD159" s="34"/>
      <c r="AE159" s="34"/>
      <c r="AF159" s="34"/>
      <c r="AG159" s="34"/>
      <c r="AH159" s="31"/>
      <c r="AI159" s="35">
        <f t="shared" si="17"/>
        <v>0</v>
      </c>
      <c r="AJ159" s="36">
        <f t="shared" si="14"/>
        <v>0</v>
      </c>
    </row>
    <row r="160" spans="1:36" ht="11" thickBot="1">
      <c r="A160" s="138" t="s">
        <v>264</v>
      </c>
      <c r="B160" s="31"/>
      <c r="C160" s="31"/>
      <c r="D160" s="31"/>
      <c r="E160" s="31"/>
      <c r="F160" s="31"/>
      <c r="G160" s="31"/>
      <c r="H160" s="32">
        <f t="shared" si="18"/>
        <v>0</v>
      </c>
      <c r="I160" s="31"/>
      <c r="J160" s="31"/>
      <c r="K160" s="31"/>
      <c r="L160" s="31"/>
      <c r="M160" s="31"/>
      <c r="N160" s="31"/>
      <c r="O160" s="32">
        <f t="shared" si="15"/>
        <v>0</v>
      </c>
      <c r="P160" s="98"/>
      <c r="Q160" s="98"/>
      <c r="R160" s="98"/>
      <c r="S160" s="98"/>
      <c r="T160" s="98"/>
      <c r="U160" s="98"/>
      <c r="V160" s="98">
        <v>1</v>
      </c>
      <c r="W160" s="98"/>
      <c r="X160" s="98"/>
      <c r="Y160" s="33">
        <f t="shared" si="16"/>
        <v>20</v>
      </c>
      <c r="Z160" s="34"/>
      <c r="AA160" s="34"/>
      <c r="AB160" s="34"/>
      <c r="AC160" s="34"/>
      <c r="AD160" s="34"/>
      <c r="AE160" s="34"/>
      <c r="AF160" s="34">
        <v>1</v>
      </c>
      <c r="AG160" s="34"/>
      <c r="AH160" s="31"/>
      <c r="AI160" s="35">
        <f t="shared" si="17"/>
        <v>20</v>
      </c>
      <c r="AJ160" s="36">
        <f t="shared" si="14"/>
        <v>40</v>
      </c>
    </row>
    <row r="161" spans="1:36" ht="11" thickBot="1">
      <c r="A161" s="138" t="s">
        <v>265</v>
      </c>
      <c r="B161" s="31"/>
      <c r="C161" s="31"/>
      <c r="D161" s="31"/>
      <c r="E161" s="31"/>
      <c r="F161" s="31"/>
      <c r="G161" s="31"/>
      <c r="H161" s="32">
        <f t="shared" si="18"/>
        <v>0</v>
      </c>
      <c r="I161" s="31"/>
      <c r="J161" s="31"/>
      <c r="K161" s="31"/>
      <c r="L161" s="31"/>
      <c r="M161" s="31"/>
      <c r="N161" s="31"/>
      <c r="O161" s="32">
        <f t="shared" si="15"/>
        <v>0</v>
      </c>
      <c r="P161" s="98"/>
      <c r="Q161" s="98"/>
      <c r="R161" s="98"/>
      <c r="S161" s="98"/>
      <c r="T161" s="98"/>
      <c r="U161" s="98"/>
      <c r="V161" s="98"/>
      <c r="W161" s="98"/>
      <c r="X161" s="98"/>
      <c r="Y161" s="33">
        <f t="shared" si="16"/>
        <v>0</v>
      </c>
      <c r="Z161" s="34"/>
      <c r="AA161" s="34"/>
      <c r="AB161" s="34"/>
      <c r="AC161" s="34"/>
      <c r="AD161" s="34"/>
      <c r="AE161" s="34"/>
      <c r="AF161" s="34"/>
      <c r="AG161" s="34"/>
      <c r="AH161" s="31"/>
      <c r="AI161" s="35">
        <f t="shared" si="17"/>
        <v>0</v>
      </c>
      <c r="AJ161" s="36">
        <f t="shared" si="14"/>
        <v>0</v>
      </c>
    </row>
    <row r="162" spans="1:36" ht="11" thickBot="1">
      <c r="A162" s="138" t="s">
        <v>266</v>
      </c>
      <c r="B162" s="31"/>
      <c r="C162" s="31"/>
      <c r="D162" s="31"/>
      <c r="E162" s="31"/>
      <c r="F162" s="31"/>
      <c r="G162" s="31"/>
      <c r="H162" s="32">
        <f t="shared" si="18"/>
        <v>0</v>
      </c>
      <c r="I162" s="31"/>
      <c r="J162" s="31"/>
      <c r="K162" s="31"/>
      <c r="L162" s="31"/>
      <c r="M162" s="31"/>
      <c r="N162" s="31"/>
      <c r="O162" s="32">
        <f t="shared" si="15"/>
        <v>0</v>
      </c>
      <c r="P162" s="98"/>
      <c r="Q162" s="98"/>
      <c r="R162" s="98"/>
      <c r="S162" s="98"/>
      <c r="T162" s="98"/>
      <c r="U162" s="98"/>
      <c r="V162" s="98"/>
      <c r="W162" s="98"/>
      <c r="X162" s="98"/>
      <c r="Y162" s="33">
        <f t="shared" si="16"/>
        <v>0</v>
      </c>
      <c r="Z162" s="34"/>
      <c r="AA162" s="34"/>
      <c r="AB162" s="34"/>
      <c r="AC162" s="34"/>
      <c r="AD162" s="34"/>
      <c r="AE162" s="34"/>
      <c r="AF162" s="34"/>
      <c r="AG162" s="34"/>
      <c r="AH162" s="31"/>
      <c r="AI162" s="35">
        <f t="shared" si="17"/>
        <v>0</v>
      </c>
      <c r="AJ162" s="36">
        <f t="shared" si="14"/>
        <v>0</v>
      </c>
    </row>
    <row r="163" spans="1:36" ht="11" thickBot="1">
      <c r="A163" s="138" t="s">
        <v>267</v>
      </c>
      <c r="B163" s="31"/>
      <c r="C163" s="31"/>
      <c r="D163" s="31"/>
      <c r="E163" s="31"/>
      <c r="F163" s="31"/>
      <c r="G163" s="31"/>
      <c r="H163" s="32">
        <f t="shared" si="18"/>
        <v>0</v>
      </c>
      <c r="I163" s="31"/>
      <c r="J163" s="31"/>
      <c r="K163" s="31"/>
      <c r="L163" s="31"/>
      <c r="M163" s="31"/>
      <c r="N163" s="31"/>
      <c r="O163" s="32">
        <f t="shared" si="15"/>
        <v>0</v>
      </c>
      <c r="P163" s="98"/>
      <c r="Q163" s="98"/>
      <c r="R163" s="98"/>
      <c r="S163" s="98"/>
      <c r="T163" s="98"/>
      <c r="U163" s="98"/>
      <c r="V163" s="98"/>
      <c r="W163" s="98"/>
      <c r="X163" s="98"/>
      <c r="Y163" s="33">
        <f t="shared" si="16"/>
        <v>0</v>
      </c>
      <c r="Z163" s="34"/>
      <c r="AA163" s="34"/>
      <c r="AB163" s="34"/>
      <c r="AC163" s="34"/>
      <c r="AD163" s="34"/>
      <c r="AE163" s="34"/>
      <c r="AF163" s="34"/>
      <c r="AG163" s="34"/>
      <c r="AH163" s="31"/>
      <c r="AI163" s="35">
        <f t="shared" si="17"/>
        <v>0</v>
      </c>
      <c r="AJ163" s="36">
        <f t="shared" si="14"/>
        <v>0</v>
      </c>
    </row>
    <row r="164" spans="1:36" ht="11" thickBot="1">
      <c r="A164" s="138" t="s">
        <v>268</v>
      </c>
      <c r="B164" s="31"/>
      <c r="C164" s="31"/>
      <c r="D164" s="31"/>
      <c r="E164" s="31"/>
      <c r="F164" s="31"/>
      <c r="G164" s="31"/>
      <c r="H164" s="32">
        <f t="shared" si="18"/>
        <v>0</v>
      </c>
      <c r="I164" s="31"/>
      <c r="J164" s="31"/>
      <c r="K164" s="31"/>
      <c r="L164" s="31"/>
      <c r="M164" s="31"/>
      <c r="N164" s="31"/>
      <c r="O164" s="32">
        <f t="shared" si="15"/>
        <v>0</v>
      </c>
      <c r="P164" s="98"/>
      <c r="Q164" s="98"/>
      <c r="R164" s="98"/>
      <c r="S164" s="98"/>
      <c r="T164" s="98"/>
      <c r="U164" s="98"/>
      <c r="V164" s="98"/>
      <c r="W164" s="98"/>
      <c r="X164" s="98">
        <v>1</v>
      </c>
      <c r="Y164" s="33">
        <f t="shared" si="16"/>
        <v>10</v>
      </c>
      <c r="Z164" s="34"/>
      <c r="AA164" s="34"/>
      <c r="AB164" s="34"/>
      <c r="AC164" s="34"/>
      <c r="AD164" s="34"/>
      <c r="AE164" s="34"/>
      <c r="AF164" s="34"/>
      <c r="AG164" s="34"/>
      <c r="AH164" s="31"/>
      <c r="AI164" s="35">
        <f t="shared" si="17"/>
        <v>0</v>
      </c>
      <c r="AJ164" s="36">
        <f t="shared" si="14"/>
        <v>10</v>
      </c>
    </row>
    <row r="165" spans="1:36" ht="11" thickBot="1">
      <c r="A165" s="138" t="s">
        <v>269</v>
      </c>
      <c r="B165" s="31"/>
      <c r="C165" s="31"/>
      <c r="D165" s="31"/>
      <c r="E165" s="31"/>
      <c r="F165" s="31"/>
      <c r="G165" s="31"/>
      <c r="H165" s="32">
        <f t="shared" si="18"/>
        <v>0</v>
      </c>
      <c r="I165" s="31"/>
      <c r="J165" s="31"/>
      <c r="K165" s="31"/>
      <c r="L165" s="31"/>
      <c r="M165" s="31"/>
      <c r="N165" s="31"/>
      <c r="O165" s="32">
        <f t="shared" si="15"/>
        <v>0</v>
      </c>
      <c r="P165" s="98"/>
      <c r="Q165" s="98"/>
      <c r="R165" s="98"/>
      <c r="S165" s="98"/>
      <c r="T165" s="98"/>
      <c r="U165" s="98"/>
      <c r="V165" s="98"/>
      <c r="W165" s="98"/>
      <c r="X165" s="98"/>
      <c r="Y165" s="33">
        <f t="shared" si="16"/>
        <v>0</v>
      </c>
      <c r="Z165" s="34"/>
      <c r="AA165" s="34"/>
      <c r="AB165" s="34"/>
      <c r="AC165" s="34"/>
      <c r="AD165" s="34"/>
      <c r="AE165" s="34"/>
      <c r="AF165" s="34"/>
      <c r="AG165" s="34"/>
      <c r="AH165" s="31"/>
      <c r="AI165" s="35">
        <f t="shared" si="17"/>
        <v>0</v>
      </c>
      <c r="AJ165" s="36">
        <f t="shared" si="14"/>
        <v>0</v>
      </c>
    </row>
    <row r="166" spans="1:36" ht="11" thickBot="1">
      <c r="A166" s="138" t="s">
        <v>270</v>
      </c>
      <c r="B166" s="31"/>
      <c r="C166" s="31"/>
      <c r="D166" s="31"/>
      <c r="E166" s="31"/>
      <c r="F166" s="31"/>
      <c r="G166" s="31"/>
      <c r="H166" s="32">
        <f t="shared" si="18"/>
        <v>0</v>
      </c>
      <c r="I166" s="31"/>
      <c r="J166" s="31"/>
      <c r="K166" s="31"/>
      <c r="L166" s="31"/>
      <c r="M166" s="31"/>
      <c r="N166" s="31"/>
      <c r="O166" s="32">
        <f t="shared" si="15"/>
        <v>0</v>
      </c>
      <c r="P166" s="98"/>
      <c r="Q166" s="98"/>
      <c r="R166" s="98"/>
      <c r="S166" s="98"/>
      <c r="T166" s="98"/>
      <c r="U166" s="98"/>
      <c r="V166" s="98">
        <v>1</v>
      </c>
      <c r="W166" s="98">
        <v>1</v>
      </c>
      <c r="X166" s="98"/>
      <c r="Y166" s="33">
        <f t="shared" si="16"/>
        <v>35</v>
      </c>
      <c r="Z166" s="34"/>
      <c r="AA166" s="34"/>
      <c r="AB166" s="34"/>
      <c r="AC166" s="34"/>
      <c r="AD166" s="34"/>
      <c r="AE166" s="34"/>
      <c r="AF166" s="34">
        <v>1</v>
      </c>
      <c r="AG166" s="34">
        <v>1</v>
      </c>
      <c r="AH166" s="31"/>
      <c r="AI166" s="35">
        <f t="shared" si="17"/>
        <v>35</v>
      </c>
      <c r="AJ166" s="36">
        <f t="shared" si="14"/>
        <v>70</v>
      </c>
    </row>
    <row r="167" spans="1:36" ht="11" thickBot="1">
      <c r="A167" s="138" t="s">
        <v>271</v>
      </c>
      <c r="B167" s="31"/>
      <c r="C167" s="31"/>
      <c r="D167" s="31"/>
      <c r="E167" s="31"/>
      <c r="F167" s="31"/>
      <c r="G167" s="31"/>
      <c r="H167" s="32">
        <f t="shared" si="18"/>
        <v>0</v>
      </c>
      <c r="I167" s="31"/>
      <c r="J167" s="31"/>
      <c r="K167" s="31"/>
      <c r="L167" s="31"/>
      <c r="M167" s="31"/>
      <c r="N167" s="31"/>
      <c r="O167" s="32">
        <f t="shared" si="15"/>
        <v>0</v>
      </c>
      <c r="P167" s="98"/>
      <c r="Q167" s="98"/>
      <c r="R167" s="98"/>
      <c r="S167" s="98"/>
      <c r="T167" s="98"/>
      <c r="U167" s="98"/>
      <c r="V167" s="98"/>
      <c r="W167" s="98"/>
      <c r="X167" s="98"/>
      <c r="Y167" s="33">
        <f t="shared" si="16"/>
        <v>0</v>
      </c>
      <c r="Z167" s="34"/>
      <c r="AA167" s="34"/>
      <c r="AB167" s="34"/>
      <c r="AC167" s="34"/>
      <c r="AD167" s="34"/>
      <c r="AE167" s="34"/>
      <c r="AF167" s="34"/>
      <c r="AG167" s="34"/>
      <c r="AH167" s="31">
        <v>1</v>
      </c>
      <c r="AI167" s="35">
        <f t="shared" si="17"/>
        <v>10</v>
      </c>
      <c r="AJ167" s="36">
        <f t="shared" si="14"/>
        <v>10</v>
      </c>
    </row>
    <row r="168" spans="1:36" ht="11" thickBot="1">
      <c r="A168" s="138" t="s">
        <v>272</v>
      </c>
      <c r="B168" s="31"/>
      <c r="C168" s="31"/>
      <c r="D168" s="31"/>
      <c r="E168" s="31"/>
      <c r="F168" s="31"/>
      <c r="G168" s="31"/>
      <c r="H168" s="32">
        <f t="shared" si="18"/>
        <v>0</v>
      </c>
      <c r="I168" s="31"/>
      <c r="J168" s="31"/>
      <c r="K168" s="31"/>
      <c r="L168" s="31"/>
      <c r="M168" s="31"/>
      <c r="N168" s="31"/>
      <c r="O168" s="32">
        <f t="shared" si="15"/>
        <v>0</v>
      </c>
      <c r="P168" s="98"/>
      <c r="Q168" s="98"/>
      <c r="R168" s="98"/>
      <c r="S168" s="98"/>
      <c r="T168" s="98"/>
      <c r="U168" s="98"/>
      <c r="V168" s="98"/>
      <c r="W168" s="98"/>
      <c r="X168" s="98"/>
      <c r="Y168" s="33">
        <f t="shared" si="16"/>
        <v>0</v>
      </c>
      <c r="Z168" s="34"/>
      <c r="AA168" s="34"/>
      <c r="AB168" s="34"/>
      <c r="AC168" s="34"/>
      <c r="AD168" s="34"/>
      <c r="AE168" s="34"/>
      <c r="AF168" s="34"/>
      <c r="AG168" s="34"/>
      <c r="AH168" s="31"/>
      <c r="AI168" s="35">
        <f t="shared" si="17"/>
        <v>0</v>
      </c>
      <c r="AJ168" s="36">
        <f t="shared" si="14"/>
        <v>0</v>
      </c>
    </row>
    <row r="169" spans="1:36" ht="11" thickBot="1">
      <c r="A169" s="138" t="s">
        <v>273</v>
      </c>
      <c r="B169" s="31"/>
      <c r="C169" s="31"/>
      <c r="D169" s="31"/>
      <c r="E169" s="31"/>
      <c r="F169" s="31"/>
      <c r="G169" s="31"/>
      <c r="H169" s="32">
        <f t="shared" si="18"/>
        <v>0</v>
      </c>
      <c r="I169" s="31"/>
      <c r="J169" s="31"/>
      <c r="K169" s="31"/>
      <c r="L169" s="31"/>
      <c r="M169" s="31"/>
      <c r="N169" s="31"/>
      <c r="O169" s="32">
        <f t="shared" si="15"/>
        <v>0</v>
      </c>
      <c r="P169" s="98"/>
      <c r="Q169" s="98"/>
      <c r="R169" s="98"/>
      <c r="S169" s="98"/>
      <c r="T169" s="98"/>
      <c r="U169" s="98"/>
      <c r="V169" s="98"/>
      <c r="W169" s="98"/>
      <c r="X169" s="98"/>
      <c r="Y169" s="33">
        <f t="shared" si="16"/>
        <v>0</v>
      </c>
      <c r="Z169" s="34"/>
      <c r="AA169" s="34"/>
      <c r="AB169" s="34"/>
      <c r="AC169" s="34"/>
      <c r="AD169" s="34"/>
      <c r="AE169" s="34"/>
      <c r="AF169" s="34"/>
      <c r="AG169" s="34"/>
      <c r="AH169" s="31"/>
      <c r="AI169" s="35">
        <f t="shared" si="17"/>
        <v>0</v>
      </c>
      <c r="AJ169" s="36">
        <f t="shared" si="14"/>
        <v>0</v>
      </c>
    </row>
    <row r="170" spans="1:36" ht="11" thickBot="1">
      <c r="A170" s="138" t="s">
        <v>274</v>
      </c>
      <c r="B170" s="31"/>
      <c r="C170" s="31"/>
      <c r="D170" s="31"/>
      <c r="E170" s="31"/>
      <c r="F170" s="31">
        <v>0.5</v>
      </c>
      <c r="G170" s="31"/>
      <c r="H170" s="32">
        <f t="shared" si="18"/>
        <v>15</v>
      </c>
      <c r="I170" s="31"/>
      <c r="J170" s="31"/>
      <c r="K170" s="31"/>
      <c r="L170" s="31">
        <v>0.5</v>
      </c>
      <c r="M170" s="31"/>
      <c r="N170" s="31"/>
      <c r="O170" s="32">
        <f t="shared" si="15"/>
        <v>20</v>
      </c>
      <c r="P170" s="98"/>
      <c r="Q170" s="98"/>
      <c r="R170" s="98"/>
      <c r="S170" s="98"/>
      <c r="T170" s="98"/>
      <c r="U170" s="98"/>
      <c r="V170" s="98"/>
      <c r="W170" s="98"/>
      <c r="X170" s="98"/>
      <c r="Y170" s="33">
        <f t="shared" si="16"/>
        <v>0</v>
      </c>
      <c r="Z170" s="34"/>
      <c r="AA170" s="34"/>
      <c r="AB170" s="34"/>
      <c r="AC170" s="34"/>
      <c r="AD170" s="34"/>
      <c r="AE170" s="34"/>
      <c r="AF170" s="34"/>
      <c r="AG170" s="34"/>
      <c r="AH170" s="31"/>
      <c r="AI170" s="35">
        <f t="shared" si="17"/>
        <v>0</v>
      </c>
      <c r="AJ170" s="36">
        <f t="shared" si="14"/>
        <v>35</v>
      </c>
    </row>
    <row r="171" spans="1:36" ht="11" thickBot="1">
      <c r="A171" s="138" t="s">
        <v>275</v>
      </c>
      <c r="B171" s="31"/>
      <c r="C171" s="31"/>
      <c r="D171" s="31"/>
      <c r="E171" s="31"/>
      <c r="F171" s="31"/>
      <c r="G171" s="31"/>
      <c r="H171" s="32">
        <f t="shared" si="18"/>
        <v>0</v>
      </c>
      <c r="I171" s="31"/>
      <c r="J171" s="31"/>
      <c r="K171" s="31"/>
      <c r="L171" s="31"/>
      <c r="M171" s="31"/>
      <c r="N171" s="31"/>
      <c r="O171" s="32">
        <f t="shared" si="15"/>
        <v>0</v>
      </c>
      <c r="P171" s="98"/>
      <c r="Q171" s="98"/>
      <c r="R171" s="98"/>
      <c r="S171" s="98"/>
      <c r="T171" s="98"/>
      <c r="U171" s="98"/>
      <c r="V171" s="98"/>
      <c r="W171" s="98"/>
      <c r="X171" s="98"/>
      <c r="Y171" s="33">
        <f t="shared" si="16"/>
        <v>0</v>
      </c>
      <c r="Z171" s="34"/>
      <c r="AA171" s="34"/>
      <c r="AB171" s="34"/>
      <c r="AC171" s="34"/>
      <c r="AD171" s="34"/>
      <c r="AE171" s="34"/>
      <c r="AF171" s="34"/>
      <c r="AG171" s="34"/>
      <c r="AH171" s="31"/>
      <c r="AI171" s="35">
        <f t="shared" si="17"/>
        <v>0</v>
      </c>
      <c r="AJ171" s="36">
        <f t="shared" si="14"/>
        <v>0</v>
      </c>
    </row>
    <row r="172" spans="1:36" ht="11" thickBot="1">
      <c r="A172" s="138" t="s">
        <v>276</v>
      </c>
      <c r="B172" s="31"/>
      <c r="C172" s="31"/>
      <c r="D172" s="31"/>
      <c r="E172" s="31"/>
      <c r="F172" s="31"/>
      <c r="G172" s="31"/>
      <c r="H172" s="32">
        <f t="shared" si="18"/>
        <v>0</v>
      </c>
      <c r="I172" s="31"/>
      <c r="J172" s="31"/>
      <c r="K172" s="31"/>
      <c r="L172" s="31"/>
      <c r="M172" s="31"/>
      <c r="N172" s="31"/>
      <c r="O172" s="32">
        <f t="shared" si="15"/>
        <v>0</v>
      </c>
      <c r="P172" s="98"/>
      <c r="Q172" s="98"/>
      <c r="R172" s="98"/>
      <c r="S172" s="98">
        <v>1</v>
      </c>
      <c r="T172" s="98">
        <v>1</v>
      </c>
      <c r="U172" s="98"/>
      <c r="V172" s="98"/>
      <c r="W172" s="98"/>
      <c r="X172" s="98"/>
      <c r="Y172" s="33">
        <f t="shared" si="16"/>
        <v>90</v>
      </c>
      <c r="Z172" s="34"/>
      <c r="AA172" s="34"/>
      <c r="AB172" s="34">
        <v>1</v>
      </c>
      <c r="AC172" s="34"/>
      <c r="AD172" s="34">
        <v>1</v>
      </c>
      <c r="AE172" s="34"/>
      <c r="AF172" s="34"/>
      <c r="AG172" s="34"/>
      <c r="AH172" s="31"/>
      <c r="AI172" s="35">
        <f t="shared" si="17"/>
        <v>110</v>
      </c>
      <c r="AJ172" s="36">
        <f t="shared" si="14"/>
        <v>200</v>
      </c>
    </row>
    <row r="173" spans="1:36" ht="11" thickBot="1">
      <c r="A173" s="138" t="s">
        <v>277</v>
      </c>
      <c r="B173" s="31"/>
      <c r="C173" s="31"/>
      <c r="D173" s="31"/>
      <c r="E173" s="31"/>
      <c r="F173" s="31"/>
      <c r="G173" s="31"/>
      <c r="H173" s="32">
        <f t="shared" si="18"/>
        <v>0</v>
      </c>
      <c r="I173" s="31"/>
      <c r="J173" s="31"/>
      <c r="K173" s="31"/>
      <c r="L173" s="31"/>
      <c r="M173" s="31"/>
      <c r="N173" s="31"/>
      <c r="O173" s="32">
        <f t="shared" si="15"/>
        <v>0</v>
      </c>
      <c r="P173" s="98"/>
      <c r="Q173" s="98"/>
      <c r="R173" s="98"/>
      <c r="S173" s="98"/>
      <c r="T173" s="98"/>
      <c r="U173" s="98"/>
      <c r="V173" s="98"/>
      <c r="W173" s="98"/>
      <c r="X173" s="98"/>
      <c r="Y173" s="33">
        <f t="shared" si="16"/>
        <v>0</v>
      </c>
      <c r="Z173" s="34"/>
      <c r="AA173" s="34"/>
      <c r="AB173" s="34"/>
      <c r="AC173" s="34"/>
      <c r="AD173" s="34"/>
      <c r="AE173" s="34"/>
      <c r="AF173" s="34"/>
      <c r="AG173" s="34"/>
      <c r="AH173" s="31"/>
      <c r="AI173" s="35">
        <f t="shared" si="17"/>
        <v>0</v>
      </c>
      <c r="AJ173" s="36">
        <f t="shared" si="14"/>
        <v>0</v>
      </c>
    </row>
    <row r="174" spans="1:36" ht="11" thickBot="1">
      <c r="A174" s="138" t="s">
        <v>322</v>
      </c>
      <c r="B174" s="31"/>
      <c r="C174" s="31"/>
      <c r="D174" s="31"/>
      <c r="E174" s="31"/>
      <c r="F174" s="31"/>
      <c r="G174" s="31"/>
      <c r="H174" s="32">
        <f t="shared" si="18"/>
        <v>0</v>
      </c>
      <c r="I174" s="31"/>
      <c r="J174" s="31"/>
      <c r="K174" s="31"/>
      <c r="L174" s="31"/>
      <c r="M174" s="31"/>
      <c r="N174" s="31"/>
      <c r="O174" s="32">
        <f t="shared" si="15"/>
        <v>0</v>
      </c>
      <c r="P174" s="98"/>
      <c r="Q174" s="98"/>
      <c r="R174" s="98"/>
      <c r="S174" s="98"/>
      <c r="T174" s="98"/>
      <c r="U174" s="98"/>
      <c r="V174" s="98"/>
      <c r="W174" s="98"/>
      <c r="X174" s="98"/>
      <c r="Y174" s="33">
        <f t="shared" si="16"/>
        <v>0</v>
      </c>
      <c r="Z174" s="34"/>
      <c r="AA174" s="34"/>
      <c r="AB174" s="34"/>
      <c r="AC174" s="34"/>
      <c r="AD174" s="34"/>
      <c r="AE174" s="34"/>
      <c r="AF174" s="34"/>
      <c r="AG174" s="34"/>
      <c r="AH174" s="31"/>
      <c r="AI174" s="35">
        <f t="shared" si="17"/>
        <v>0</v>
      </c>
      <c r="AJ174" s="36">
        <f t="shared" si="14"/>
        <v>0</v>
      </c>
    </row>
    <row r="175" spans="1:36" ht="11" thickBot="1">
      <c r="A175" s="138" t="s">
        <v>278</v>
      </c>
      <c r="B175" s="31"/>
      <c r="C175" s="31"/>
      <c r="D175" s="31"/>
      <c r="E175" s="31"/>
      <c r="F175" s="31"/>
      <c r="G175" s="31"/>
      <c r="H175" s="32">
        <f t="shared" si="18"/>
        <v>0</v>
      </c>
      <c r="I175" s="31"/>
      <c r="J175" s="31"/>
      <c r="K175" s="31"/>
      <c r="L175" s="31"/>
      <c r="M175" s="31"/>
      <c r="N175" s="31"/>
      <c r="O175" s="32">
        <f t="shared" si="15"/>
        <v>0</v>
      </c>
      <c r="P175" s="98"/>
      <c r="Q175" s="98"/>
      <c r="R175" s="98"/>
      <c r="S175" s="98"/>
      <c r="T175" s="98"/>
      <c r="U175" s="98"/>
      <c r="V175" s="98"/>
      <c r="W175" s="98"/>
      <c r="X175" s="98"/>
      <c r="Y175" s="33">
        <f t="shared" si="16"/>
        <v>0</v>
      </c>
      <c r="Z175" s="34"/>
      <c r="AA175" s="34"/>
      <c r="AB175" s="34"/>
      <c r="AC175" s="34"/>
      <c r="AD175" s="34"/>
      <c r="AE175" s="34"/>
      <c r="AF175" s="34"/>
      <c r="AG175" s="34"/>
      <c r="AH175" s="31"/>
      <c r="AI175" s="35">
        <f t="shared" si="17"/>
        <v>0</v>
      </c>
      <c r="AJ175" s="36">
        <f t="shared" si="14"/>
        <v>0</v>
      </c>
    </row>
    <row r="176" spans="1:36" ht="11" thickBot="1">
      <c r="A176" s="138" t="s">
        <v>279</v>
      </c>
      <c r="B176" s="31"/>
      <c r="C176" s="31"/>
      <c r="D176" s="31"/>
      <c r="E176" s="31"/>
      <c r="F176" s="31"/>
      <c r="G176" s="31"/>
      <c r="H176" s="32">
        <f t="shared" si="18"/>
        <v>0</v>
      </c>
      <c r="I176" s="31"/>
      <c r="J176" s="31"/>
      <c r="K176" s="31"/>
      <c r="L176" s="31"/>
      <c r="M176" s="31"/>
      <c r="N176" s="31"/>
      <c r="O176" s="32">
        <f t="shared" si="15"/>
        <v>0</v>
      </c>
      <c r="P176" s="98"/>
      <c r="Q176" s="98"/>
      <c r="R176" s="98"/>
      <c r="S176" s="98"/>
      <c r="T176" s="98"/>
      <c r="U176" s="98"/>
      <c r="V176" s="98"/>
      <c r="W176" s="98"/>
      <c r="X176" s="98"/>
      <c r="Y176" s="33">
        <f t="shared" si="16"/>
        <v>0</v>
      </c>
      <c r="Z176" s="34"/>
      <c r="AA176" s="34"/>
      <c r="AB176" s="34"/>
      <c r="AC176" s="34"/>
      <c r="AD176" s="34"/>
      <c r="AE176" s="34"/>
      <c r="AF176" s="34"/>
      <c r="AG176" s="34"/>
      <c r="AH176" s="31"/>
      <c r="AI176" s="35">
        <f t="shared" si="17"/>
        <v>0</v>
      </c>
      <c r="AJ176" s="36">
        <f t="shared" si="14"/>
        <v>0</v>
      </c>
    </row>
    <row r="177" spans="1:36" ht="11" thickBot="1">
      <c r="A177" s="138" t="s">
        <v>280</v>
      </c>
      <c r="B177" s="31"/>
      <c r="C177" s="31"/>
      <c r="D177" s="31"/>
      <c r="E177" s="31"/>
      <c r="F177" s="31"/>
      <c r="G177" s="31"/>
      <c r="H177" s="32">
        <f t="shared" si="18"/>
        <v>0</v>
      </c>
      <c r="I177" s="31"/>
      <c r="J177" s="31"/>
      <c r="K177" s="31"/>
      <c r="L177" s="31"/>
      <c r="M177" s="31"/>
      <c r="N177" s="31"/>
      <c r="O177" s="32">
        <f t="shared" si="15"/>
        <v>0</v>
      </c>
      <c r="P177" s="98"/>
      <c r="Q177" s="98"/>
      <c r="R177" s="98"/>
      <c r="S177" s="98"/>
      <c r="T177" s="98"/>
      <c r="U177" s="98"/>
      <c r="V177" s="98"/>
      <c r="W177" s="98"/>
      <c r="X177" s="154">
        <v>0.5</v>
      </c>
      <c r="Y177" s="33">
        <f t="shared" si="16"/>
        <v>5</v>
      </c>
      <c r="Z177" s="34"/>
      <c r="AA177" s="34"/>
      <c r="AB177" s="34"/>
      <c r="AC177" s="34"/>
      <c r="AD177" s="34"/>
      <c r="AE177" s="34"/>
      <c r="AF177" s="34"/>
      <c r="AG177" s="34"/>
      <c r="AH177" s="154">
        <v>0.5</v>
      </c>
      <c r="AI177" s="35">
        <f t="shared" si="17"/>
        <v>5</v>
      </c>
      <c r="AJ177" s="36">
        <f t="shared" si="14"/>
        <v>10</v>
      </c>
    </row>
    <row r="178" spans="1:36" ht="11" thickBot="1">
      <c r="A178" s="138" t="s">
        <v>281</v>
      </c>
      <c r="B178" s="31"/>
      <c r="C178" s="31"/>
      <c r="D178" s="31"/>
      <c r="E178" s="31"/>
      <c r="F178" s="31">
        <v>1</v>
      </c>
      <c r="G178" s="31"/>
      <c r="H178" s="32">
        <f t="shared" si="18"/>
        <v>30</v>
      </c>
      <c r="I178" s="31"/>
      <c r="J178" s="31"/>
      <c r="K178" s="31"/>
      <c r="L178" s="31"/>
      <c r="M178" s="31">
        <v>1</v>
      </c>
      <c r="N178" s="31"/>
      <c r="O178" s="32">
        <f t="shared" si="15"/>
        <v>30</v>
      </c>
      <c r="P178" s="98"/>
      <c r="Q178" s="98"/>
      <c r="R178" s="98"/>
      <c r="S178" s="98"/>
      <c r="T178" s="98">
        <v>2</v>
      </c>
      <c r="U178" s="98"/>
      <c r="V178" s="98"/>
      <c r="W178" s="98"/>
      <c r="X178" s="98"/>
      <c r="Y178" s="33">
        <f t="shared" si="16"/>
        <v>80</v>
      </c>
      <c r="Z178" s="34"/>
      <c r="AA178" s="34"/>
      <c r="AB178" s="34"/>
      <c r="AC178" s="34"/>
      <c r="AD178" s="34">
        <v>1</v>
      </c>
      <c r="AE178" s="34">
        <v>1</v>
      </c>
      <c r="AF178" s="34"/>
      <c r="AG178" s="34"/>
      <c r="AH178" s="31"/>
      <c r="AI178" s="35">
        <f t="shared" si="17"/>
        <v>70</v>
      </c>
      <c r="AJ178" s="36">
        <f t="shared" si="14"/>
        <v>210</v>
      </c>
    </row>
    <row r="179" spans="1:36" ht="11" thickBot="1">
      <c r="A179" s="138" t="s">
        <v>282</v>
      </c>
      <c r="B179" s="31"/>
      <c r="C179" s="31"/>
      <c r="D179" s="31"/>
      <c r="E179" s="31"/>
      <c r="F179" s="31"/>
      <c r="G179" s="31"/>
      <c r="H179" s="32">
        <f t="shared" si="18"/>
        <v>0</v>
      </c>
      <c r="I179" s="31"/>
      <c r="J179" s="31"/>
      <c r="K179" s="31"/>
      <c r="L179" s="31"/>
      <c r="M179" s="31"/>
      <c r="N179" s="31"/>
      <c r="O179" s="32">
        <f t="shared" si="15"/>
        <v>0</v>
      </c>
      <c r="P179" s="98"/>
      <c r="Q179" s="98"/>
      <c r="R179" s="98"/>
      <c r="S179" s="98"/>
      <c r="T179" s="98"/>
      <c r="U179" s="98"/>
      <c r="V179" s="98"/>
      <c r="W179" s="98">
        <v>1</v>
      </c>
      <c r="X179" s="98"/>
      <c r="Y179" s="33">
        <f t="shared" si="16"/>
        <v>15</v>
      </c>
      <c r="Z179" s="34"/>
      <c r="AA179" s="34"/>
      <c r="AB179" s="34"/>
      <c r="AC179" s="34"/>
      <c r="AD179" s="34"/>
      <c r="AE179" s="34"/>
      <c r="AF179" s="34"/>
      <c r="AG179" s="34">
        <v>1</v>
      </c>
      <c r="AH179" s="31"/>
      <c r="AI179" s="35">
        <f t="shared" si="17"/>
        <v>15</v>
      </c>
      <c r="AJ179" s="36">
        <f t="shared" si="14"/>
        <v>30</v>
      </c>
    </row>
    <row r="180" spans="1:36" ht="11" thickBot="1">
      <c r="A180" s="138" t="s">
        <v>283</v>
      </c>
      <c r="B180" s="31"/>
      <c r="C180" s="31"/>
      <c r="D180" s="31"/>
      <c r="E180" s="31"/>
      <c r="F180" s="31"/>
      <c r="G180" s="31"/>
      <c r="H180" s="32">
        <f t="shared" si="18"/>
        <v>0</v>
      </c>
      <c r="I180" s="31"/>
      <c r="J180" s="31"/>
      <c r="K180" s="31"/>
      <c r="L180" s="31"/>
      <c r="M180" s="31"/>
      <c r="N180" s="31"/>
      <c r="O180" s="32">
        <f t="shared" si="15"/>
        <v>0</v>
      </c>
      <c r="P180" s="98"/>
      <c r="Q180" s="98"/>
      <c r="R180" s="98"/>
      <c r="S180" s="98"/>
      <c r="T180" s="98"/>
      <c r="U180" s="98"/>
      <c r="V180" s="98"/>
      <c r="W180" s="98"/>
      <c r="X180" s="98">
        <v>1</v>
      </c>
      <c r="Y180" s="33">
        <f t="shared" si="16"/>
        <v>10</v>
      </c>
      <c r="Z180" s="34"/>
      <c r="AA180" s="34"/>
      <c r="AB180" s="34"/>
      <c r="AC180" s="34"/>
      <c r="AD180" s="34"/>
      <c r="AE180" s="34"/>
      <c r="AF180" s="34"/>
      <c r="AG180" s="34">
        <v>1</v>
      </c>
      <c r="AH180" s="31">
        <v>1</v>
      </c>
      <c r="AI180" s="35">
        <f t="shared" si="17"/>
        <v>25</v>
      </c>
      <c r="AJ180" s="36">
        <f t="shared" si="14"/>
        <v>35</v>
      </c>
    </row>
    <row r="181" spans="1:36" ht="11" thickBot="1">
      <c r="A181" s="138" t="s">
        <v>284</v>
      </c>
      <c r="B181" s="31"/>
      <c r="C181" s="31"/>
      <c r="D181" s="31"/>
      <c r="E181" s="31"/>
      <c r="F181" s="31"/>
      <c r="G181" s="31"/>
      <c r="H181" s="32">
        <f t="shared" si="18"/>
        <v>0</v>
      </c>
      <c r="I181" s="31"/>
      <c r="J181" s="31"/>
      <c r="K181" s="31"/>
      <c r="L181" s="31"/>
      <c r="M181" s="31"/>
      <c r="N181" s="31"/>
      <c r="O181" s="32">
        <f t="shared" si="15"/>
        <v>0</v>
      </c>
      <c r="P181" s="98"/>
      <c r="Q181" s="98"/>
      <c r="R181" s="98"/>
      <c r="S181" s="98"/>
      <c r="T181" s="98"/>
      <c r="U181" s="98"/>
      <c r="V181" s="98"/>
      <c r="W181" s="98"/>
      <c r="X181" s="98"/>
      <c r="Y181" s="33">
        <f t="shared" si="16"/>
        <v>0</v>
      </c>
      <c r="Z181" s="34"/>
      <c r="AA181" s="34"/>
      <c r="AB181" s="34"/>
      <c r="AC181" s="34"/>
      <c r="AD181" s="34"/>
      <c r="AE181" s="34"/>
      <c r="AF181" s="34"/>
      <c r="AG181" s="34"/>
      <c r="AH181" s="31"/>
      <c r="AI181" s="35">
        <f t="shared" si="17"/>
        <v>0</v>
      </c>
      <c r="AJ181" s="36">
        <f t="shared" si="14"/>
        <v>0</v>
      </c>
    </row>
    <row r="182" spans="1:36" ht="11" thickBot="1">
      <c r="A182" s="138" t="s">
        <v>285</v>
      </c>
      <c r="B182" s="31"/>
      <c r="C182" s="31"/>
      <c r="D182" s="31"/>
      <c r="E182" s="31"/>
      <c r="F182" s="31"/>
      <c r="G182" s="31"/>
      <c r="H182" s="32">
        <f t="shared" si="18"/>
        <v>0</v>
      </c>
      <c r="I182" s="31"/>
      <c r="J182" s="31"/>
      <c r="K182" s="31"/>
      <c r="L182" s="31"/>
      <c r="M182" s="31"/>
      <c r="N182" s="31"/>
      <c r="O182" s="32">
        <f t="shared" si="15"/>
        <v>0</v>
      </c>
      <c r="P182" s="98"/>
      <c r="Q182" s="98"/>
      <c r="R182" s="98"/>
      <c r="S182" s="98"/>
      <c r="T182" s="98"/>
      <c r="U182" s="98"/>
      <c r="V182" s="98"/>
      <c r="W182" s="98"/>
      <c r="X182" s="98"/>
      <c r="Y182" s="33">
        <f t="shared" si="16"/>
        <v>0</v>
      </c>
      <c r="Z182" s="34"/>
      <c r="AA182" s="34"/>
      <c r="AB182" s="34"/>
      <c r="AC182" s="34"/>
      <c r="AD182" s="34"/>
      <c r="AE182" s="34"/>
      <c r="AF182" s="34"/>
      <c r="AG182" s="34"/>
      <c r="AH182" s="31"/>
      <c r="AI182" s="35">
        <f t="shared" si="17"/>
        <v>0</v>
      </c>
      <c r="AJ182" s="36">
        <f t="shared" si="14"/>
        <v>0</v>
      </c>
    </row>
    <row r="183" spans="1:36" ht="11" thickBot="1">
      <c r="A183" s="138" t="s">
        <v>323</v>
      </c>
      <c r="B183" s="31"/>
      <c r="C183" s="31"/>
      <c r="D183" s="31"/>
      <c r="E183" s="31"/>
      <c r="F183" s="31"/>
      <c r="G183" s="31"/>
      <c r="H183" s="32">
        <f t="shared" si="18"/>
        <v>0</v>
      </c>
      <c r="I183" s="31"/>
      <c r="J183" s="31"/>
      <c r="K183" s="31"/>
      <c r="L183" s="31"/>
      <c r="M183" s="31"/>
      <c r="N183" s="31"/>
      <c r="O183" s="32">
        <f t="shared" si="15"/>
        <v>0</v>
      </c>
      <c r="P183" s="98"/>
      <c r="Q183" s="98"/>
      <c r="R183" s="98"/>
      <c r="S183" s="98"/>
      <c r="T183" s="98"/>
      <c r="U183" s="98"/>
      <c r="V183" s="98"/>
      <c r="W183" s="98"/>
      <c r="X183" s="98"/>
      <c r="Y183" s="33">
        <f t="shared" si="16"/>
        <v>0</v>
      </c>
      <c r="Z183" s="34"/>
      <c r="AA183" s="34"/>
      <c r="AB183" s="34"/>
      <c r="AC183" s="34"/>
      <c r="AD183" s="34"/>
      <c r="AE183" s="34"/>
      <c r="AF183" s="34"/>
      <c r="AG183" s="34"/>
      <c r="AH183" s="31"/>
      <c r="AI183" s="35">
        <f t="shared" si="17"/>
        <v>0</v>
      </c>
      <c r="AJ183" s="36">
        <f t="shared" si="14"/>
        <v>0</v>
      </c>
    </row>
    <row r="184" spans="1:36" ht="11" thickBot="1">
      <c r="A184" s="138" t="s">
        <v>286</v>
      </c>
      <c r="B184" s="31"/>
      <c r="C184" s="31"/>
      <c r="D184" s="31"/>
      <c r="E184" s="31"/>
      <c r="F184" s="31"/>
      <c r="G184" s="31"/>
      <c r="H184" s="32">
        <f t="shared" si="18"/>
        <v>0</v>
      </c>
      <c r="I184" s="31"/>
      <c r="J184" s="31"/>
      <c r="K184" s="31"/>
      <c r="L184" s="31"/>
      <c r="M184" s="31"/>
      <c r="N184" s="31"/>
      <c r="O184" s="32">
        <f t="shared" si="15"/>
        <v>0</v>
      </c>
      <c r="P184" s="98"/>
      <c r="Q184" s="98"/>
      <c r="R184" s="98"/>
      <c r="S184" s="98"/>
      <c r="T184" s="98"/>
      <c r="U184" s="98"/>
      <c r="V184" s="98"/>
      <c r="W184" s="98"/>
      <c r="X184" s="98"/>
      <c r="Y184" s="33">
        <f t="shared" si="16"/>
        <v>0</v>
      </c>
      <c r="Z184" s="34"/>
      <c r="AA184" s="34"/>
      <c r="AB184" s="34"/>
      <c r="AC184" s="34"/>
      <c r="AD184" s="34"/>
      <c r="AE184" s="34"/>
      <c r="AF184" s="34"/>
      <c r="AG184" s="34"/>
      <c r="AH184" s="31"/>
      <c r="AI184" s="35">
        <f t="shared" si="17"/>
        <v>0</v>
      </c>
      <c r="AJ184" s="36">
        <f t="shared" si="14"/>
        <v>0</v>
      </c>
    </row>
    <row r="185" spans="1:36" ht="11" thickBot="1">
      <c r="A185" s="138" t="s">
        <v>287</v>
      </c>
      <c r="B185" s="31"/>
      <c r="C185" s="31"/>
      <c r="D185" s="31"/>
      <c r="E185" s="31"/>
      <c r="F185" s="31"/>
      <c r="G185" s="31"/>
      <c r="H185" s="32">
        <f t="shared" si="18"/>
        <v>0</v>
      </c>
      <c r="I185" s="31"/>
      <c r="J185" s="31"/>
      <c r="K185" s="31"/>
      <c r="L185" s="31"/>
      <c r="M185" s="31"/>
      <c r="N185" s="31"/>
      <c r="O185" s="32">
        <f t="shared" si="15"/>
        <v>0</v>
      </c>
      <c r="P185" s="98"/>
      <c r="Q185" s="98"/>
      <c r="R185" s="98"/>
      <c r="S185" s="98"/>
      <c r="T185" s="98"/>
      <c r="U185" s="98"/>
      <c r="V185" s="98"/>
      <c r="W185" s="98">
        <v>1</v>
      </c>
      <c r="X185" s="98"/>
      <c r="Y185" s="33">
        <f t="shared" si="16"/>
        <v>15</v>
      </c>
      <c r="Z185" s="34"/>
      <c r="AA185" s="34"/>
      <c r="AB185" s="34"/>
      <c r="AC185" s="34"/>
      <c r="AD185" s="34"/>
      <c r="AE185" s="34"/>
      <c r="AF185" s="34"/>
      <c r="AG185" s="34"/>
      <c r="AH185" s="31">
        <v>1</v>
      </c>
      <c r="AI185" s="35">
        <f t="shared" si="17"/>
        <v>10</v>
      </c>
      <c r="AJ185" s="36">
        <f t="shared" si="14"/>
        <v>25</v>
      </c>
    </row>
    <row r="186" spans="1:36" ht="11" thickBot="1">
      <c r="A186" s="138" t="s">
        <v>288</v>
      </c>
      <c r="B186" s="31"/>
      <c r="C186" s="31"/>
      <c r="D186" s="31"/>
      <c r="E186" s="31"/>
      <c r="F186" s="31"/>
      <c r="G186" s="31"/>
      <c r="H186" s="32">
        <f t="shared" si="18"/>
        <v>0</v>
      </c>
      <c r="I186" s="31"/>
      <c r="J186" s="31"/>
      <c r="K186" s="31"/>
      <c r="L186" s="31"/>
      <c r="M186" s="31"/>
      <c r="N186" s="31"/>
      <c r="O186" s="32">
        <f t="shared" si="15"/>
        <v>0</v>
      </c>
      <c r="P186" s="98"/>
      <c r="Q186" s="98"/>
      <c r="R186" s="98"/>
      <c r="S186" s="98"/>
      <c r="T186" s="98"/>
      <c r="U186" s="98"/>
      <c r="V186" s="98"/>
      <c r="W186" s="98"/>
      <c r="X186" s="98"/>
      <c r="Y186" s="33">
        <f t="shared" si="16"/>
        <v>0</v>
      </c>
      <c r="Z186" s="34"/>
      <c r="AA186" s="34"/>
      <c r="AB186" s="34"/>
      <c r="AC186" s="34"/>
      <c r="AD186" s="34"/>
      <c r="AE186" s="34"/>
      <c r="AF186" s="34"/>
      <c r="AG186" s="34"/>
      <c r="AH186" s="31"/>
      <c r="AI186" s="35">
        <f t="shared" si="17"/>
        <v>0</v>
      </c>
      <c r="AJ186" s="36">
        <f t="shared" si="14"/>
        <v>0</v>
      </c>
    </row>
    <row r="187" spans="1:36" ht="11" thickBot="1">
      <c r="A187" s="138" t="s">
        <v>289</v>
      </c>
      <c r="B187" s="31"/>
      <c r="C187" s="31"/>
      <c r="D187" s="31"/>
      <c r="E187" s="31"/>
      <c r="F187" s="31"/>
      <c r="G187" s="31"/>
      <c r="H187" s="32">
        <f t="shared" si="18"/>
        <v>0</v>
      </c>
      <c r="I187" s="31"/>
      <c r="J187" s="31"/>
      <c r="K187" s="31"/>
      <c r="L187" s="31"/>
      <c r="M187" s="31"/>
      <c r="N187" s="31"/>
      <c r="O187" s="32">
        <f t="shared" si="15"/>
        <v>0</v>
      </c>
      <c r="P187" s="98"/>
      <c r="Q187" s="98"/>
      <c r="R187" s="98"/>
      <c r="S187" s="98"/>
      <c r="T187" s="98"/>
      <c r="U187" s="98"/>
      <c r="V187" s="98"/>
      <c r="W187" s="98"/>
      <c r="X187" s="98">
        <v>2</v>
      </c>
      <c r="Y187" s="33">
        <f t="shared" si="16"/>
        <v>20</v>
      </c>
      <c r="Z187" s="34"/>
      <c r="AA187" s="34"/>
      <c r="AB187" s="34"/>
      <c r="AC187" s="34"/>
      <c r="AD187" s="34"/>
      <c r="AE187" s="34"/>
      <c r="AF187" s="34"/>
      <c r="AG187" s="34"/>
      <c r="AH187" s="31">
        <v>1</v>
      </c>
      <c r="AI187" s="35">
        <f t="shared" si="17"/>
        <v>10</v>
      </c>
      <c r="AJ187" s="36">
        <f t="shared" si="14"/>
        <v>30</v>
      </c>
    </row>
    <row r="188" spans="1:36" ht="11" thickBot="1">
      <c r="A188" s="138" t="s">
        <v>290</v>
      </c>
      <c r="B188" s="31"/>
      <c r="C188" s="31"/>
      <c r="D188" s="31"/>
      <c r="E188" s="31"/>
      <c r="F188" s="31"/>
      <c r="G188" s="31"/>
      <c r="H188" s="32">
        <f t="shared" si="18"/>
        <v>0</v>
      </c>
      <c r="I188" s="31"/>
      <c r="J188" s="31"/>
      <c r="K188" s="31"/>
      <c r="L188" s="31"/>
      <c r="M188" s="31"/>
      <c r="N188" s="31"/>
      <c r="O188" s="32">
        <f t="shared" si="15"/>
        <v>0</v>
      </c>
      <c r="P188" s="98"/>
      <c r="Q188" s="98"/>
      <c r="R188" s="98"/>
      <c r="S188" s="98"/>
      <c r="T188" s="98"/>
      <c r="U188" s="98"/>
      <c r="V188" s="98"/>
      <c r="W188" s="98"/>
      <c r="X188" s="98">
        <v>1</v>
      </c>
      <c r="Y188" s="33">
        <f t="shared" si="16"/>
        <v>10</v>
      </c>
      <c r="Z188" s="34"/>
      <c r="AA188" s="34"/>
      <c r="AB188" s="34"/>
      <c r="AC188" s="34"/>
      <c r="AD188" s="34"/>
      <c r="AE188" s="34"/>
      <c r="AF188" s="34"/>
      <c r="AG188" s="34">
        <v>1</v>
      </c>
      <c r="AH188" s="31"/>
      <c r="AI188" s="35">
        <f t="shared" si="17"/>
        <v>15</v>
      </c>
      <c r="AJ188" s="36">
        <f t="shared" si="14"/>
        <v>25</v>
      </c>
    </row>
    <row r="189" spans="1:36" ht="11" thickBot="1">
      <c r="A189" s="138" t="s">
        <v>291</v>
      </c>
      <c r="B189" s="31"/>
      <c r="C189" s="31"/>
      <c r="D189" s="31"/>
      <c r="E189" s="31"/>
      <c r="F189" s="31"/>
      <c r="G189" s="31">
        <v>0.5</v>
      </c>
      <c r="H189" s="32">
        <f t="shared" si="18"/>
        <v>10</v>
      </c>
      <c r="I189" s="31"/>
      <c r="J189" s="31"/>
      <c r="K189" s="31"/>
      <c r="L189" s="31"/>
      <c r="M189" s="31"/>
      <c r="N189" s="31">
        <v>0.5</v>
      </c>
      <c r="O189" s="32">
        <f t="shared" si="15"/>
        <v>10</v>
      </c>
      <c r="P189" s="98"/>
      <c r="Q189" s="98"/>
      <c r="R189" s="98"/>
      <c r="S189" s="98"/>
      <c r="T189" s="98"/>
      <c r="U189" s="98"/>
      <c r="V189" s="98"/>
      <c r="W189" s="98">
        <v>1</v>
      </c>
      <c r="X189" s="98">
        <v>1</v>
      </c>
      <c r="Y189" s="33">
        <f t="shared" si="16"/>
        <v>25</v>
      </c>
      <c r="Z189" s="34"/>
      <c r="AA189" s="34"/>
      <c r="AB189" s="34"/>
      <c r="AC189" s="34"/>
      <c r="AD189" s="34"/>
      <c r="AE189" s="34"/>
      <c r="AF189" s="34"/>
      <c r="AG189" s="34">
        <v>1</v>
      </c>
      <c r="AH189" s="31">
        <v>1</v>
      </c>
      <c r="AI189" s="35">
        <f t="shared" si="17"/>
        <v>25</v>
      </c>
      <c r="AJ189" s="36">
        <f t="shared" si="14"/>
        <v>70</v>
      </c>
    </row>
    <row r="190" spans="1:36" ht="11" thickBot="1">
      <c r="A190" s="138" t="s">
        <v>292</v>
      </c>
      <c r="B190" s="31"/>
      <c r="C190" s="31"/>
      <c r="D190" s="31"/>
      <c r="E190" s="31"/>
      <c r="F190" s="31"/>
      <c r="G190" s="31">
        <v>0.5</v>
      </c>
      <c r="H190" s="32">
        <f t="shared" si="18"/>
        <v>10</v>
      </c>
      <c r="I190" s="31"/>
      <c r="J190" s="31"/>
      <c r="K190" s="31"/>
      <c r="L190" s="31"/>
      <c r="M190" s="31"/>
      <c r="N190" s="31">
        <v>0.5</v>
      </c>
      <c r="O190" s="32">
        <f t="shared" si="15"/>
        <v>10</v>
      </c>
      <c r="P190" s="98"/>
      <c r="Q190" s="98"/>
      <c r="R190" s="98"/>
      <c r="S190" s="98"/>
      <c r="T190" s="98"/>
      <c r="U190" s="98"/>
      <c r="V190" s="98"/>
      <c r="W190" s="98">
        <v>1</v>
      </c>
      <c r="X190" s="98">
        <v>1</v>
      </c>
      <c r="Y190" s="33">
        <f t="shared" si="16"/>
        <v>25</v>
      </c>
      <c r="Z190" s="34"/>
      <c r="AA190" s="34"/>
      <c r="AB190" s="34"/>
      <c r="AC190" s="34"/>
      <c r="AD190" s="34"/>
      <c r="AE190" s="34"/>
      <c r="AF190" s="34"/>
      <c r="AG190" s="34">
        <v>1</v>
      </c>
      <c r="AH190" s="31">
        <v>1</v>
      </c>
      <c r="AI190" s="35">
        <f t="shared" si="17"/>
        <v>25</v>
      </c>
      <c r="AJ190" s="36">
        <f t="shared" si="14"/>
        <v>70</v>
      </c>
    </row>
    <row r="191" spans="1:36" ht="11" thickBot="1">
      <c r="A191" s="138" t="s">
        <v>293</v>
      </c>
      <c r="B191" s="31"/>
      <c r="C191" s="31"/>
      <c r="D191" s="31"/>
      <c r="E191" s="31"/>
      <c r="F191" s="31"/>
      <c r="G191" s="31"/>
      <c r="H191" s="32">
        <f t="shared" si="18"/>
        <v>0</v>
      </c>
      <c r="I191" s="31"/>
      <c r="J191" s="31"/>
      <c r="K191" s="31"/>
      <c r="L191" s="31"/>
      <c r="M191" s="31"/>
      <c r="N191" s="31"/>
      <c r="O191" s="32">
        <f t="shared" si="15"/>
        <v>0</v>
      </c>
      <c r="P191" s="98"/>
      <c r="Q191" s="98"/>
      <c r="R191" s="98"/>
      <c r="S191" s="98"/>
      <c r="T191" s="98"/>
      <c r="U191" s="98"/>
      <c r="V191" s="98"/>
      <c r="W191" s="98"/>
      <c r="X191" s="98"/>
      <c r="Y191" s="33">
        <f t="shared" si="16"/>
        <v>0</v>
      </c>
      <c r="Z191" s="34"/>
      <c r="AA191" s="34"/>
      <c r="AB191" s="34"/>
      <c r="AC191" s="34"/>
      <c r="AD191" s="34"/>
      <c r="AE191" s="34"/>
      <c r="AF191" s="34"/>
      <c r="AG191" s="34"/>
      <c r="AH191" s="31"/>
      <c r="AI191" s="35">
        <f t="shared" si="17"/>
        <v>0</v>
      </c>
      <c r="AJ191" s="36">
        <f t="shared" si="14"/>
        <v>0</v>
      </c>
    </row>
    <row r="192" spans="1:36" ht="11" thickBot="1">
      <c r="A192" s="138" t="s">
        <v>294</v>
      </c>
      <c r="B192" s="31"/>
      <c r="C192" s="31"/>
      <c r="D192" s="31"/>
      <c r="E192" s="31"/>
      <c r="F192" s="31"/>
      <c r="G192" s="31"/>
      <c r="H192" s="32">
        <f t="shared" si="18"/>
        <v>0</v>
      </c>
      <c r="I192" s="31"/>
      <c r="J192" s="31"/>
      <c r="K192" s="31"/>
      <c r="L192" s="31"/>
      <c r="M192" s="31"/>
      <c r="N192" s="31"/>
      <c r="O192" s="32">
        <f t="shared" si="15"/>
        <v>0</v>
      </c>
      <c r="P192" s="98"/>
      <c r="Q192" s="98"/>
      <c r="R192" s="98"/>
      <c r="S192" s="98"/>
      <c r="T192" s="98"/>
      <c r="U192" s="98"/>
      <c r="V192" s="98"/>
      <c r="W192" s="98"/>
      <c r="X192" s="98"/>
      <c r="Y192" s="33">
        <f t="shared" si="16"/>
        <v>0</v>
      </c>
      <c r="Z192" s="34"/>
      <c r="AA192" s="34"/>
      <c r="AB192" s="34"/>
      <c r="AC192" s="34"/>
      <c r="AD192" s="34"/>
      <c r="AE192" s="34"/>
      <c r="AF192" s="34"/>
      <c r="AG192" s="34"/>
      <c r="AH192" s="31"/>
      <c r="AI192" s="35">
        <f t="shared" si="17"/>
        <v>0</v>
      </c>
      <c r="AJ192" s="36">
        <f t="shared" si="14"/>
        <v>0</v>
      </c>
    </row>
    <row r="193" spans="1:36" ht="11" thickBot="1">
      <c r="A193" s="138" t="s">
        <v>295</v>
      </c>
      <c r="B193" s="31"/>
      <c r="C193" s="31"/>
      <c r="D193" s="31"/>
      <c r="E193" s="31"/>
      <c r="F193" s="31"/>
      <c r="G193" s="31"/>
      <c r="H193" s="32">
        <f t="shared" si="18"/>
        <v>0</v>
      </c>
      <c r="I193" s="31"/>
      <c r="J193" s="31"/>
      <c r="K193" s="31"/>
      <c r="L193" s="31"/>
      <c r="M193" s="31"/>
      <c r="N193" s="31"/>
      <c r="O193" s="32">
        <f t="shared" si="15"/>
        <v>0</v>
      </c>
      <c r="P193" s="98"/>
      <c r="Q193" s="98"/>
      <c r="R193" s="98"/>
      <c r="S193" s="98"/>
      <c r="T193" s="98"/>
      <c r="U193" s="98"/>
      <c r="V193" s="98"/>
      <c r="W193" s="98"/>
      <c r="X193" s="98"/>
      <c r="Y193" s="33">
        <f t="shared" si="16"/>
        <v>0</v>
      </c>
      <c r="Z193" s="34"/>
      <c r="AA193" s="34"/>
      <c r="AB193" s="34"/>
      <c r="AC193" s="34"/>
      <c r="AD193" s="34"/>
      <c r="AE193" s="34"/>
      <c r="AF193" s="34"/>
      <c r="AG193" s="34"/>
      <c r="AH193" s="31"/>
      <c r="AI193" s="35">
        <f t="shared" si="17"/>
        <v>0</v>
      </c>
      <c r="AJ193" s="36">
        <f t="shared" si="14"/>
        <v>0</v>
      </c>
    </row>
    <row r="194" spans="1:36" ht="11" thickBot="1">
      <c r="A194" s="138" t="s">
        <v>296</v>
      </c>
      <c r="B194" s="31"/>
      <c r="C194" s="31"/>
      <c r="D194" s="31"/>
      <c r="E194" s="31"/>
      <c r="F194" s="31"/>
      <c r="G194" s="31"/>
      <c r="H194" s="32">
        <f t="shared" si="18"/>
        <v>0</v>
      </c>
      <c r="I194" s="31"/>
      <c r="J194" s="31"/>
      <c r="K194" s="31"/>
      <c r="L194" s="31"/>
      <c r="M194" s="31"/>
      <c r="N194" s="31"/>
      <c r="O194" s="32">
        <f t="shared" si="15"/>
        <v>0</v>
      </c>
      <c r="P194" s="98"/>
      <c r="Q194" s="98"/>
      <c r="R194" s="98"/>
      <c r="S194" s="98"/>
      <c r="T194" s="98"/>
      <c r="U194" s="98"/>
      <c r="V194" s="98"/>
      <c r="W194" s="98"/>
      <c r="X194" s="98"/>
      <c r="Y194" s="33">
        <f t="shared" si="16"/>
        <v>0</v>
      </c>
      <c r="Z194" s="34"/>
      <c r="AA194" s="34"/>
      <c r="AB194" s="34"/>
      <c r="AC194" s="34"/>
      <c r="AD194" s="34"/>
      <c r="AE194" s="34"/>
      <c r="AF194" s="34"/>
      <c r="AG194" s="34"/>
      <c r="AH194" s="31"/>
      <c r="AI194" s="35">
        <f t="shared" si="17"/>
        <v>0</v>
      </c>
      <c r="AJ194" s="36">
        <f t="shared" si="14"/>
        <v>0</v>
      </c>
    </row>
    <row r="195" spans="1:36" ht="11" thickBot="1">
      <c r="A195" s="138" t="s">
        <v>297</v>
      </c>
      <c r="B195" s="31"/>
      <c r="C195" s="31"/>
      <c r="D195" s="31"/>
      <c r="E195" s="31"/>
      <c r="F195" s="31"/>
      <c r="G195" s="31"/>
      <c r="H195" s="32">
        <f t="shared" si="18"/>
        <v>0</v>
      </c>
      <c r="I195" s="31"/>
      <c r="J195" s="31"/>
      <c r="K195" s="31"/>
      <c r="L195" s="31"/>
      <c r="M195" s="31"/>
      <c r="N195" s="31"/>
      <c r="O195" s="32">
        <f t="shared" si="15"/>
        <v>0</v>
      </c>
      <c r="P195" s="98"/>
      <c r="Q195" s="98"/>
      <c r="R195" s="98"/>
      <c r="S195" s="98"/>
      <c r="T195" s="98"/>
      <c r="U195" s="98"/>
      <c r="V195" s="98"/>
      <c r="W195" s="98"/>
      <c r="X195" s="98"/>
      <c r="Y195" s="33">
        <f t="shared" si="16"/>
        <v>0</v>
      </c>
      <c r="Z195" s="34"/>
      <c r="AA195" s="34"/>
      <c r="AB195" s="34"/>
      <c r="AC195" s="34"/>
      <c r="AD195" s="34"/>
      <c r="AE195" s="34"/>
      <c r="AF195" s="34"/>
      <c r="AG195" s="34"/>
      <c r="AH195" s="31"/>
      <c r="AI195" s="35">
        <f t="shared" si="17"/>
        <v>0</v>
      </c>
      <c r="AJ195" s="36">
        <f t="shared" si="14"/>
        <v>0</v>
      </c>
    </row>
    <row r="196" spans="1:36" ht="11" thickBot="1">
      <c r="A196" s="138" t="s">
        <v>298</v>
      </c>
      <c r="B196" s="31"/>
      <c r="C196" s="31"/>
      <c r="D196" s="31"/>
      <c r="E196" s="31"/>
      <c r="F196" s="31">
        <v>0.5</v>
      </c>
      <c r="G196" s="31"/>
      <c r="H196" s="32">
        <f t="shared" si="18"/>
        <v>15</v>
      </c>
      <c r="I196" s="31"/>
      <c r="J196" s="31"/>
      <c r="K196" s="31"/>
      <c r="L196" s="31">
        <v>0.5</v>
      </c>
      <c r="M196" s="31"/>
      <c r="N196" s="31"/>
      <c r="O196" s="32">
        <f t="shared" si="15"/>
        <v>20</v>
      </c>
      <c r="P196" s="98"/>
      <c r="Q196" s="98"/>
      <c r="R196" s="98"/>
      <c r="S196" s="98"/>
      <c r="T196" s="98">
        <v>1</v>
      </c>
      <c r="U196" s="98">
        <v>1</v>
      </c>
      <c r="V196" s="98"/>
      <c r="W196" s="98"/>
      <c r="X196" s="98"/>
      <c r="Y196" s="33">
        <f t="shared" si="16"/>
        <v>70</v>
      </c>
      <c r="Z196" s="34"/>
      <c r="AA196" s="34"/>
      <c r="AB196" s="34"/>
      <c r="AC196" s="34"/>
      <c r="AD196" s="34">
        <v>1</v>
      </c>
      <c r="AE196" s="34"/>
      <c r="AF196" s="34">
        <v>1</v>
      </c>
      <c r="AG196" s="34"/>
      <c r="AH196" s="31"/>
      <c r="AI196" s="35">
        <f t="shared" si="17"/>
        <v>60</v>
      </c>
      <c r="AJ196" s="36">
        <f t="shared" si="14"/>
        <v>165</v>
      </c>
    </row>
    <row r="197" spans="1:36" ht="11" thickBot="1">
      <c r="A197" s="138" t="s">
        <v>299</v>
      </c>
      <c r="B197" s="31"/>
      <c r="C197" s="31"/>
      <c r="D197" s="31"/>
      <c r="E197" s="31"/>
      <c r="F197" s="31"/>
      <c r="G197" s="31"/>
      <c r="H197" s="32">
        <f t="shared" si="18"/>
        <v>0</v>
      </c>
      <c r="I197" s="31"/>
      <c r="J197" s="31"/>
      <c r="K197" s="31"/>
      <c r="L197" s="31"/>
      <c r="M197" s="31"/>
      <c r="N197" s="31"/>
      <c r="O197" s="32">
        <f t="shared" si="15"/>
        <v>0</v>
      </c>
      <c r="P197" s="98"/>
      <c r="Q197" s="98"/>
      <c r="R197" s="98"/>
      <c r="S197" s="98"/>
      <c r="T197" s="98"/>
      <c r="U197" s="98"/>
      <c r="V197" s="98"/>
      <c r="W197" s="98"/>
      <c r="X197" s="98"/>
      <c r="Y197" s="33">
        <f t="shared" si="16"/>
        <v>0</v>
      </c>
      <c r="Z197" s="34"/>
      <c r="AA197" s="34"/>
      <c r="AB197" s="34"/>
      <c r="AC197" s="34"/>
      <c r="AD197" s="34"/>
      <c r="AE197" s="34"/>
      <c r="AF197" s="34"/>
      <c r="AG197" s="34"/>
      <c r="AH197" s="31"/>
      <c r="AI197" s="35">
        <f t="shared" si="17"/>
        <v>0</v>
      </c>
      <c r="AJ197" s="36">
        <f t="shared" ref="AJ197:AJ211" si="19">H197+O197+Y197+AI197</f>
        <v>0</v>
      </c>
    </row>
    <row r="198" spans="1:36" ht="11" thickBot="1">
      <c r="A198" s="138" t="s">
        <v>300</v>
      </c>
      <c r="B198" s="31"/>
      <c r="C198" s="31"/>
      <c r="D198" s="31"/>
      <c r="E198" s="31"/>
      <c r="F198" s="31"/>
      <c r="G198" s="31"/>
      <c r="H198" s="32">
        <f t="shared" si="18"/>
        <v>0</v>
      </c>
      <c r="I198" s="31"/>
      <c r="J198" s="31"/>
      <c r="K198" s="31"/>
      <c r="L198" s="31"/>
      <c r="M198" s="31"/>
      <c r="N198" s="31"/>
      <c r="O198" s="32">
        <f t="shared" ref="O198:O211" si="20">(I198*100)+(J198*80)+(K198*60)+(L198*40)+(M198*30)+(N198*20)</f>
        <v>0</v>
      </c>
      <c r="P198" s="98"/>
      <c r="Q198" s="98"/>
      <c r="R198" s="98"/>
      <c r="S198" s="98"/>
      <c r="T198" s="98"/>
      <c r="U198" s="98"/>
      <c r="V198" s="98"/>
      <c r="W198" s="98"/>
      <c r="X198" s="98">
        <v>1</v>
      </c>
      <c r="Y198" s="33">
        <f t="shared" ref="Y198:Y211" si="21">(P198*130)+(Q198*100)+(R198*70)+(S198*50)+(T198*40)+(U198*30)+(V198*20)+(W198*15)+(X198*10)</f>
        <v>10</v>
      </c>
      <c r="Z198" s="34"/>
      <c r="AA198" s="34"/>
      <c r="AB198" s="34"/>
      <c r="AC198" s="34"/>
      <c r="AD198" s="34"/>
      <c r="AE198" s="34"/>
      <c r="AF198" s="34"/>
      <c r="AG198" s="34"/>
      <c r="AH198" s="31"/>
      <c r="AI198" s="35">
        <f t="shared" ref="AI198:AI211" si="22">(Z198*130)+(AA198*100)+(AB198*70)+(AC198*50)+(AD198*40)+(AE198*30)+(AF198*20)+(AG198*15)+(AH198*10)</f>
        <v>0</v>
      </c>
      <c r="AJ198" s="36">
        <f t="shared" si="19"/>
        <v>10</v>
      </c>
    </row>
    <row r="199" spans="1:36" ht="11" thickBot="1">
      <c r="A199" s="138" t="s">
        <v>301</v>
      </c>
      <c r="B199" s="31"/>
      <c r="C199" s="31"/>
      <c r="D199" s="31"/>
      <c r="E199" s="31"/>
      <c r="F199" s="31"/>
      <c r="G199" s="31"/>
      <c r="H199" s="32">
        <f t="shared" ref="H199:H211" si="23">(B199*100)+(C199*80)+(D199*60)+(E199*40)+(F199*30)+(G199*20)</f>
        <v>0</v>
      </c>
      <c r="I199" s="31"/>
      <c r="J199" s="31"/>
      <c r="K199" s="31"/>
      <c r="L199" s="31"/>
      <c r="M199" s="31"/>
      <c r="N199" s="31"/>
      <c r="O199" s="32">
        <f t="shared" si="20"/>
        <v>0</v>
      </c>
      <c r="P199" s="98"/>
      <c r="Q199" s="98"/>
      <c r="R199" s="98"/>
      <c r="S199" s="98"/>
      <c r="T199" s="98"/>
      <c r="U199" s="98"/>
      <c r="V199" s="98"/>
      <c r="W199" s="98">
        <v>1</v>
      </c>
      <c r="X199" s="98"/>
      <c r="Y199" s="33">
        <f t="shared" si="21"/>
        <v>15</v>
      </c>
      <c r="Z199" s="34"/>
      <c r="AA199" s="34"/>
      <c r="AB199" s="34"/>
      <c r="AC199" s="34"/>
      <c r="AD199" s="34"/>
      <c r="AE199" s="34"/>
      <c r="AF199" s="34">
        <v>1</v>
      </c>
      <c r="AG199" s="34"/>
      <c r="AH199" s="31"/>
      <c r="AI199" s="35">
        <f t="shared" si="22"/>
        <v>20</v>
      </c>
      <c r="AJ199" s="36">
        <f t="shared" si="19"/>
        <v>35</v>
      </c>
    </row>
    <row r="200" spans="1:36" ht="11" thickBot="1">
      <c r="A200" s="138" t="s">
        <v>302</v>
      </c>
      <c r="B200" s="31"/>
      <c r="C200" s="31"/>
      <c r="D200" s="31"/>
      <c r="E200" s="31"/>
      <c r="F200" s="31"/>
      <c r="G200" s="31"/>
      <c r="H200" s="32">
        <f t="shared" si="23"/>
        <v>0</v>
      </c>
      <c r="I200" s="31"/>
      <c r="J200" s="31"/>
      <c r="K200" s="31"/>
      <c r="L200" s="31"/>
      <c r="M200" s="31"/>
      <c r="N200" s="31"/>
      <c r="O200" s="32">
        <f t="shared" si="20"/>
        <v>0</v>
      </c>
      <c r="P200" s="98"/>
      <c r="Q200" s="98"/>
      <c r="R200" s="98"/>
      <c r="S200" s="98"/>
      <c r="T200" s="98"/>
      <c r="U200" s="98"/>
      <c r="V200" s="98"/>
      <c r="W200" s="98"/>
      <c r="X200" s="98"/>
      <c r="Y200" s="33">
        <f t="shared" si="21"/>
        <v>0</v>
      </c>
      <c r="Z200" s="34"/>
      <c r="AA200" s="34"/>
      <c r="AB200" s="34"/>
      <c r="AC200" s="34"/>
      <c r="AD200" s="34"/>
      <c r="AE200" s="34"/>
      <c r="AF200" s="34"/>
      <c r="AG200" s="34"/>
      <c r="AH200" s="31"/>
      <c r="AI200" s="35">
        <f t="shared" si="22"/>
        <v>0</v>
      </c>
      <c r="AJ200" s="36">
        <f t="shared" si="19"/>
        <v>0</v>
      </c>
    </row>
    <row r="201" spans="1:36" ht="11" thickBot="1">
      <c r="A201" s="138" t="s">
        <v>303</v>
      </c>
      <c r="B201" s="31"/>
      <c r="C201" s="31"/>
      <c r="D201" s="31"/>
      <c r="E201" s="31"/>
      <c r="F201" s="31"/>
      <c r="G201" s="31"/>
      <c r="H201" s="32">
        <f t="shared" si="23"/>
        <v>0</v>
      </c>
      <c r="I201" s="31"/>
      <c r="J201" s="31"/>
      <c r="K201" s="31"/>
      <c r="L201" s="31"/>
      <c r="M201" s="31"/>
      <c r="N201" s="31"/>
      <c r="O201" s="32">
        <f t="shared" si="20"/>
        <v>0</v>
      </c>
      <c r="P201" s="98"/>
      <c r="Q201" s="98"/>
      <c r="R201" s="98"/>
      <c r="S201" s="98"/>
      <c r="T201" s="98"/>
      <c r="U201" s="98"/>
      <c r="V201" s="98">
        <v>1</v>
      </c>
      <c r="W201" s="98">
        <v>1</v>
      </c>
      <c r="X201" s="98"/>
      <c r="Y201" s="33">
        <f t="shared" si="21"/>
        <v>35</v>
      </c>
      <c r="Z201" s="34"/>
      <c r="AA201" s="34"/>
      <c r="AB201" s="34"/>
      <c r="AC201" s="34"/>
      <c r="AD201" s="34"/>
      <c r="AE201" s="34"/>
      <c r="AF201" s="34">
        <v>1</v>
      </c>
      <c r="AG201" s="34">
        <v>1</v>
      </c>
      <c r="AH201" s="31"/>
      <c r="AI201" s="35">
        <f t="shared" si="22"/>
        <v>35</v>
      </c>
      <c r="AJ201" s="36">
        <f t="shared" si="19"/>
        <v>70</v>
      </c>
    </row>
    <row r="202" spans="1:36" ht="11" thickBot="1">
      <c r="A202" s="138" t="s">
        <v>304</v>
      </c>
      <c r="B202" s="31"/>
      <c r="C202" s="31"/>
      <c r="D202" s="31"/>
      <c r="E202" s="31"/>
      <c r="F202" s="31"/>
      <c r="G202" s="31"/>
      <c r="H202" s="32">
        <f t="shared" si="23"/>
        <v>0</v>
      </c>
      <c r="I202" s="31"/>
      <c r="J202" s="31"/>
      <c r="K202" s="31"/>
      <c r="L202" s="31"/>
      <c r="M202" s="31"/>
      <c r="N202" s="31"/>
      <c r="O202" s="32">
        <f t="shared" si="20"/>
        <v>0</v>
      </c>
      <c r="P202" s="98"/>
      <c r="Q202" s="98"/>
      <c r="R202" s="98"/>
      <c r="S202" s="98"/>
      <c r="T202" s="98"/>
      <c r="U202" s="98"/>
      <c r="V202" s="98"/>
      <c r="W202" s="98"/>
      <c r="X202" s="98"/>
      <c r="Y202" s="33">
        <f t="shared" si="21"/>
        <v>0</v>
      </c>
      <c r="Z202" s="34"/>
      <c r="AA202" s="34"/>
      <c r="AB202" s="34"/>
      <c r="AC202" s="34"/>
      <c r="AD202" s="34"/>
      <c r="AE202" s="34"/>
      <c r="AF202" s="34"/>
      <c r="AG202" s="34"/>
      <c r="AH202" s="31"/>
      <c r="AI202" s="35">
        <f t="shared" si="22"/>
        <v>0</v>
      </c>
      <c r="AJ202" s="36">
        <f t="shared" si="19"/>
        <v>0</v>
      </c>
    </row>
    <row r="203" spans="1:36" ht="11" thickBot="1">
      <c r="A203" s="138" t="s">
        <v>305</v>
      </c>
      <c r="B203" s="31"/>
      <c r="C203" s="31"/>
      <c r="D203" s="31"/>
      <c r="E203" s="31"/>
      <c r="F203" s="31"/>
      <c r="G203" s="31"/>
      <c r="H203" s="32">
        <f t="shared" si="23"/>
        <v>0</v>
      </c>
      <c r="I203" s="31"/>
      <c r="J203" s="31"/>
      <c r="K203" s="31"/>
      <c r="L203" s="31"/>
      <c r="M203" s="31"/>
      <c r="N203" s="31"/>
      <c r="O203" s="32">
        <f t="shared" si="20"/>
        <v>0</v>
      </c>
      <c r="P203" s="98"/>
      <c r="Q203" s="98"/>
      <c r="R203" s="98"/>
      <c r="S203" s="98"/>
      <c r="T203" s="98"/>
      <c r="U203" s="98"/>
      <c r="V203" s="98"/>
      <c r="W203" s="98"/>
      <c r="X203" s="98">
        <v>1</v>
      </c>
      <c r="Y203" s="33">
        <f t="shared" si="21"/>
        <v>10</v>
      </c>
      <c r="Z203" s="34"/>
      <c r="AA203" s="34"/>
      <c r="AB203" s="34"/>
      <c r="AC203" s="34"/>
      <c r="AD203" s="34"/>
      <c r="AE203" s="34"/>
      <c r="AF203" s="34"/>
      <c r="AG203" s="34"/>
      <c r="AH203" s="31">
        <v>1</v>
      </c>
      <c r="AI203" s="35">
        <f t="shared" si="22"/>
        <v>10</v>
      </c>
      <c r="AJ203" s="36">
        <f t="shared" si="19"/>
        <v>20</v>
      </c>
    </row>
    <row r="204" spans="1:36" ht="11" thickBot="1">
      <c r="A204" s="138" t="s">
        <v>306</v>
      </c>
      <c r="B204" s="31"/>
      <c r="C204" s="31"/>
      <c r="D204" s="31"/>
      <c r="E204" s="31"/>
      <c r="F204" s="31"/>
      <c r="G204" s="31"/>
      <c r="H204" s="32">
        <f t="shared" si="23"/>
        <v>0</v>
      </c>
      <c r="I204" s="31"/>
      <c r="J204" s="31"/>
      <c r="K204" s="31"/>
      <c r="L204" s="31"/>
      <c r="M204" s="31"/>
      <c r="N204" s="31"/>
      <c r="O204" s="32">
        <f t="shared" si="20"/>
        <v>0</v>
      </c>
      <c r="P204" s="98"/>
      <c r="Q204" s="98"/>
      <c r="R204" s="98"/>
      <c r="S204" s="98"/>
      <c r="T204" s="98"/>
      <c r="U204" s="98"/>
      <c r="V204" s="98"/>
      <c r="W204" s="98"/>
      <c r="X204" s="98">
        <v>1</v>
      </c>
      <c r="Y204" s="33">
        <f t="shared" si="21"/>
        <v>10</v>
      </c>
      <c r="Z204" s="34"/>
      <c r="AA204" s="34"/>
      <c r="AB204" s="34"/>
      <c r="AC204" s="34"/>
      <c r="AD204" s="34"/>
      <c r="AE204" s="34"/>
      <c r="AF204" s="34"/>
      <c r="AG204" s="34"/>
      <c r="AH204" s="31"/>
      <c r="AI204" s="35">
        <f t="shared" si="22"/>
        <v>0</v>
      </c>
      <c r="AJ204" s="36">
        <f t="shared" si="19"/>
        <v>10</v>
      </c>
    </row>
    <row r="205" spans="1:36" ht="11" thickBot="1">
      <c r="A205" s="138" t="s">
        <v>307</v>
      </c>
      <c r="B205" s="31"/>
      <c r="C205" s="31"/>
      <c r="D205" s="31"/>
      <c r="E205" s="31"/>
      <c r="F205" s="31"/>
      <c r="G205" s="31"/>
      <c r="H205" s="32">
        <f t="shared" si="23"/>
        <v>0</v>
      </c>
      <c r="I205" s="31"/>
      <c r="J205" s="31"/>
      <c r="K205" s="31"/>
      <c r="L205" s="31"/>
      <c r="M205" s="31"/>
      <c r="N205" s="31"/>
      <c r="O205" s="32">
        <f t="shared" si="20"/>
        <v>0</v>
      </c>
      <c r="P205" s="98"/>
      <c r="Q205" s="98"/>
      <c r="R205" s="98"/>
      <c r="S205" s="98"/>
      <c r="T205" s="98"/>
      <c r="U205" s="98"/>
      <c r="V205" s="98"/>
      <c r="W205" s="98"/>
      <c r="X205" s="98"/>
      <c r="Y205" s="33">
        <f t="shared" si="21"/>
        <v>0</v>
      </c>
      <c r="Z205" s="34"/>
      <c r="AA205" s="34"/>
      <c r="AB205" s="34"/>
      <c r="AC205" s="34"/>
      <c r="AD205" s="34"/>
      <c r="AE205" s="34"/>
      <c r="AF205" s="34"/>
      <c r="AG205" s="34"/>
      <c r="AH205" s="31"/>
      <c r="AI205" s="35">
        <f t="shared" si="22"/>
        <v>0</v>
      </c>
      <c r="AJ205" s="36">
        <f t="shared" si="19"/>
        <v>0</v>
      </c>
    </row>
    <row r="206" spans="1:36" ht="11" thickBot="1">
      <c r="A206" s="138" t="s">
        <v>308</v>
      </c>
      <c r="B206" s="31"/>
      <c r="C206" s="31"/>
      <c r="D206" s="31"/>
      <c r="E206" s="31"/>
      <c r="F206" s="31"/>
      <c r="G206" s="31"/>
      <c r="H206" s="32">
        <f t="shared" si="23"/>
        <v>0</v>
      </c>
      <c r="I206" s="31"/>
      <c r="J206" s="31"/>
      <c r="K206" s="31"/>
      <c r="L206" s="31"/>
      <c r="M206" s="31"/>
      <c r="N206" s="31"/>
      <c r="O206" s="32">
        <f t="shared" si="20"/>
        <v>0</v>
      </c>
      <c r="P206" s="98"/>
      <c r="Q206" s="98"/>
      <c r="R206" s="98"/>
      <c r="S206" s="98"/>
      <c r="T206" s="98"/>
      <c r="U206" s="98"/>
      <c r="V206" s="98"/>
      <c r="W206" s="98"/>
      <c r="X206" s="98"/>
      <c r="Y206" s="33">
        <f t="shared" si="21"/>
        <v>0</v>
      </c>
      <c r="Z206" s="34"/>
      <c r="AA206" s="34"/>
      <c r="AB206" s="34"/>
      <c r="AC206" s="34"/>
      <c r="AD206" s="34"/>
      <c r="AE206" s="34"/>
      <c r="AF206" s="34"/>
      <c r="AG206" s="34"/>
      <c r="AH206" s="31"/>
      <c r="AI206" s="35">
        <f t="shared" si="22"/>
        <v>0</v>
      </c>
      <c r="AJ206" s="36">
        <f t="shared" si="19"/>
        <v>0</v>
      </c>
    </row>
    <row r="207" spans="1:36" ht="11" thickBot="1">
      <c r="A207" s="138" t="s">
        <v>309</v>
      </c>
      <c r="B207" s="31"/>
      <c r="C207" s="31"/>
      <c r="D207" s="31"/>
      <c r="E207" s="31"/>
      <c r="F207" s="31"/>
      <c r="G207" s="31"/>
      <c r="H207" s="32">
        <f t="shared" si="23"/>
        <v>0</v>
      </c>
      <c r="I207" s="31"/>
      <c r="J207" s="31"/>
      <c r="K207" s="31"/>
      <c r="L207" s="31"/>
      <c r="M207" s="31"/>
      <c r="N207" s="31"/>
      <c r="O207" s="32">
        <f t="shared" si="20"/>
        <v>0</v>
      </c>
      <c r="P207" s="98"/>
      <c r="Q207" s="98"/>
      <c r="R207" s="98"/>
      <c r="S207" s="98"/>
      <c r="T207" s="98"/>
      <c r="U207" s="98"/>
      <c r="V207" s="98"/>
      <c r="W207" s="98"/>
      <c r="X207" s="98"/>
      <c r="Y207" s="33">
        <f t="shared" si="21"/>
        <v>0</v>
      </c>
      <c r="Z207" s="34"/>
      <c r="AA207" s="34"/>
      <c r="AB207" s="34"/>
      <c r="AC207" s="34"/>
      <c r="AD207" s="34"/>
      <c r="AE207" s="34"/>
      <c r="AF207" s="34"/>
      <c r="AG207" s="34"/>
      <c r="AH207" s="31"/>
      <c r="AI207" s="35">
        <f t="shared" si="22"/>
        <v>0</v>
      </c>
      <c r="AJ207" s="36">
        <f t="shared" si="19"/>
        <v>0</v>
      </c>
    </row>
    <row r="208" spans="1:36" ht="11" thickBot="1">
      <c r="A208" s="138" t="s">
        <v>310</v>
      </c>
      <c r="B208" s="31"/>
      <c r="C208" s="31"/>
      <c r="D208" s="31"/>
      <c r="E208" s="31"/>
      <c r="F208" s="31"/>
      <c r="G208" s="31"/>
      <c r="H208" s="32">
        <f t="shared" si="23"/>
        <v>0</v>
      </c>
      <c r="I208" s="31"/>
      <c r="J208" s="31"/>
      <c r="K208" s="31"/>
      <c r="L208" s="31"/>
      <c r="M208" s="31"/>
      <c r="N208" s="31"/>
      <c r="O208" s="32">
        <f t="shared" si="20"/>
        <v>0</v>
      </c>
      <c r="P208" s="98"/>
      <c r="Q208" s="98"/>
      <c r="R208" s="98"/>
      <c r="S208" s="98"/>
      <c r="T208" s="98"/>
      <c r="U208" s="98"/>
      <c r="V208" s="98"/>
      <c r="W208" s="98"/>
      <c r="X208" s="98"/>
      <c r="Y208" s="33">
        <f t="shared" si="21"/>
        <v>0</v>
      </c>
      <c r="Z208" s="34"/>
      <c r="AA208" s="34"/>
      <c r="AB208" s="34"/>
      <c r="AC208" s="34"/>
      <c r="AD208" s="34"/>
      <c r="AE208" s="34"/>
      <c r="AF208" s="34"/>
      <c r="AG208" s="34"/>
      <c r="AH208" s="31"/>
      <c r="AI208" s="35">
        <f t="shared" si="22"/>
        <v>0</v>
      </c>
      <c r="AJ208" s="36">
        <f t="shared" si="19"/>
        <v>0</v>
      </c>
    </row>
    <row r="209" spans="1:36" ht="11" thickBot="1">
      <c r="A209" s="138" t="s">
        <v>311</v>
      </c>
      <c r="B209" s="31"/>
      <c r="C209" s="31"/>
      <c r="D209" s="31"/>
      <c r="E209" s="31"/>
      <c r="F209" s="31"/>
      <c r="G209" s="31"/>
      <c r="H209" s="32">
        <f t="shared" si="23"/>
        <v>0</v>
      </c>
      <c r="I209" s="31"/>
      <c r="J209" s="31"/>
      <c r="K209" s="31"/>
      <c r="L209" s="31"/>
      <c r="M209" s="31"/>
      <c r="N209" s="31"/>
      <c r="O209" s="32">
        <f t="shared" si="20"/>
        <v>0</v>
      </c>
      <c r="P209" s="98"/>
      <c r="Q209" s="98"/>
      <c r="R209" s="98"/>
      <c r="S209" s="98"/>
      <c r="T209" s="98"/>
      <c r="U209" s="98"/>
      <c r="V209" s="98"/>
      <c r="W209" s="98"/>
      <c r="X209" s="154">
        <v>0.5</v>
      </c>
      <c r="Y209" s="33">
        <f t="shared" si="21"/>
        <v>5</v>
      </c>
      <c r="Z209" s="34"/>
      <c r="AA209" s="34"/>
      <c r="AB209" s="34"/>
      <c r="AC209" s="34"/>
      <c r="AD209" s="34"/>
      <c r="AE209" s="34"/>
      <c r="AF209" s="34"/>
      <c r="AG209" s="34"/>
      <c r="AH209" s="154">
        <v>0.5</v>
      </c>
      <c r="AI209" s="35">
        <f t="shared" si="22"/>
        <v>5</v>
      </c>
      <c r="AJ209" s="36">
        <f t="shared" si="19"/>
        <v>10</v>
      </c>
    </row>
    <row r="210" spans="1:36" ht="11" thickBot="1">
      <c r="A210" s="138" t="s">
        <v>324</v>
      </c>
      <c r="B210" s="31"/>
      <c r="C210" s="31"/>
      <c r="D210" s="31"/>
      <c r="E210" s="31"/>
      <c r="F210" s="31"/>
      <c r="G210" s="31"/>
      <c r="H210" s="32">
        <f t="shared" si="23"/>
        <v>0</v>
      </c>
      <c r="I210" s="31"/>
      <c r="J210" s="31"/>
      <c r="K210" s="31"/>
      <c r="L210" s="31"/>
      <c r="M210" s="31"/>
      <c r="N210" s="31"/>
      <c r="O210" s="32">
        <f t="shared" si="20"/>
        <v>0</v>
      </c>
      <c r="P210" s="98"/>
      <c r="Q210" s="98"/>
      <c r="R210" s="98"/>
      <c r="S210" s="98"/>
      <c r="T210" s="98"/>
      <c r="U210" s="98"/>
      <c r="V210" s="98"/>
      <c r="W210" s="98"/>
      <c r="X210" s="98"/>
      <c r="Y210" s="33">
        <f t="shared" si="21"/>
        <v>0</v>
      </c>
      <c r="Z210" s="34"/>
      <c r="AA210" s="34"/>
      <c r="AB210" s="34"/>
      <c r="AC210" s="34"/>
      <c r="AD210" s="34"/>
      <c r="AE210" s="34"/>
      <c r="AF210" s="34"/>
      <c r="AG210" s="34"/>
      <c r="AH210" s="31"/>
      <c r="AI210" s="35">
        <f t="shared" si="22"/>
        <v>0</v>
      </c>
      <c r="AJ210" s="36">
        <f t="shared" si="19"/>
        <v>0</v>
      </c>
    </row>
    <row r="211" spans="1:36" ht="12" thickBot="1">
      <c r="A211" s="139" t="s">
        <v>325</v>
      </c>
      <c r="B211" s="31"/>
      <c r="C211" s="31"/>
      <c r="D211" s="31"/>
      <c r="E211" s="31"/>
      <c r="F211" s="31"/>
      <c r="G211" s="31"/>
      <c r="H211" s="32">
        <f t="shared" si="23"/>
        <v>0</v>
      </c>
      <c r="I211" s="31"/>
      <c r="J211" s="31"/>
      <c r="K211" s="31"/>
      <c r="L211" s="31"/>
      <c r="M211" s="31"/>
      <c r="N211" s="31"/>
      <c r="O211" s="32">
        <f t="shared" si="20"/>
        <v>0</v>
      </c>
      <c r="P211" s="98"/>
      <c r="Q211" s="98"/>
      <c r="R211" s="98"/>
      <c r="S211" s="98"/>
      <c r="T211" s="98"/>
      <c r="U211" s="98"/>
      <c r="V211" s="98"/>
      <c r="W211" s="98"/>
      <c r="X211" s="98"/>
      <c r="Y211" s="33">
        <f t="shared" si="21"/>
        <v>0</v>
      </c>
      <c r="Z211" s="34"/>
      <c r="AA211" s="34"/>
      <c r="AB211" s="34"/>
      <c r="AC211" s="34"/>
      <c r="AD211" s="34"/>
      <c r="AE211" s="34"/>
      <c r="AF211" s="34"/>
      <c r="AG211" s="34"/>
      <c r="AH211" s="31"/>
      <c r="AI211" s="35">
        <f t="shared" si="22"/>
        <v>0</v>
      </c>
      <c r="AJ211" s="36">
        <f t="shared" si="19"/>
        <v>0</v>
      </c>
    </row>
    <row r="212" spans="1:36" ht="11.25" customHeight="1"/>
    <row r="213" spans="1:36" ht="11.25" customHeight="1"/>
    <row r="214" spans="1:36" ht="11.25" customHeight="1"/>
    <row r="215" spans="1:36" ht="11.25" customHeight="1"/>
    <row r="216" spans="1:36" ht="11.25" customHeight="1"/>
    <row r="217" spans="1:36" ht="11.25" customHeight="1"/>
    <row r="218" spans="1:36" ht="11.25" customHeight="1"/>
    <row r="219" spans="1:36" ht="11.25" customHeight="1"/>
    <row r="220" spans="1:36" ht="11.25" customHeight="1"/>
    <row r="221" spans="1:36" ht="11.25" customHeight="1"/>
    <row r="222" spans="1:36" ht="11.25" customHeight="1"/>
    <row r="223" spans="1:36" ht="11.25" customHeight="1"/>
    <row r="224" spans="1:36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  <row r="455" ht="11.25" customHeight="1"/>
    <row r="456" ht="11.25" customHeight="1"/>
    <row r="457" ht="11.25" customHeight="1"/>
    <row r="458" ht="11.25" customHeight="1"/>
    <row r="459" ht="11.25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1.25" customHeight="1"/>
    <row r="478" ht="11.25" customHeight="1"/>
    <row r="479" ht="11.25" customHeight="1"/>
    <row r="480" ht="11.25" customHeight="1"/>
    <row r="481" ht="11.25" customHeight="1"/>
    <row r="482" ht="11.25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25" customHeight="1"/>
    <row r="490" ht="11.25" customHeight="1"/>
    <row r="491" ht="11.25" customHeight="1"/>
    <row r="492" ht="11.25" customHeight="1"/>
    <row r="493" ht="11.25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1.2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1.25" customHeight="1"/>
    <row r="512" ht="11.25" customHeight="1"/>
    <row r="513" ht="11.25" customHeight="1"/>
    <row r="514" ht="11.25" customHeight="1"/>
    <row r="515" ht="11.25" customHeight="1"/>
    <row r="516" ht="11.25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1.25" customHeight="1"/>
    <row r="526" ht="11.25" customHeight="1"/>
    <row r="527" ht="11.25" customHeight="1"/>
    <row r="528" ht="11.25" customHeight="1"/>
    <row r="529" ht="11.25" customHeight="1"/>
    <row r="530" ht="11.25" customHeight="1"/>
    <row r="531" ht="11.25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1.25" customHeight="1"/>
    <row r="550" ht="11.25" customHeight="1"/>
    <row r="551" ht="11.25" customHeight="1"/>
    <row r="552" ht="11.25" customHeight="1"/>
    <row r="553" ht="11.25" customHeight="1"/>
    <row r="554" ht="11.25" customHeight="1"/>
    <row r="555" ht="11.2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1.25" customHeight="1"/>
    <row r="573" ht="11.25" customHeight="1"/>
    <row r="574" ht="11.25" customHeight="1"/>
    <row r="575" ht="11.25" customHeight="1"/>
    <row r="576" ht="11.25" customHeight="1"/>
    <row r="577" ht="11.25" customHeight="1"/>
    <row r="578" ht="11.2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1.2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1.25" customHeight="1"/>
    <row r="613" ht="11.25" customHeight="1"/>
    <row r="614" ht="11.25" customHeight="1"/>
    <row r="615" ht="11.25" customHeight="1"/>
    <row r="616" ht="11.25" customHeight="1"/>
    <row r="617" ht="11.25" customHeight="1"/>
    <row r="618" ht="11.25" customHeight="1"/>
    <row r="619" ht="11.25" customHeight="1"/>
    <row r="620" ht="11.25" customHeight="1"/>
    <row r="621" ht="11.25" customHeight="1"/>
    <row r="622" ht="11.25" customHeight="1"/>
    <row r="623" ht="11.25" customHeight="1"/>
    <row r="624" ht="11.2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1.25" customHeight="1"/>
    <row r="634" ht="11.25" customHeight="1"/>
    <row r="635" ht="11.25" customHeight="1"/>
    <row r="636" ht="11.25" customHeight="1"/>
    <row r="637" ht="11.25" customHeight="1"/>
    <row r="638" ht="11.25" customHeight="1"/>
    <row r="639" ht="11.25" customHeight="1"/>
    <row r="640" ht="11.25" customHeight="1"/>
    <row r="641" ht="11.25" customHeight="1"/>
    <row r="642" ht="11.25" customHeight="1"/>
    <row r="643" ht="11.25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1.25" customHeight="1"/>
    <row r="652" ht="11.25" customHeight="1"/>
    <row r="653" ht="11.25" customHeight="1"/>
    <row r="654" ht="11.25" customHeight="1"/>
    <row r="655" ht="11.25" customHeight="1"/>
    <row r="656" ht="11.25" customHeight="1"/>
    <row r="657" ht="11.25" customHeight="1"/>
    <row r="658" ht="11.25" customHeight="1"/>
    <row r="659" ht="11.25" customHeight="1"/>
    <row r="660" ht="11.25" customHeight="1"/>
    <row r="661" ht="11.25" customHeight="1"/>
    <row r="662" ht="11.25" customHeight="1"/>
    <row r="663" ht="11.25" customHeight="1"/>
    <row r="664" ht="11.25" customHeight="1"/>
    <row r="665" ht="11.25" customHeight="1"/>
    <row r="666" ht="11.25" customHeight="1"/>
    <row r="667" ht="11.25" customHeight="1"/>
    <row r="668" ht="11.25" customHeight="1"/>
    <row r="669" ht="11.25" customHeight="1"/>
    <row r="670" ht="11.25" customHeight="1"/>
    <row r="671" ht="11.25" customHeight="1"/>
    <row r="672" ht="11.25" customHeight="1"/>
    <row r="673" ht="11.25" customHeight="1"/>
    <row r="674" ht="11.25" customHeight="1"/>
    <row r="675" ht="11.25" customHeight="1"/>
    <row r="676" ht="11.25" customHeight="1"/>
    <row r="677" ht="11.25" customHeight="1"/>
    <row r="678" ht="11.25" customHeight="1"/>
    <row r="679" ht="11.25" customHeight="1"/>
    <row r="680" ht="11.25" customHeight="1"/>
    <row r="681" ht="11.25" customHeight="1"/>
    <row r="682" ht="11.25" customHeight="1"/>
    <row r="683" ht="11.25" customHeight="1"/>
    <row r="684" ht="11.25" customHeight="1"/>
    <row r="685" ht="11.25" customHeight="1"/>
    <row r="686" ht="11.25" customHeight="1"/>
    <row r="687" ht="11.25" customHeight="1"/>
    <row r="688" ht="11.25" customHeight="1"/>
    <row r="689" ht="11.25" customHeight="1"/>
    <row r="690" ht="11.25" customHeight="1"/>
    <row r="691" ht="11.25" customHeight="1"/>
    <row r="692" ht="11.25" customHeight="1"/>
    <row r="693" ht="11.25" customHeight="1"/>
    <row r="694" ht="11.25" customHeight="1"/>
    <row r="695" ht="11.25" customHeight="1"/>
    <row r="696" ht="11.25" customHeight="1"/>
    <row r="697" ht="11.25" customHeight="1"/>
    <row r="698" ht="11.25" customHeight="1"/>
    <row r="699" ht="11.25" customHeight="1"/>
    <row r="700" ht="11.25" customHeight="1"/>
    <row r="701" ht="11.25" customHeight="1"/>
    <row r="702" ht="11.25" customHeight="1"/>
    <row r="703" ht="11.25" customHeight="1"/>
    <row r="704" ht="11.25" customHeight="1"/>
    <row r="705" ht="11.25" customHeight="1"/>
    <row r="706" ht="11.25" customHeight="1"/>
    <row r="707" ht="11.25" customHeight="1"/>
    <row r="708" ht="11.25" customHeight="1"/>
    <row r="709" ht="11.25" customHeight="1"/>
    <row r="710" ht="11.25" customHeight="1"/>
    <row r="711" ht="11.25" customHeight="1"/>
    <row r="712" ht="11.25" customHeight="1"/>
    <row r="713" ht="11.25" customHeight="1"/>
    <row r="714" ht="11.25" customHeight="1"/>
    <row r="715" ht="11.25" customHeight="1"/>
    <row r="716" ht="11.25" customHeight="1"/>
    <row r="717" ht="11.25" customHeight="1"/>
    <row r="718" ht="11.25" customHeight="1"/>
    <row r="719" ht="11.25" customHeight="1"/>
    <row r="720" ht="11.25" customHeight="1"/>
    <row r="721" ht="11.25" customHeight="1"/>
    <row r="722" ht="11.25" customHeight="1"/>
    <row r="723" ht="11.25" customHeight="1"/>
    <row r="724" ht="11.25" customHeight="1"/>
    <row r="725" ht="11.25" customHeight="1"/>
    <row r="726" ht="11.25" customHeight="1"/>
    <row r="727" ht="11.25" customHeight="1"/>
    <row r="728" ht="11.25" customHeight="1"/>
    <row r="729" ht="11.25" customHeight="1"/>
    <row r="730" ht="11.25" customHeight="1"/>
    <row r="731" ht="11.25" customHeight="1"/>
    <row r="732" ht="11.25" customHeight="1"/>
    <row r="733" ht="11.25" customHeight="1"/>
    <row r="734" ht="11.25" customHeight="1"/>
    <row r="735" ht="11.25" customHeight="1"/>
    <row r="736" ht="11.25" customHeight="1"/>
    <row r="737" ht="11.25" customHeight="1"/>
    <row r="738" ht="11.25" customHeight="1"/>
    <row r="739" ht="11.25" customHeight="1"/>
    <row r="740" ht="11.25" customHeight="1"/>
    <row r="741" ht="11.25" customHeight="1"/>
    <row r="742" ht="11.25" customHeight="1"/>
    <row r="743" ht="11.25" customHeight="1"/>
    <row r="744" ht="11.25" customHeight="1"/>
    <row r="745" ht="11.25" customHeight="1"/>
    <row r="746" ht="11.25" customHeight="1"/>
    <row r="747" ht="11.25" customHeight="1"/>
    <row r="748" ht="11.25" customHeight="1"/>
    <row r="749" ht="11.25" customHeight="1"/>
    <row r="750" ht="11.25" customHeight="1"/>
    <row r="751" ht="11.25" customHeight="1"/>
    <row r="752" ht="11.25" customHeight="1"/>
    <row r="753" ht="11.25" customHeight="1"/>
    <row r="754" ht="11.25" customHeight="1"/>
    <row r="755" ht="11.25" customHeight="1"/>
    <row r="756" ht="11.25" customHeight="1"/>
    <row r="757" ht="11.25" customHeight="1"/>
    <row r="758" ht="11.25" customHeight="1"/>
    <row r="759" ht="11.25" customHeight="1"/>
    <row r="760" ht="11.25" customHeight="1"/>
    <row r="761" ht="11.25" customHeight="1"/>
    <row r="762" ht="11.25" customHeight="1"/>
    <row r="763" ht="11.25" customHeight="1"/>
    <row r="764" ht="11.25" customHeight="1"/>
    <row r="765" ht="11.25" customHeight="1"/>
    <row r="766" ht="11.25" customHeight="1"/>
    <row r="767" ht="11.25" customHeight="1"/>
    <row r="768" ht="11.25" customHeight="1"/>
    <row r="769" ht="11.25" customHeight="1"/>
    <row r="770" ht="11.25" customHeight="1"/>
    <row r="771" ht="11.25" customHeight="1"/>
    <row r="772" ht="11.25" customHeight="1"/>
    <row r="773" ht="11.25" customHeight="1"/>
    <row r="774" ht="11.25" customHeight="1"/>
    <row r="775" ht="11.25" customHeight="1"/>
    <row r="776" ht="11.25" customHeight="1"/>
    <row r="777" ht="11.25" customHeight="1"/>
    <row r="778" ht="11.25" customHeight="1"/>
    <row r="779" ht="11.25" customHeight="1"/>
    <row r="780" ht="11.25" customHeight="1"/>
    <row r="781" ht="11.25" customHeight="1"/>
    <row r="782" ht="11.25" customHeight="1"/>
    <row r="783" ht="11.25" customHeight="1"/>
    <row r="784" ht="11.25" customHeight="1"/>
    <row r="785" ht="11.25" customHeight="1"/>
    <row r="786" ht="11.25" customHeight="1"/>
    <row r="787" ht="11.25" customHeight="1"/>
    <row r="788" ht="11.25" customHeight="1"/>
    <row r="789" ht="11.25" customHeight="1"/>
    <row r="790" ht="11.25" customHeight="1"/>
    <row r="791" ht="11.25" customHeight="1"/>
    <row r="792" ht="11.25" customHeight="1"/>
    <row r="793" ht="11.25" customHeight="1"/>
    <row r="794" ht="11.25" customHeight="1"/>
    <row r="795" ht="11.25" customHeight="1"/>
    <row r="796" ht="11.25" customHeight="1"/>
    <row r="797" ht="11.25" customHeight="1"/>
    <row r="798" ht="11.25" customHeight="1"/>
    <row r="799" ht="11.25" customHeight="1"/>
    <row r="800" ht="11.25" customHeight="1"/>
    <row r="801" ht="11.25" customHeight="1"/>
    <row r="802" ht="11.25" customHeight="1"/>
    <row r="803" ht="11.25" customHeight="1"/>
    <row r="804" ht="11.25" customHeight="1"/>
    <row r="805" ht="11.25" customHeight="1"/>
    <row r="806" ht="11.25" customHeight="1"/>
    <row r="807" ht="11.25" customHeight="1"/>
    <row r="808" ht="11.25" customHeight="1"/>
    <row r="809" ht="11.25" customHeight="1"/>
    <row r="810" ht="11.25" customHeight="1"/>
    <row r="811" ht="11.25" customHeight="1"/>
    <row r="812" ht="11.25" customHeight="1"/>
    <row r="813" ht="11.25" customHeight="1"/>
    <row r="814" ht="11.25" customHeight="1"/>
    <row r="815" ht="11.25" customHeight="1"/>
    <row r="816" ht="11.25" customHeight="1"/>
    <row r="817" ht="11.25" customHeight="1"/>
    <row r="818" ht="11.25" customHeight="1"/>
    <row r="819" ht="11.25" customHeight="1"/>
    <row r="820" ht="11.25" customHeight="1"/>
    <row r="821" ht="11.25" customHeight="1"/>
    <row r="822" ht="11.25" customHeight="1"/>
    <row r="823" ht="11.25" customHeight="1"/>
    <row r="824" ht="11.25" customHeight="1"/>
    <row r="825" ht="11.25" customHeight="1"/>
    <row r="826" ht="11.25" customHeight="1"/>
    <row r="827" ht="11.25" customHeight="1"/>
    <row r="828" ht="11.25" customHeight="1"/>
    <row r="829" ht="11.25" customHeight="1"/>
    <row r="830" ht="11.25" customHeight="1"/>
    <row r="831" ht="11.25" customHeight="1"/>
    <row r="832" ht="11.25" customHeight="1"/>
    <row r="833" ht="11.25" customHeight="1"/>
    <row r="834" ht="11.25" customHeight="1"/>
    <row r="835" ht="11.25" customHeight="1"/>
    <row r="836" ht="11.25" customHeight="1"/>
    <row r="837" ht="11.25" customHeight="1"/>
    <row r="838" ht="11.25" customHeight="1"/>
    <row r="839" ht="11.25" customHeight="1"/>
    <row r="840" ht="11.25" customHeight="1"/>
    <row r="841" ht="11.25" customHeight="1"/>
    <row r="842" ht="11.25" customHeight="1"/>
    <row r="843" ht="11.25" customHeight="1"/>
    <row r="844" ht="11.25" customHeight="1"/>
    <row r="845" ht="11.25" customHeight="1"/>
    <row r="846" ht="11.25" customHeight="1"/>
    <row r="847" ht="11.25" customHeight="1"/>
    <row r="848" ht="11.25" customHeight="1"/>
    <row r="849" ht="11.25" customHeight="1"/>
    <row r="850" ht="11.25" customHeight="1"/>
    <row r="851" ht="11.25" customHeight="1"/>
    <row r="852" ht="11.25" customHeight="1"/>
    <row r="853" ht="11.25" customHeight="1"/>
    <row r="854" ht="11.25" customHeight="1"/>
    <row r="855" ht="11.25" customHeight="1"/>
    <row r="856" ht="11.25" customHeight="1"/>
    <row r="857" ht="11.25" customHeight="1"/>
    <row r="858" ht="11.25" customHeight="1"/>
    <row r="859" ht="11.25" customHeight="1"/>
    <row r="860" ht="11.25" customHeight="1"/>
    <row r="861" ht="11.25" customHeight="1"/>
    <row r="862" ht="11.25" customHeight="1"/>
    <row r="863" ht="11.25" customHeight="1"/>
    <row r="864" ht="11.25" customHeight="1"/>
    <row r="865" ht="11.25" customHeight="1"/>
    <row r="866" ht="11.25" customHeight="1"/>
    <row r="867" ht="11.25" customHeight="1"/>
    <row r="868" ht="11.25" customHeight="1"/>
    <row r="869" ht="11.25" customHeight="1"/>
    <row r="870" ht="11.25" customHeight="1"/>
    <row r="871" ht="11.25" customHeight="1"/>
    <row r="872" ht="11.25" customHeight="1"/>
    <row r="873" ht="11.25" customHeight="1"/>
    <row r="874" ht="11.25" customHeight="1"/>
    <row r="875" ht="11.25" customHeight="1"/>
    <row r="876" ht="11.25" customHeight="1"/>
    <row r="877" ht="11.25" customHeight="1"/>
    <row r="878" ht="11.25" customHeight="1"/>
    <row r="879" ht="11.25" customHeight="1"/>
    <row r="880" ht="11.25" customHeight="1"/>
    <row r="881" ht="11.25" customHeight="1"/>
    <row r="882" ht="11.25" customHeight="1"/>
    <row r="883" ht="11.25" customHeight="1"/>
    <row r="884" ht="11.25" customHeight="1"/>
    <row r="885" ht="11.25" customHeight="1"/>
    <row r="886" ht="11.25" customHeight="1"/>
    <row r="887" ht="11.25" customHeight="1"/>
    <row r="888" ht="11.25" customHeight="1"/>
    <row r="889" ht="11.25" customHeight="1"/>
    <row r="890" ht="11.25" customHeight="1"/>
    <row r="891" ht="11.25" customHeight="1"/>
    <row r="892" ht="11.25" customHeight="1"/>
    <row r="893" ht="11.25" customHeight="1"/>
    <row r="894" ht="11.25" customHeight="1"/>
    <row r="895" ht="11.25" customHeight="1"/>
    <row r="896" ht="11.25" customHeight="1"/>
    <row r="897" ht="11.25" customHeight="1"/>
    <row r="898" ht="11.25" customHeight="1"/>
    <row r="899" ht="11.25" customHeight="1"/>
    <row r="900" ht="11.25" customHeight="1"/>
    <row r="901" ht="11.25" customHeight="1"/>
    <row r="902" ht="11.25" customHeight="1"/>
    <row r="903" ht="11.25" customHeight="1"/>
    <row r="904" ht="11.25" customHeight="1"/>
    <row r="905" ht="11.25" customHeight="1"/>
    <row r="906" ht="11.25" customHeight="1"/>
    <row r="907" ht="11.25" customHeight="1"/>
    <row r="908" ht="11.25" customHeight="1"/>
    <row r="909" ht="11.25" customHeight="1"/>
    <row r="910" ht="11.25" customHeight="1"/>
    <row r="911" ht="11.25" customHeight="1"/>
    <row r="912" ht="11.25" customHeight="1"/>
    <row r="913" ht="11.25" customHeight="1"/>
    <row r="914" ht="11.25" customHeight="1"/>
    <row r="915" ht="11.25" customHeight="1"/>
    <row r="916" ht="11.25" customHeight="1"/>
    <row r="917" ht="11.25" customHeight="1"/>
    <row r="918" ht="11.25" customHeight="1"/>
    <row r="919" ht="11.25" customHeight="1"/>
    <row r="920" ht="11.25" customHeight="1"/>
    <row r="921" ht="11.25" customHeight="1"/>
    <row r="922" ht="11.25" customHeight="1"/>
    <row r="923" ht="11.25" customHeight="1"/>
    <row r="924" ht="11.25" customHeight="1"/>
    <row r="925" ht="11.25" customHeight="1"/>
    <row r="926" ht="11.25" customHeight="1"/>
    <row r="927" ht="11.25" customHeight="1"/>
    <row r="928" ht="11.25" customHeight="1"/>
    <row r="929" ht="11.25" customHeight="1"/>
    <row r="930" ht="11.25" customHeight="1"/>
    <row r="931" ht="11.25" customHeight="1"/>
    <row r="932" ht="11.25" customHeight="1"/>
    <row r="933" ht="11.25" customHeight="1"/>
    <row r="934" ht="11.25" customHeight="1"/>
    <row r="935" ht="11.25" customHeight="1"/>
    <row r="936" ht="11.25" customHeight="1"/>
    <row r="937" ht="11.25" customHeight="1"/>
    <row r="938" ht="11.25" customHeight="1"/>
    <row r="939" ht="11.25" customHeight="1"/>
    <row r="940" ht="11.25" customHeight="1"/>
    <row r="941" ht="11.25" customHeight="1"/>
    <row r="942" ht="11.25" customHeight="1"/>
    <row r="943" ht="11.25" customHeight="1"/>
    <row r="944" ht="11.25" customHeight="1"/>
    <row r="945" ht="11.25" customHeight="1"/>
    <row r="946" ht="11.25" customHeight="1"/>
    <row r="947" ht="11.25" customHeight="1"/>
    <row r="948" ht="11.25" customHeight="1"/>
    <row r="949" ht="11.25" customHeight="1"/>
    <row r="950" ht="11.25" customHeight="1"/>
    <row r="951" ht="11.25" customHeight="1"/>
    <row r="952" ht="11.25" customHeight="1"/>
    <row r="953" ht="11.25" customHeight="1"/>
    <row r="954" ht="11.25" customHeight="1"/>
    <row r="955" ht="11.25" customHeight="1"/>
    <row r="956" ht="11.25" customHeight="1"/>
    <row r="957" ht="11.25" customHeight="1"/>
    <row r="958" ht="11.25" customHeight="1"/>
    <row r="959" ht="11.25" customHeight="1"/>
    <row r="960" ht="11.25" customHeight="1"/>
    <row r="961" ht="11.25" customHeight="1"/>
    <row r="962" ht="11.25" customHeight="1"/>
    <row r="963" ht="11.25" customHeight="1"/>
    <row r="964" ht="11.25" customHeight="1"/>
    <row r="965" ht="11.25" customHeight="1"/>
    <row r="966" ht="11.25" customHeight="1"/>
    <row r="967" ht="11.25" customHeight="1"/>
    <row r="968" ht="11.25" customHeight="1"/>
    <row r="969" ht="11.25" customHeight="1"/>
    <row r="970" ht="11.25" customHeight="1"/>
    <row r="971" ht="11.25" customHeight="1"/>
    <row r="972" ht="11.25" customHeight="1"/>
    <row r="973" ht="11.25" customHeight="1"/>
    <row r="974" ht="11.25" customHeight="1"/>
    <row r="975" ht="11.25" customHeight="1"/>
    <row r="976" ht="11.25" customHeight="1"/>
    <row r="977" ht="11.25" customHeight="1"/>
    <row r="978" ht="11.25" customHeight="1"/>
    <row r="979" ht="11.25" customHeight="1"/>
    <row r="980" ht="11.25" customHeight="1"/>
    <row r="981" ht="11.25" customHeight="1"/>
    <row r="982" ht="11.25" customHeight="1"/>
    <row r="983" ht="11.25" customHeight="1"/>
    <row r="984" ht="11.25" customHeight="1"/>
    <row r="985" ht="11.25" customHeight="1"/>
    <row r="986" ht="11.25" customHeight="1"/>
    <row r="987" ht="11.25" customHeight="1"/>
    <row r="988" ht="11.25" customHeight="1"/>
    <row r="989" ht="11.25" customHeight="1"/>
    <row r="990" ht="11.25" customHeight="1"/>
    <row r="991" ht="11.25" customHeight="1"/>
    <row r="992" ht="11.25" customHeight="1"/>
    <row r="993" ht="11.25" customHeight="1"/>
    <row r="994" ht="11.25" customHeight="1"/>
    <row r="995" ht="11.25" customHeight="1"/>
    <row r="996" ht="11.25" customHeight="1"/>
    <row r="997" ht="11.25" customHeight="1"/>
    <row r="998" ht="11.25" customHeight="1"/>
    <row r="999" ht="11.25" customHeight="1"/>
    <row r="1000" ht="11.25" customHeight="1"/>
    <row r="1001" ht="11.25" customHeight="1"/>
    <row r="1002" ht="11.25" customHeight="1"/>
    <row r="1003" ht="11.25" customHeight="1"/>
    <row r="1004" ht="11.25" customHeight="1"/>
    <row r="1005" ht="11.25" customHeight="1"/>
    <row r="1006" ht="11.25" customHeight="1"/>
    <row r="1007" ht="11.25" customHeight="1"/>
    <row r="1008" ht="11.25" customHeight="1"/>
    <row r="1009" ht="11.25" customHeight="1"/>
    <row r="1010" ht="11.25" customHeight="1"/>
    <row r="1011" ht="11.25" customHeight="1"/>
    <row r="1012" ht="11.25" customHeight="1"/>
    <row r="1013" ht="11.25" customHeight="1"/>
    <row r="1014" ht="11.25" customHeight="1"/>
    <row r="1015" ht="11.25" customHeight="1"/>
    <row r="1016" ht="11.25" customHeight="1"/>
    <row r="1017" ht="11.25" customHeight="1"/>
    <row r="1018" ht="11.25" customHeight="1"/>
    <row r="1019" ht="11.25" customHeight="1"/>
    <row r="1020" ht="11.25" customHeight="1"/>
    <row r="1021" ht="11.25" customHeight="1"/>
    <row r="1022" ht="11.25" customHeight="1"/>
    <row r="1023" ht="11.25" customHeight="1"/>
    <row r="1024" ht="11.25" customHeight="1"/>
    <row r="1025" ht="11.25" customHeight="1"/>
    <row r="1026" ht="11.25" customHeight="1"/>
    <row r="1027" ht="11.25" customHeight="1"/>
    <row r="1028" ht="11.25" customHeight="1"/>
    <row r="1029" ht="11.25" customHeight="1"/>
    <row r="1030" ht="11.25" customHeight="1"/>
    <row r="1031" ht="11.25" customHeight="1"/>
    <row r="1032" ht="11.25" customHeight="1"/>
    <row r="1033" ht="11.25" customHeight="1"/>
    <row r="1034" ht="11.25" customHeight="1"/>
    <row r="1035" ht="11.25" customHeight="1"/>
    <row r="1036" ht="11.25" customHeight="1"/>
    <row r="1037" ht="11.25" customHeight="1"/>
    <row r="1038" ht="11.25" customHeight="1"/>
    <row r="1039" ht="11.25" customHeight="1"/>
    <row r="1040" ht="11.25" customHeight="1"/>
    <row r="1041" ht="11.25" customHeight="1"/>
    <row r="1042" ht="11.25" customHeight="1"/>
    <row r="1043" ht="11.25" customHeight="1"/>
    <row r="1044" ht="11.25" customHeight="1"/>
    <row r="1045" ht="11.25" customHeight="1"/>
    <row r="1046" ht="11.25" customHeight="1"/>
    <row r="1047" ht="11.25" customHeight="1"/>
    <row r="1048" ht="11.25" customHeight="1"/>
    <row r="1049" ht="11.25" customHeight="1"/>
    <row r="1050" ht="11.25" customHeight="1"/>
    <row r="1051" ht="11.25" customHeight="1"/>
    <row r="1052" ht="11.25" customHeight="1"/>
    <row r="1053" ht="11.25" customHeight="1"/>
    <row r="1054" ht="11.25" customHeight="1"/>
    <row r="1055" ht="11.25" customHeight="1"/>
    <row r="1056" ht="11.25" customHeight="1"/>
    <row r="1057" ht="11.25" customHeight="1"/>
    <row r="1058" ht="11.25" customHeight="1"/>
    <row r="1059" ht="11.25" customHeight="1"/>
    <row r="1060" ht="11.25" customHeight="1"/>
    <row r="1061" ht="11.25" customHeight="1"/>
    <row r="1062" ht="11.25" customHeight="1"/>
    <row r="1063" ht="11.25" customHeight="1"/>
    <row r="1064" ht="11.25" customHeight="1"/>
    <row r="1065" ht="11.25" customHeight="1"/>
    <row r="1066" ht="11.25" customHeight="1"/>
    <row r="1067" ht="11.25" customHeight="1"/>
    <row r="1068" ht="11.25" customHeight="1"/>
    <row r="1069" ht="11.25" customHeight="1"/>
    <row r="1070" ht="11.25" customHeight="1"/>
    <row r="1071" ht="11.25" customHeight="1"/>
    <row r="1072" ht="11.25" customHeight="1"/>
    <row r="1073" ht="11.25" customHeight="1"/>
    <row r="1074" ht="11.25" customHeight="1"/>
    <row r="1075" ht="11.25" customHeight="1"/>
    <row r="1076" ht="11.25" customHeight="1"/>
    <row r="1077" ht="11.25" customHeight="1"/>
    <row r="1078" ht="11.25" customHeight="1"/>
    <row r="1079" ht="11.25" customHeight="1"/>
    <row r="1080" ht="11.25" customHeight="1"/>
    <row r="1081" ht="11.25" customHeight="1"/>
    <row r="1082" ht="11.25" customHeight="1"/>
    <row r="1083" ht="11.25" customHeight="1"/>
    <row r="1084" ht="11.25" customHeight="1"/>
    <row r="1085" ht="11.25" customHeight="1"/>
    <row r="1086" ht="11.25" customHeight="1"/>
    <row r="1087" ht="11.25" customHeight="1"/>
    <row r="1088" ht="11.25" customHeight="1"/>
    <row r="1089" ht="11.25" customHeight="1"/>
    <row r="1090" ht="11.25" customHeight="1"/>
    <row r="1091" ht="11.25" customHeight="1"/>
    <row r="1092" ht="11.25" customHeight="1"/>
    <row r="1093" ht="11.25" customHeight="1"/>
    <row r="1094" ht="11.25" customHeight="1"/>
    <row r="1095" ht="11.25" customHeight="1"/>
    <row r="1096" ht="11.25" customHeight="1"/>
    <row r="1097" ht="11.25" customHeight="1"/>
    <row r="1098" ht="11.25" customHeight="1"/>
    <row r="1099" ht="11.25" customHeight="1"/>
    <row r="1100" ht="11.25" customHeight="1"/>
    <row r="1101" ht="11.25" customHeight="1"/>
    <row r="1102" ht="11.25" customHeight="1"/>
    <row r="1103" ht="11.25" customHeight="1"/>
    <row r="1104" ht="11.25" customHeight="1"/>
    <row r="1105" ht="11.25" customHeight="1"/>
    <row r="1106" ht="11.25" customHeight="1"/>
    <row r="1107" ht="11.25" customHeight="1"/>
    <row r="1108" ht="11.25" customHeight="1"/>
    <row r="1109" ht="11.25" customHeight="1"/>
    <row r="1110" ht="11.25" customHeight="1"/>
    <row r="1111" ht="11.25" customHeight="1"/>
    <row r="1112" ht="11.25" customHeight="1"/>
    <row r="1113" ht="11.25" customHeight="1"/>
    <row r="1114" ht="11.25" customHeight="1"/>
    <row r="1115" ht="11.25" customHeight="1"/>
    <row r="1116" ht="11.25" customHeight="1"/>
    <row r="1117" ht="11.25" customHeight="1"/>
    <row r="1118" ht="11.25" customHeight="1"/>
    <row r="1119" ht="11.25" customHeight="1"/>
    <row r="1120" ht="11.25" customHeight="1"/>
    <row r="1121" ht="11.25" customHeight="1"/>
    <row r="1122" ht="11.25" customHeight="1"/>
    <row r="1123" ht="11.25" customHeight="1"/>
    <row r="1124" ht="11.25" customHeight="1"/>
    <row r="1125" ht="11.25" customHeight="1"/>
    <row r="1126" ht="11.25" customHeight="1"/>
    <row r="1127" ht="11.25" customHeight="1"/>
    <row r="1128" ht="11.25" customHeight="1"/>
    <row r="1129" ht="11.25" customHeight="1"/>
    <row r="1130" ht="11.25" customHeight="1"/>
    <row r="1131" ht="11.25" customHeight="1"/>
    <row r="1132" ht="11.25" customHeight="1"/>
    <row r="1133" ht="11.25" customHeight="1"/>
    <row r="1134" ht="11.25" customHeight="1"/>
    <row r="1135" ht="11.25" customHeight="1"/>
    <row r="1136" ht="11.25" customHeight="1"/>
    <row r="1137" ht="11.25" customHeight="1"/>
    <row r="1138" ht="11.25" customHeight="1"/>
    <row r="1139" ht="11.25" customHeight="1"/>
    <row r="1140" ht="11.25" customHeight="1"/>
    <row r="1141" ht="11.25" customHeight="1"/>
    <row r="1142" ht="11.25" customHeight="1"/>
    <row r="1143" ht="11.25" customHeight="1"/>
    <row r="1144" ht="11.25" customHeight="1"/>
    <row r="1145" ht="11.25" customHeight="1"/>
    <row r="1146" ht="11.25" customHeight="1"/>
    <row r="1147" ht="11.25" customHeight="1"/>
    <row r="1148" ht="11.25" customHeight="1"/>
    <row r="1149" ht="11.25" customHeight="1"/>
    <row r="1150" ht="11.25" customHeight="1"/>
    <row r="1151" ht="11.25" customHeight="1"/>
    <row r="1152" ht="11.25" customHeight="1"/>
    <row r="1153" ht="11.25" customHeight="1"/>
    <row r="1154" ht="11.25" customHeight="1"/>
    <row r="1155" ht="11.25" customHeight="1"/>
    <row r="1156" ht="11.25" customHeight="1"/>
    <row r="1157" ht="11.25" customHeight="1"/>
    <row r="1158" ht="11.25" customHeight="1"/>
    <row r="1159" ht="11.25" customHeight="1"/>
    <row r="1160" ht="11.25" customHeight="1"/>
    <row r="1161" ht="11.25" customHeight="1"/>
    <row r="1162" ht="11.25" customHeight="1"/>
    <row r="1163" ht="11.25" customHeight="1"/>
    <row r="1164" ht="11.25" customHeight="1"/>
    <row r="1165" ht="11.25" customHeight="1"/>
    <row r="1166" ht="11.25" customHeight="1"/>
    <row r="1167" ht="11.25" customHeight="1"/>
    <row r="1168" ht="11.25" customHeight="1"/>
    <row r="1169" ht="11.25" customHeight="1"/>
    <row r="1170" ht="11.25" customHeight="1"/>
    <row r="1171" ht="11.25" customHeight="1"/>
    <row r="1172" ht="11.25" customHeight="1"/>
    <row r="1173" ht="11.25" customHeight="1"/>
    <row r="1174" ht="11.25" customHeight="1"/>
    <row r="1175" ht="11.25" customHeight="1"/>
    <row r="1176" ht="11.25" customHeight="1"/>
    <row r="1177" ht="11.25" customHeight="1"/>
    <row r="1178" ht="11.25" customHeight="1"/>
    <row r="1179" ht="11.25" customHeight="1"/>
    <row r="1180" ht="11.25" customHeight="1"/>
    <row r="1181" ht="11.25" customHeight="1"/>
    <row r="1182" ht="11.25" customHeight="1"/>
    <row r="1183" ht="11.25" customHeight="1"/>
    <row r="1184" ht="11.25" customHeight="1"/>
    <row r="1185" ht="11.25" customHeight="1"/>
    <row r="1186" ht="11.25" customHeight="1"/>
    <row r="1187" ht="11.25" customHeight="1"/>
    <row r="1188" ht="11.25" customHeight="1"/>
    <row r="1189" ht="11.25" customHeight="1"/>
    <row r="1190" ht="11.25" customHeight="1"/>
    <row r="1191" ht="11.25" customHeight="1"/>
    <row r="1192" ht="11.25" customHeight="1"/>
    <row r="1193" ht="11.25" customHeight="1"/>
    <row r="1194" ht="11.25" customHeight="1"/>
    <row r="1195" ht="11.25" customHeight="1"/>
    <row r="1196" ht="11.25" customHeight="1"/>
    <row r="1197" ht="11.25" customHeight="1"/>
    <row r="1198" ht="11.25" customHeight="1"/>
    <row r="1199" ht="11.25" customHeight="1"/>
    <row r="1200" ht="11.25" customHeight="1"/>
    <row r="1201" ht="11.25" customHeight="1"/>
    <row r="1202" ht="11.25" customHeight="1"/>
    <row r="1203" ht="11.25" customHeight="1"/>
    <row r="1204" ht="11.25" customHeight="1"/>
    <row r="1205" ht="11.25" customHeight="1"/>
    <row r="1206" ht="11.25" customHeight="1"/>
    <row r="1207" ht="11.25" customHeight="1"/>
    <row r="1208" ht="11.25" customHeight="1"/>
    <row r="1209" ht="11.25" customHeight="1"/>
    <row r="1210" ht="11.25" customHeight="1"/>
    <row r="1211" ht="11.25" customHeight="1"/>
    <row r="1212" ht="11.25" customHeight="1"/>
    <row r="1213" ht="11.25" customHeight="1"/>
    <row r="1214" ht="11.25" customHeight="1"/>
    <row r="1215" ht="11.25" customHeight="1"/>
    <row r="1216" ht="11.25" customHeight="1"/>
    <row r="1217" ht="11.25" customHeight="1"/>
    <row r="1218" ht="11.25" customHeight="1"/>
    <row r="1219" ht="11.25" customHeight="1"/>
    <row r="1220" ht="11.25" customHeight="1"/>
    <row r="1221" ht="11.25" customHeight="1"/>
    <row r="1222" ht="11.25" customHeight="1"/>
    <row r="1223" ht="11.25" customHeight="1"/>
    <row r="1224" ht="11.25" customHeight="1"/>
    <row r="1225" ht="11.25" customHeight="1"/>
    <row r="1226" ht="11.25" customHeight="1"/>
    <row r="1227" ht="11.25" customHeight="1"/>
    <row r="1228" ht="11.25" customHeight="1"/>
    <row r="1229" ht="11.25" customHeight="1"/>
    <row r="1230" ht="11.25" customHeight="1"/>
    <row r="1231" ht="11.25" customHeight="1"/>
    <row r="1232" ht="11.25" customHeight="1"/>
    <row r="1233" ht="11.25" customHeight="1"/>
    <row r="1234" ht="11.25" customHeight="1"/>
    <row r="1235" ht="11.25" customHeight="1"/>
    <row r="1236" ht="11.25" customHeight="1"/>
    <row r="1237" ht="11.25" customHeight="1"/>
    <row r="1238" ht="11.25" customHeight="1"/>
    <row r="1239" ht="11.25" customHeight="1"/>
    <row r="1240" ht="11.25" customHeight="1"/>
    <row r="1241" ht="11.25" customHeight="1"/>
    <row r="1242" ht="11.25" customHeight="1"/>
    <row r="1243" ht="11.25" customHeight="1"/>
    <row r="1244" ht="11.25" customHeight="1"/>
    <row r="1245" ht="11.25" customHeight="1"/>
    <row r="1246" ht="11.25" customHeight="1"/>
    <row r="1247" ht="11.25" customHeight="1"/>
    <row r="1248" ht="11.25" customHeight="1"/>
    <row r="1249" ht="11.25" customHeight="1"/>
    <row r="1250" ht="11.25" customHeight="1"/>
    <row r="1251" ht="11.25" customHeight="1"/>
    <row r="1252" ht="11.25" customHeight="1"/>
    <row r="1253" ht="11.25" customHeight="1"/>
    <row r="1254" ht="11.25" customHeight="1"/>
    <row r="1255" ht="11.25" customHeight="1"/>
    <row r="1256" ht="11.25" customHeight="1"/>
    <row r="1257" ht="11.25" customHeight="1"/>
    <row r="1258" ht="11.25" customHeight="1"/>
    <row r="1259" ht="11.25" customHeight="1"/>
    <row r="1260" ht="11.25" customHeight="1"/>
    <row r="1261" ht="11.25" customHeight="1"/>
    <row r="1262" ht="11.25" customHeight="1"/>
    <row r="1263" ht="11.25" customHeight="1"/>
    <row r="1264" ht="11.25" customHeight="1"/>
    <row r="1265" ht="11.25" customHeight="1"/>
    <row r="1266" ht="11.25" customHeight="1"/>
    <row r="1267" ht="11.25" customHeight="1"/>
    <row r="1268" ht="11.25" customHeight="1"/>
    <row r="1269" ht="11.25" customHeight="1"/>
    <row r="1270" ht="11.25" customHeight="1"/>
    <row r="1271" ht="11.25" customHeight="1"/>
    <row r="1272" ht="11.25" customHeight="1"/>
    <row r="1273" ht="11.25" customHeight="1"/>
    <row r="1274" ht="11.25" customHeight="1"/>
    <row r="1275" ht="11.25" customHeight="1"/>
    <row r="1276" ht="11.25" customHeight="1"/>
    <row r="1277" ht="11.25" customHeight="1"/>
    <row r="1278" ht="11.25" customHeight="1"/>
    <row r="1279" ht="11.25" customHeight="1"/>
    <row r="1280" ht="11.25" customHeight="1"/>
    <row r="1281" ht="11.25" customHeight="1"/>
    <row r="1282" ht="11.25" customHeight="1"/>
    <row r="1283" ht="11.25" customHeight="1"/>
    <row r="1284" ht="11.25" customHeight="1"/>
    <row r="1285" ht="11.25" customHeight="1"/>
    <row r="1286" ht="11.25" customHeight="1"/>
    <row r="1287" ht="11.25" customHeight="1"/>
    <row r="1288" ht="11.25" customHeight="1"/>
    <row r="1289" ht="11.25" customHeight="1"/>
    <row r="1290" ht="11.25" customHeight="1"/>
    <row r="1291" ht="11.25" customHeight="1"/>
    <row r="1292" ht="11.25" customHeight="1"/>
    <row r="1293" ht="11.25" customHeight="1"/>
    <row r="1294" ht="11.25" customHeight="1"/>
    <row r="1295" ht="11.25" customHeight="1"/>
    <row r="1296" ht="11.25" customHeight="1"/>
    <row r="1297" ht="11.25" customHeight="1"/>
    <row r="1298" ht="11.25" customHeight="1"/>
    <row r="1299" ht="11.25" customHeight="1"/>
    <row r="1300" ht="11.25" customHeight="1"/>
    <row r="1301" ht="11.25" customHeight="1"/>
    <row r="1302" ht="11.25" customHeight="1"/>
    <row r="1303" ht="11.25" customHeight="1"/>
    <row r="1304" ht="11.25" customHeight="1"/>
    <row r="1305" ht="11.25" customHeight="1"/>
    <row r="1306" ht="11.25" customHeight="1"/>
    <row r="1307" ht="11.25" customHeight="1"/>
    <row r="1308" ht="11.25" customHeight="1"/>
    <row r="1309" ht="11.25" customHeight="1"/>
    <row r="1310" ht="11.25" customHeight="1"/>
    <row r="1311" ht="11.25" customHeight="1"/>
    <row r="1312" ht="11.25" customHeight="1"/>
    <row r="1313" ht="11.25" customHeight="1"/>
    <row r="1314" ht="11.25" customHeight="1"/>
    <row r="1315" ht="11.25" customHeight="1"/>
    <row r="1316" ht="11.25" customHeight="1"/>
    <row r="1317" ht="11.25" customHeight="1"/>
    <row r="1318" ht="11.25" customHeight="1"/>
    <row r="1319" ht="11.25" customHeight="1"/>
    <row r="1320" ht="11.25" customHeight="1"/>
    <row r="1321" ht="11.25" customHeight="1"/>
    <row r="1322" ht="11.25" customHeight="1"/>
    <row r="1323" ht="11.25" customHeight="1"/>
    <row r="1324" ht="11.25" customHeight="1"/>
    <row r="1325" ht="11.25" customHeight="1"/>
    <row r="1326" ht="11.25" customHeight="1"/>
    <row r="1327" ht="11.25" customHeight="1"/>
    <row r="1328" ht="11.25" customHeight="1"/>
    <row r="1329" ht="11.25" customHeight="1"/>
    <row r="1330" ht="11.25" customHeight="1"/>
    <row r="1331" ht="11.25" customHeight="1"/>
    <row r="1332" ht="11.25" customHeight="1"/>
    <row r="1333" ht="11.25" customHeight="1"/>
    <row r="1334" ht="11.25" customHeight="1"/>
    <row r="1335" ht="11.25" customHeight="1"/>
    <row r="1336" ht="11.25" customHeight="1"/>
    <row r="1337" ht="11.25" customHeight="1"/>
    <row r="1338" ht="11.25" customHeight="1"/>
    <row r="1339" ht="11.25" customHeight="1"/>
    <row r="1340" ht="11.25" customHeight="1"/>
    <row r="1341" ht="11.25" customHeight="1"/>
    <row r="1342" ht="11.25" customHeight="1"/>
    <row r="1343" ht="11.25" customHeight="1"/>
    <row r="1344" ht="11.25" customHeight="1"/>
    <row r="1345" ht="11.25" customHeight="1"/>
    <row r="1346" ht="11.25" customHeight="1"/>
    <row r="1347" ht="11.25" customHeight="1"/>
    <row r="1348" ht="11.25" customHeight="1"/>
    <row r="1349" ht="11.25" customHeight="1"/>
    <row r="1350" ht="11.25" customHeight="1"/>
    <row r="1351" ht="11.25" customHeight="1"/>
    <row r="1352" ht="11.25" customHeight="1"/>
    <row r="1353" ht="11.25" customHeight="1"/>
    <row r="1354" ht="11.25" customHeight="1"/>
    <row r="1355" ht="11.25" customHeight="1"/>
    <row r="1356" ht="11.25" customHeight="1"/>
    <row r="1357" ht="11.25" customHeight="1"/>
    <row r="1358" ht="11.25" customHeight="1"/>
    <row r="1359" ht="11.25" customHeight="1"/>
    <row r="1360" ht="11.25" customHeight="1"/>
    <row r="1361" ht="11.25" customHeight="1"/>
    <row r="1362" ht="11.25" customHeight="1"/>
    <row r="1363" ht="11.25" customHeight="1"/>
    <row r="1364" ht="11.25" customHeight="1"/>
    <row r="1365" ht="11.25" customHeight="1"/>
    <row r="1366" ht="11.25" customHeight="1"/>
    <row r="1367" ht="11.25" customHeight="1"/>
    <row r="1368" ht="11.25" customHeight="1"/>
    <row r="1369" ht="11.25" customHeight="1"/>
    <row r="1370" ht="11.25" customHeight="1"/>
    <row r="1371" ht="11.25" customHeight="1"/>
    <row r="1372" ht="11.25" customHeight="1"/>
    <row r="1373" ht="11.25" customHeight="1"/>
    <row r="1374" ht="11.25" customHeight="1"/>
    <row r="1375" ht="11.25" customHeight="1"/>
    <row r="1376" ht="11.25" customHeight="1"/>
    <row r="1377" ht="11.25" customHeight="1"/>
    <row r="1378" ht="11.25" customHeight="1"/>
    <row r="1379" ht="11.25" customHeight="1"/>
    <row r="1380" ht="11.25" customHeight="1"/>
    <row r="1381" ht="11.25" customHeight="1"/>
    <row r="1382" ht="11.25" customHeight="1"/>
    <row r="1383" ht="11.25" customHeight="1"/>
    <row r="1384" ht="11.25" customHeight="1"/>
    <row r="1385" ht="11.25" customHeight="1"/>
    <row r="1386" ht="11.25" customHeight="1"/>
    <row r="1387" ht="11.25" customHeight="1"/>
    <row r="1388" ht="11.25" customHeight="1"/>
    <row r="1389" ht="11.25" customHeight="1"/>
    <row r="1390" ht="11.25" customHeight="1"/>
    <row r="1391" ht="11.25" customHeight="1"/>
    <row r="1392" ht="11.25" customHeight="1"/>
    <row r="1393" ht="11.25" customHeight="1"/>
    <row r="1394" ht="11.25" customHeight="1"/>
    <row r="1395" ht="11.25" customHeight="1"/>
    <row r="1396" ht="11.25" customHeight="1"/>
    <row r="1397" ht="11.25" customHeight="1"/>
    <row r="1398" ht="11.25" customHeight="1"/>
    <row r="1399" ht="11.25" customHeight="1"/>
    <row r="1400" ht="11.25" customHeight="1"/>
    <row r="1401" ht="11.25" customHeight="1"/>
    <row r="1402" ht="11.25" customHeight="1"/>
    <row r="1403" ht="11.25" customHeight="1"/>
    <row r="1404" ht="11.25" customHeight="1"/>
    <row r="1405" ht="11.25" customHeight="1"/>
    <row r="1406" ht="11.25" customHeight="1"/>
    <row r="1407" ht="11.25" customHeight="1"/>
    <row r="1408" ht="11.25" customHeight="1"/>
    <row r="1409" ht="11.25" customHeight="1"/>
    <row r="1410" ht="11.25" customHeight="1"/>
    <row r="1411" ht="11.25" customHeight="1"/>
    <row r="1412" ht="11.25" customHeight="1"/>
    <row r="1413" ht="11.25" customHeight="1"/>
    <row r="1414" ht="11.25" customHeight="1"/>
    <row r="1415" ht="11.25" customHeight="1"/>
    <row r="1416" ht="11.25" customHeight="1"/>
    <row r="1417" ht="11.25" customHeight="1"/>
    <row r="1418" ht="11.25" customHeight="1"/>
    <row r="1419" ht="11.25" customHeight="1"/>
    <row r="1420" ht="11.25" customHeight="1"/>
    <row r="1421" ht="11.25" customHeight="1"/>
    <row r="1422" ht="11.25" customHeight="1"/>
    <row r="1423" ht="11.25" customHeight="1"/>
    <row r="1424" ht="11.25" customHeight="1"/>
    <row r="1425" ht="11.25" customHeight="1"/>
    <row r="1426" ht="11.25" customHeight="1"/>
    <row r="1427" ht="11.25" customHeight="1"/>
    <row r="1428" ht="11.25" customHeight="1"/>
    <row r="1429" ht="11.25" customHeight="1"/>
    <row r="1430" ht="11.25" customHeight="1"/>
    <row r="1431" ht="11.25" customHeight="1"/>
    <row r="1432" ht="11.25" customHeight="1"/>
    <row r="1433" ht="11.25" customHeight="1"/>
    <row r="1434" ht="11.25" customHeight="1"/>
    <row r="1435" ht="11.25" customHeight="1"/>
    <row r="1436" ht="11.25" customHeight="1"/>
    <row r="1437" ht="11.25" customHeight="1"/>
    <row r="1438" ht="11.25" customHeight="1"/>
    <row r="1439" ht="11.25" customHeight="1"/>
    <row r="1440" ht="11.25" customHeight="1"/>
    <row r="1441" ht="11.25" customHeight="1"/>
    <row r="1442" ht="11.25" customHeight="1"/>
    <row r="1443" ht="11.25" customHeight="1"/>
    <row r="1444" ht="11.25" customHeight="1"/>
    <row r="1445" ht="11.25" customHeight="1"/>
    <row r="1446" ht="11.25" customHeight="1"/>
    <row r="1447" ht="11.25" customHeight="1"/>
    <row r="1448" ht="11.25" customHeight="1"/>
    <row r="1449" ht="11.25" customHeight="1"/>
    <row r="1450" ht="11.25" customHeight="1"/>
    <row r="1451" ht="11.25" customHeight="1"/>
    <row r="1452" ht="11.25" customHeight="1"/>
    <row r="1453" ht="11.25" customHeight="1"/>
    <row r="1454" ht="11.25" customHeight="1"/>
    <row r="1455" ht="11.25" customHeight="1"/>
    <row r="1456" ht="11.25" customHeight="1"/>
    <row r="1457" ht="11.25" customHeight="1"/>
    <row r="1458" ht="11.25" customHeight="1"/>
    <row r="1459" ht="11.25" customHeight="1"/>
    <row r="1460" ht="11.25" customHeight="1"/>
    <row r="1461" ht="11.25" customHeight="1"/>
    <row r="1462" ht="11.25" customHeight="1"/>
    <row r="1463" ht="11.25" customHeight="1"/>
    <row r="1464" ht="11.25" customHeight="1"/>
    <row r="1465" ht="11.25" customHeight="1"/>
    <row r="1466" ht="11.25" customHeight="1"/>
    <row r="1467" ht="11.25" customHeight="1"/>
    <row r="1468" ht="11.25" customHeight="1"/>
    <row r="1469" ht="11.25" customHeight="1"/>
    <row r="1470" ht="11.25" customHeight="1"/>
    <row r="1471" ht="11.25" customHeight="1"/>
    <row r="1472" ht="11.25" customHeight="1"/>
    <row r="1473" ht="11.25" customHeight="1"/>
    <row r="1474" ht="11.25" customHeight="1"/>
    <row r="1475" ht="11.25" customHeight="1"/>
    <row r="1476" ht="11.25" customHeight="1"/>
    <row r="1477" ht="11.25" customHeight="1"/>
    <row r="1478" ht="11.25" customHeight="1"/>
    <row r="1479" ht="11.25" customHeight="1"/>
    <row r="1480" ht="11.25" customHeight="1"/>
    <row r="1481" ht="11.25" customHeight="1"/>
    <row r="1482" ht="11.25" customHeight="1"/>
    <row r="1483" ht="11.25" customHeight="1"/>
    <row r="1484" ht="11.25" customHeight="1"/>
    <row r="1485" ht="11.25" customHeight="1"/>
    <row r="1486" ht="11.25" customHeight="1"/>
    <row r="1487" ht="11.25" customHeight="1"/>
    <row r="1488" ht="11.25" customHeight="1"/>
    <row r="1489" ht="11.25" customHeight="1"/>
    <row r="1490" ht="11.25" customHeight="1"/>
    <row r="1491" ht="11.25" customHeight="1"/>
    <row r="1492" ht="11.25" customHeight="1"/>
    <row r="1493" ht="11.25" customHeight="1"/>
    <row r="1494" ht="11.25" customHeight="1"/>
    <row r="1495" ht="11.25" customHeight="1"/>
    <row r="1496" ht="11.25" customHeight="1"/>
    <row r="1497" ht="11.25" customHeight="1"/>
    <row r="1498" ht="11.25" customHeight="1"/>
    <row r="1499" ht="11.25" customHeight="1"/>
    <row r="1500" ht="11.25" customHeight="1"/>
    <row r="1501" ht="11.25" customHeight="1"/>
    <row r="1502" ht="11.25" customHeight="1"/>
    <row r="1503" ht="11.25" customHeight="1"/>
    <row r="1504" ht="11.25" customHeight="1"/>
    <row r="1505" ht="11.25" customHeight="1"/>
    <row r="1506" ht="11.25" customHeight="1"/>
    <row r="1507" ht="11.25" customHeight="1"/>
    <row r="1508" ht="11.25" customHeight="1"/>
    <row r="1509" ht="11.25" customHeight="1"/>
    <row r="1510" ht="11.25" customHeight="1"/>
    <row r="1511" ht="11.25" customHeight="1"/>
    <row r="1512" ht="11.25" customHeight="1"/>
    <row r="1513" ht="11.25" customHeight="1"/>
    <row r="1514" ht="11.25" customHeight="1"/>
    <row r="1515" ht="11.25" customHeight="1"/>
    <row r="1516" ht="11.25" customHeight="1"/>
    <row r="1517" ht="11.25" customHeight="1"/>
    <row r="1518" ht="11.25" customHeight="1"/>
    <row r="1519" ht="11.25" customHeight="1"/>
    <row r="1520" ht="11.25" customHeight="1"/>
    <row r="1521" ht="11.25" customHeight="1"/>
    <row r="1522" ht="11.25" customHeight="1"/>
    <row r="1523" ht="11.25" customHeight="1"/>
    <row r="1524" ht="11.25" customHeight="1"/>
    <row r="1525" ht="11.25" customHeight="1"/>
    <row r="1526" ht="11.25" customHeight="1"/>
    <row r="1527" ht="11.25" customHeight="1"/>
    <row r="1528" ht="11.25" customHeight="1"/>
    <row r="1529" ht="11.25" customHeight="1"/>
    <row r="1530" ht="11.25" customHeight="1"/>
    <row r="1531" ht="11.25" customHeight="1"/>
    <row r="1532" ht="11.25" customHeight="1"/>
    <row r="1533" ht="11.25" customHeight="1"/>
    <row r="1534" ht="11.25" customHeight="1"/>
    <row r="1535" ht="11.25" customHeight="1"/>
    <row r="1536" ht="11.25" customHeight="1"/>
    <row r="1537" ht="11.25" customHeight="1"/>
    <row r="1538" ht="11.25" customHeight="1"/>
    <row r="1539" ht="11.25" customHeight="1"/>
    <row r="1540" ht="11.25" customHeight="1"/>
    <row r="1541" ht="11.25" customHeight="1"/>
    <row r="1542" ht="11.25" customHeight="1"/>
    <row r="1543" ht="11.25" customHeight="1"/>
    <row r="1544" ht="11.25" customHeight="1"/>
    <row r="1545" ht="11.25" customHeight="1"/>
    <row r="1546" ht="11.25" customHeight="1"/>
    <row r="1547" ht="11.25" customHeight="1"/>
    <row r="1548" ht="11.25" customHeight="1"/>
    <row r="1549" ht="11.25" customHeight="1"/>
    <row r="1550" ht="11.25" customHeight="1"/>
    <row r="1551" ht="11.25" customHeight="1"/>
    <row r="1552" ht="11.25" customHeight="1"/>
    <row r="1553" ht="11.25" customHeight="1"/>
    <row r="1554" ht="11.25" customHeight="1"/>
    <row r="1555" ht="11.25" customHeight="1"/>
    <row r="1556" ht="11.25" customHeight="1"/>
    <row r="1557" ht="11.25" customHeight="1"/>
    <row r="1558" ht="11.25" customHeight="1"/>
    <row r="1559" ht="11.25" customHeight="1"/>
    <row r="1560" ht="11.25" customHeight="1"/>
    <row r="1561" ht="11.25" customHeight="1"/>
    <row r="1562" ht="11.25" customHeight="1"/>
    <row r="1563" ht="11.25" customHeight="1"/>
    <row r="1564" ht="11.25" customHeight="1"/>
    <row r="1565" ht="11.25" customHeight="1"/>
    <row r="1566" ht="11.25" customHeight="1"/>
    <row r="1567" ht="11.25" customHeight="1"/>
    <row r="1568" ht="11.25" customHeight="1"/>
    <row r="1569" ht="11.25" customHeight="1"/>
    <row r="1570" ht="11.25" customHeight="1"/>
    <row r="1571" ht="11.25" customHeight="1"/>
    <row r="1572" ht="11.25" customHeight="1"/>
    <row r="1573" ht="11.25" customHeight="1"/>
    <row r="1574" ht="11.25" customHeight="1"/>
    <row r="1575" ht="11.25" customHeight="1"/>
    <row r="1576" ht="11.25" customHeight="1"/>
    <row r="1577" ht="11.25" customHeight="1"/>
    <row r="1578" ht="11.25" customHeight="1"/>
    <row r="1579" ht="11.25" customHeight="1"/>
    <row r="1580" ht="11.25" customHeight="1"/>
    <row r="1581" ht="11.25" customHeight="1"/>
    <row r="1582" ht="11.25" customHeight="1"/>
    <row r="1583" ht="11.25" customHeight="1"/>
    <row r="1584" ht="11.25" customHeight="1"/>
    <row r="1585" ht="11.25" customHeight="1"/>
    <row r="1586" ht="11.25" customHeight="1"/>
    <row r="1587" ht="11.25" customHeight="1"/>
    <row r="1588" ht="11.25" customHeight="1"/>
    <row r="1589" ht="11.25" customHeight="1"/>
    <row r="1590" ht="11.25" customHeight="1"/>
    <row r="1591" ht="11.25" customHeight="1"/>
    <row r="1592" ht="11.25" customHeight="1"/>
    <row r="1593" ht="11.25" customHeight="1"/>
    <row r="1594" ht="11.25" customHeight="1"/>
    <row r="1595" ht="11.25" customHeight="1"/>
    <row r="1596" ht="11.25" customHeight="1"/>
    <row r="1597" ht="11.25" customHeight="1"/>
    <row r="1598" ht="11.25" customHeight="1"/>
    <row r="1599" ht="11.25" customHeight="1"/>
    <row r="1600" ht="11.25" customHeight="1"/>
    <row r="1601" ht="11.25" customHeight="1"/>
    <row r="1602" ht="11.25" customHeight="1"/>
    <row r="1603" ht="11.25" customHeight="1"/>
    <row r="1604" ht="11.25" customHeight="1"/>
    <row r="1605" ht="11.25" customHeight="1"/>
    <row r="1606" ht="11.25" customHeight="1"/>
    <row r="1607" ht="11.25" customHeight="1"/>
    <row r="1608" ht="11.25" customHeight="1"/>
    <row r="1609" ht="11.25" customHeight="1"/>
    <row r="1610" ht="11.25" customHeight="1"/>
    <row r="1611" ht="11.25" customHeight="1"/>
    <row r="1612" ht="11.25" customHeight="1"/>
    <row r="1613" ht="11.25" customHeight="1"/>
    <row r="1614" ht="11.25" customHeight="1"/>
    <row r="1615" ht="11.25" customHeight="1"/>
    <row r="1616" ht="11.25" customHeight="1"/>
    <row r="1617" ht="11.25" customHeight="1"/>
    <row r="1618" ht="11.25" customHeight="1"/>
    <row r="1619" ht="11.25" customHeight="1"/>
    <row r="1620" ht="11.25" customHeight="1"/>
    <row r="1621" ht="11.25" customHeight="1"/>
    <row r="1622" ht="11.25" customHeight="1"/>
    <row r="1623" ht="11.25" customHeight="1"/>
    <row r="1624" ht="11.25" customHeight="1"/>
    <row r="1625" ht="11.25" customHeight="1"/>
    <row r="1626" ht="11.25" customHeight="1"/>
    <row r="1627" ht="11.25" customHeight="1"/>
    <row r="1628" ht="11.25" customHeight="1"/>
    <row r="1629" ht="11.25" customHeight="1"/>
    <row r="1630" ht="11.25" customHeight="1"/>
    <row r="1631" ht="11.25" customHeight="1"/>
    <row r="1632" ht="11.25" customHeight="1"/>
    <row r="1633" ht="11.25" customHeight="1"/>
    <row r="1634" ht="11.25" customHeight="1"/>
    <row r="1635" ht="11.25" customHeight="1"/>
    <row r="1636" ht="11.25" customHeight="1"/>
  </sheetData>
  <phoneticPr fontId="0" type="noConversion"/>
  <pageMargins left="0.15" right="0.14000000000000001" top="0.19" bottom="0.6" header="0.16" footer="0.4921259845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8">
    <tabColor indexed="30"/>
  </sheetPr>
  <dimension ref="A1:N5592"/>
  <sheetViews>
    <sheetView zoomScale="125" workbookViewId="0">
      <pane xSplit="18" ySplit="2" topLeftCell="S3" activePane="bottomRight" state="frozenSplit"/>
      <selection pane="topRight" activeCell="X1" sqref="X1"/>
      <selection pane="bottomLeft" activeCell="A16" sqref="A16"/>
      <selection pane="bottomRight" activeCell="N16" sqref="N16"/>
    </sheetView>
  </sheetViews>
  <sheetFormatPr baseColWidth="10" defaultRowHeight="13"/>
  <cols>
    <col min="1" max="1" width="24.6640625" customWidth="1"/>
    <col min="2" max="2" width="4.5" customWidth="1"/>
    <col min="3" max="3" width="4.33203125" customWidth="1"/>
    <col min="4" max="4" width="3" customWidth="1"/>
    <col min="5" max="5" width="8.33203125" customWidth="1"/>
    <col min="6" max="6" width="3.1640625" customWidth="1"/>
    <col min="7" max="7" width="8" customWidth="1"/>
    <col min="8" max="9" width="5.5" customWidth="1"/>
    <col min="10" max="10" width="8" customWidth="1"/>
    <col min="11" max="11" width="3.33203125" customWidth="1"/>
    <col min="12" max="12" width="7" customWidth="1"/>
    <col min="13" max="13" width="1.5" customWidth="1"/>
    <col min="15" max="15" width="1.83203125" customWidth="1"/>
  </cols>
  <sheetData>
    <row r="1" spans="1:14" s="16" customFormat="1" ht="35" customHeight="1" thickBot="1">
      <c r="A1" s="141" t="s">
        <v>112</v>
      </c>
      <c r="B1" s="184" t="s">
        <v>47</v>
      </c>
      <c r="C1" s="184"/>
      <c r="D1" s="59"/>
      <c r="E1" s="70" t="s">
        <v>40</v>
      </c>
      <c r="F1" s="60"/>
      <c r="G1" s="185" t="s">
        <v>60</v>
      </c>
      <c r="H1" s="185" t="s">
        <v>34</v>
      </c>
      <c r="I1" s="185"/>
      <c r="J1" s="187" t="s">
        <v>31</v>
      </c>
      <c r="K1" s="60"/>
      <c r="L1" s="189" t="s">
        <v>3</v>
      </c>
      <c r="M1" s="60"/>
      <c r="N1" s="70" t="s">
        <v>40</v>
      </c>
    </row>
    <row r="2" spans="1:14" s="16" customFormat="1" ht="24.75" customHeight="1" thickBot="1">
      <c r="A2" s="69" t="s">
        <v>63</v>
      </c>
      <c r="B2" s="58" t="s">
        <v>43</v>
      </c>
      <c r="C2" s="58" t="s">
        <v>18</v>
      </c>
      <c r="D2" s="60"/>
      <c r="E2" s="71" t="s">
        <v>35</v>
      </c>
      <c r="F2" s="60"/>
      <c r="G2" s="186"/>
      <c r="H2" s="58" t="s">
        <v>43</v>
      </c>
      <c r="I2" s="58" t="s">
        <v>18</v>
      </c>
      <c r="J2" s="188"/>
      <c r="K2" s="60"/>
      <c r="L2" s="184"/>
      <c r="M2" s="60"/>
      <c r="N2" s="71" t="s">
        <v>13</v>
      </c>
    </row>
    <row r="3" spans="1:14" ht="14" thickBot="1">
      <c r="A3" s="138" t="s">
        <v>113</v>
      </c>
      <c r="B3" s="3"/>
      <c r="C3" s="3"/>
      <c r="D3" s="49"/>
      <c r="E3" s="24">
        <f>(B3*50)+(C3*60)</f>
        <v>0</v>
      </c>
      <c r="F3" s="49"/>
      <c r="G3" s="3"/>
      <c r="H3" s="3"/>
      <c r="I3" s="3"/>
      <c r="J3" s="23">
        <f>(G3*100)+(H3*100)+(I3*100)</f>
        <v>0</v>
      </c>
      <c r="L3" s="3">
        <v>1</v>
      </c>
      <c r="N3" s="15">
        <f>(C3*60)+(I3*100)+(L3*100)+('Stats lic'!BL3)</f>
        <v>242.85714285714283</v>
      </c>
    </row>
    <row r="4" spans="1:14" ht="14" thickBot="1">
      <c r="A4" s="138" t="s">
        <v>114</v>
      </c>
      <c r="B4" s="3"/>
      <c r="C4" s="3"/>
      <c r="D4" s="49"/>
      <c r="E4" s="24">
        <f t="shared" ref="E4:E69" si="0">(B4*50)+(C4*60)</f>
        <v>0</v>
      </c>
      <c r="F4" s="49"/>
      <c r="G4" s="3"/>
      <c r="H4" s="3"/>
      <c r="I4" s="3"/>
      <c r="J4" s="23">
        <f>(G4*100)+(H4*100)+(I4*100)</f>
        <v>0</v>
      </c>
      <c r="L4" s="3"/>
      <c r="N4" s="15">
        <f>(C4*60)+(I4*100)+(L4*100)+('Stats lic'!BL4)</f>
        <v>128.57142857142856</v>
      </c>
    </row>
    <row r="5" spans="1:14" ht="14" thickBot="1">
      <c r="A5" s="138" t="s">
        <v>115</v>
      </c>
      <c r="B5" s="3"/>
      <c r="C5" s="3"/>
      <c r="D5" s="49"/>
      <c r="E5" s="24">
        <f t="shared" si="0"/>
        <v>0</v>
      </c>
      <c r="F5" s="49"/>
      <c r="G5" s="3"/>
      <c r="H5" s="3"/>
      <c r="I5" s="3"/>
      <c r="J5" s="23">
        <f t="shared" ref="J5:J69" si="1">(G5*100)+(H5*100)+(I5*100)</f>
        <v>0</v>
      </c>
      <c r="L5" s="3"/>
      <c r="N5" s="15">
        <f>(C5*60)+(I5*100)+(L5*100)+('Stats lic'!BL5)</f>
        <v>125</v>
      </c>
    </row>
    <row r="6" spans="1:14" ht="14" thickBot="1">
      <c r="A6" s="138" t="s">
        <v>116</v>
      </c>
      <c r="B6" s="3">
        <v>4</v>
      </c>
      <c r="C6" s="3"/>
      <c r="D6" s="49"/>
      <c r="E6" s="24">
        <f t="shared" si="0"/>
        <v>200</v>
      </c>
      <c r="F6" s="49"/>
      <c r="G6" s="3">
        <v>1</v>
      </c>
      <c r="H6" s="3">
        <v>1</v>
      </c>
      <c r="I6" s="3"/>
      <c r="J6" s="23">
        <f t="shared" si="1"/>
        <v>200</v>
      </c>
      <c r="L6" s="3"/>
      <c r="N6" s="15">
        <f>(C6*60)+(I6*100)+(L6*100)+('Stats lic'!BL6)</f>
        <v>62.5</v>
      </c>
    </row>
    <row r="7" spans="1:14" ht="14" thickBot="1">
      <c r="A7" s="138" t="s">
        <v>117</v>
      </c>
      <c r="B7" s="3"/>
      <c r="C7" s="3"/>
      <c r="D7" s="49"/>
      <c r="E7" s="24">
        <f t="shared" si="0"/>
        <v>0</v>
      </c>
      <c r="F7" s="49"/>
      <c r="G7" s="3"/>
      <c r="H7" s="3"/>
      <c r="I7" s="3"/>
      <c r="J7" s="23">
        <f t="shared" si="1"/>
        <v>0</v>
      </c>
      <c r="L7" s="3"/>
      <c r="N7" s="15">
        <f>(C7*60)+(I7*100)+(L7*100)+('Stats lic'!BL7)</f>
        <v>0</v>
      </c>
    </row>
    <row r="8" spans="1:14" ht="14" thickBot="1">
      <c r="A8" s="138" t="s">
        <v>118</v>
      </c>
      <c r="B8" s="3"/>
      <c r="C8" s="3"/>
      <c r="D8" s="49"/>
      <c r="E8" s="24">
        <f t="shared" si="0"/>
        <v>0</v>
      </c>
      <c r="F8" s="49"/>
      <c r="G8" s="3"/>
      <c r="H8" s="3"/>
      <c r="I8" s="3"/>
      <c r="J8" s="23">
        <f t="shared" si="1"/>
        <v>0</v>
      </c>
      <c r="L8" s="3"/>
      <c r="N8" s="15">
        <f>(C8*60)+(I8*100)+(L8*100)+('Stats lic'!BL8)</f>
        <v>116.27906976744185</v>
      </c>
    </row>
    <row r="9" spans="1:14" ht="14" thickBot="1">
      <c r="A9" s="138" t="s">
        <v>119</v>
      </c>
      <c r="B9" s="3"/>
      <c r="C9" s="3"/>
      <c r="D9" s="49"/>
      <c r="E9" s="24">
        <f t="shared" si="0"/>
        <v>0</v>
      </c>
      <c r="F9" s="49"/>
      <c r="G9" s="3"/>
      <c r="H9" s="3"/>
      <c r="I9" s="3"/>
      <c r="J9" s="23">
        <f t="shared" si="1"/>
        <v>0</v>
      </c>
      <c r="L9" s="3"/>
      <c r="N9" s="15">
        <f>(C9*60)+(I9*100)+(L9*100)+('Stats lic'!BL9)</f>
        <v>157.89473684210526</v>
      </c>
    </row>
    <row r="10" spans="1:14" ht="14" thickBot="1">
      <c r="A10" s="138" t="s">
        <v>120</v>
      </c>
      <c r="B10" s="3"/>
      <c r="C10" s="3"/>
      <c r="D10" s="49"/>
      <c r="E10" s="24">
        <f t="shared" si="0"/>
        <v>0</v>
      </c>
      <c r="F10" s="49"/>
      <c r="G10" s="3"/>
      <c r="H10" s="3"/>
      <c r="I10" s="3"/>
      <c r="J10" s="23">
        <f t="shared" si="1"/>
        <v>0</v>
      </c>
      <c r="L10" s="3">
        <v>3</v>
      </c>
      <c r="N10" s="15">
        <f>(C10*60)+(I10*100)+(L10*100)+('Stats lic'!BL10)</f>
        <v>566.66666666666674</v>
      </c>
    </row>
    <row r="11" spans="1:14" ht="14" thickBot="1">
      <c r="A11" s="138" t="s">
        <v>121</v>
      </c>
      <c r="B11" s="3"/>
      <c r="C11" s="3"/>
      <c r="D11" s="49"/>
      <c r="E11" s="24">
        <f t="shared" si="0"/>
        <v>0</v>
      </c>
      <c r="F11" s="49"/>
      <c r="G11" s="3">
        <v>1</v>
      </c>
      <c r="H11" s="3">
        <v>0.1</v>
      </c>
      <c r="I11" s="3"/>
      <c r="J11" s="23">
        <f t="shared" si="1"/>
        <v>110</v>
      </c>
      <c r="L11" s="3">
        <v>1</v>
      </c>
      <c r="N11" s="15">
        <f>(C11*60)+(I11*100)+(L11*100)+('Stats lic'!BL11)</f>
        <v>151.28205128205127</v>
      </c>
    </row>
    <row r="12" spans="1:14" ht="14" thickBot="1">
      <c r="A12" s="138" t="s">
        <v>122</v>
      </c>
      <c r="B12" s="3">
        <v>1</v>
      </c>
      <c r="C12" s="3"/>
      <c r="D12" s="49"/>
      <c r="E12" s="24">
        <f t="shared" si="0"/>
        <v>50</v>
      </c>
      <c r="F12" s="49"/>
      <c r="G12" s="3">
        <v>1</v>
      </c>
      <c r="H12" s="3">
        <v>2</v>
      </c>
      <c r="I12" s="3"/>
      <c r="J12" s="23">
        <f t="shared" si="1"/>
        <v>300</v>
      </c>
      <c r="L12" s="3"/>
      <c r="N12" s="15">
        <f>(C12*60)+(I12*100)+(L12*100)+('Stats lic'!BL12)</f>
        <v>236.11111111111111</v>
      </c>
    </row>
    <row r="13" spans="1:14" ht="14" thickBot="1">
      <c r="A13" s="138" t="s">
        <v>123</v>
      </c>
      <c r="B13" s="3"/>
      <c r="C13" s="3"/>
      <c r="D13" s="49"/>
      <c r="E13" s="24">
        <f t="shared" si="0"/>
        <v>0</v>
      </c>
      <c r="F13" s="49"/>
      <c r="G13" s="3"/>
      <c r="H13" s="3"/>
      <c r="I13" s="3"/>
      <c r="J13" s="23">
        <f t="shared" si="1"/>
        <v>0</v>
      </c>
      <c r="L13" s="3"/>
      <c r="N13" s="15">
        <f>(C13*60)+(I13*100)+(L13*100)+('Stats lic'!BL13)</f>
        <v>146.34146341463412</v>
      </c>
    </row>
    <row r="14" spans="1:14" ht="14" thickBot="1">
      <c r="A14" s="138" t="s">
        <v>328</v>
      </c>
      <c r="B14" s="3"/>
      <c r="C14" s="3"/>
      <c r="D14" s="49"/>
      <c r="E14" s="24">
        <f>(B14*50)+(C14*60)</f>
        <v>0</v>
      </c>
      <c r="F14" s="49"/>
      <c r="G14" s="3"/>
      <c r="H14" s="3"/>
      <c r="I14" s="3"/>
      <c r="J14" s="23">
        <f>(G14*100)+(H14*100)+(I14*100)</f>
        <v>0</v>
      </c>
      <c r="L14" s="3"/>
      <c r="N14" s="15">
        <f>(C14*60)+(I14*100)+(L14*100)+('Stats lic'!BL14)</f>
        <v>0</v>
      </c>
    </row>
    <row r="15" spans="1:14" ht="14" thickBot="1">
      <c r="A15" s="138" t="s">
        <v>124</v>
      </c>
      <c r="B15" s="3">
        <v>2</v>
      </c>
      <c r="C15" s="3"/>
      <c r="D15" s="49"/>
      <c r="E15" s="24">
        <f t="shared" si="0"/>
        <v>100</v>
      </c>
      <c r="F15" s="49"/>
      <c r="G15" s="3"/>
      <c r="H15" s="3"/>
      <c r="I15" s="3"/>
      <c r="J15" s="23">
        <f t="shared" si="1"/>
        <v>0</v>
      </c>
      <c r="L15" s="3">
        <v>1</v>
      </c>
      <c r="N15" s="15">
        <f>(C15*60)+(I15*100)+(L15*100)+('Stats lic'!BL15)</f>
        <v>247.05882352941177</v>
      </c>
    </row>
    <row r="16" spans="1:14" ht="14" thickBot="1">
      <c r="A16" s="138" t="s">
        <v>313</v>
      </c>
      <c r="B16" s="3"/>
      <c r="C16" s="3"/>
      <c r="D16" s="49"/>
      <c r="E16" s="24">
        <f t="shared" si="0"/>
        <v>0</v>
      </c>
      <c r="F16" s="49"/>
      <c r="G16" s="3"/>
      <c r="H16" s="3"/>
      <c r="I16" s="3"/>
      <c r="J16" s="23">
        <f t="shared" si="1"/>
        <v>0</v>
      </c>
      <c r="L16" s="3"/>
      <c r="N16" s="15" t="e">
        <f>(C16*60)+(I16*100)+(L16*100)+('Stats lic'!BL16)</f>
        <v>#DIV/0!</v>
      </c>
    </row>
    <row r="17" spans="1:14" ht="14" thickBot="1">
      <c r="A17" s="138" t="s">
        <v>125</v>
      </c>
      <c r="B17" s="3">
        <v>5</v>
      </c>
      <c r="C17" s="3"/>
      <c r="D17" s="49"/>
      <c r="E17" s="24">
        <f t="shared" si="0"/>
        <v>250</v>
      </c>
      <c r="F17" s="49"/>
      <c r="G17" s="3">
        <v>1</v>
      </c>
      <c r="H17" s="3">
        <v>0.5</v>
      </c>
      <c r="I17" s="3"/>
      <c r="J17" s="23">
        <f t="shared" si="1"/>
        <v>150</v>
      </c>
      <c r="L17" s="3"/>
      <c r="N17" s="15">
        <f>(C17*60)+(I17*100)+(L17*100)+('Stats lic'!BL17)</f>
        <v>214.95327102803739</v>
      </c>
    </row>
    <row r="18" spans="1:14" ht="14" thickBot="1">
      <c r="A18" s="138" t="s">
        <v>126</v>
      </c>
      <c r="B18" s="3">
        <v>2</v>
      </c>
      <c r="C18" s="3"/>
      <c r="D18" s="49"/>
      <c r="E18" s="24">
        <f t="shared" si="0"/>
        <v>100</v>
      </c>
      <c r="F18" s="49"/>
      <c r="G18" s="3"/>
      <c r="H18" s="3"/>
      <c r="I18" s="3"/>
      <c r="J18" s="23">
        <f t="shared" si="1"/>
        <v>0</v>
      </c>
      <c r="L18" s="3"/>
      <c r="N18" s="15">
        <f>(C18*60)+(I18*100)+(L18*100)+('Stats lic'!BL18)</f>
        <v>0</v>
      </c>
    </row>
    <row r="19" spans="1:14" ht="14" thickBot="1">
      <c r="A19" s="138" t="s">
        <v>127</v>
      </c>
      <c r="B19" s="3">
        <v>1</v>
      </c>
      <c r="C19" s="3"/>
      <c r="D19" s="49"/>
      <c r="E19" s="24">
        <f t="shared" si="0"/>
        <v>50</v>
      </c>
      <c r="F19" s="49"/>
      <c r="G19" s="3"/>
      <c r="H19" s="3"/>
      <c r="I19" s="3"/>
      <c r="J19" s="23">
        <f t="shared" si="1"/>
        <v>0</v>
      </c>
      <c r="L19" s="3"/>
      <c r="N19" s="15">
        <f>(C19*60)+(I19*100)+(L19*100)+('Stats lic'!BL19)</f>
        <v>38.46153846153846</v>
      </c>
    </row>
    <row r="20" spans="1:14" ht="14" thickBot="1">
      <c r="A20" s="138" t="s">
        <v>128</v>
      </c>
      <c r="B20" s="3"/>
      <c r="C20" s="3"/>
      <c r="D20" s="49"/>
      <c r="E20" s="24">
        <f t="shared" si="0"/>
        <v>0</v>
      </c>
      <c r="F20" s="49"/>
      <c r="G20" s="3"/>
      <c r="H20" s="3"/>
      <c r="I20" s="3"/>
      <c r="J20" s="23">
        <f t="shared" si="1"/>
        <v>0</v>
      </c>
      <c r="L20" s="3"/>
      <c r="N20" s="15">
        <f>(C20*60)+(I20*100)+(L20*100)+('Stats lic'!BL20)</f>
        <v>142.85714285714283</v>
      </c>
    </row>
    <row r="21" spans="1:14" ht="14" thickBot="1">
      <c r="A21" s="138" t="s">
        <v>129</v>
      </c>
      <c r="B21" s="3"/>
      <c r="C21" s="3"/>
      <c r="D21" s="49"/>
      <c r="E21" s="24">
        <f t="shared" si="0"/>
        <v>0</v>
      </c>
      <c r="F21" s="49"/>
      <c r="G21" s="3"/>
      <c r="H21" s="3"/>
      <c r="I21" s="3"/>
      <c r="J21" s="23">
        <f t="shared" si="1"/>
        <v>0</v>
      </c>
      <c r="L21" s="3"/>
      <c r="N21" s="15" t="e">
        <f>(C21*60)+(I21*100)+(L21*100)+('Stats lic'!BL21)</f>
        <v>#DIV/0!</v>
      </c>
    </row>
    <row r="22" spans="1:14" ht="14" thickBot="1">
      <c r="A22" s="138" t="s">
        <v>130</v>
      </c>
      <c r="B22" s="3"/>
      <c r="C22" s="3"/>
      <c r="D22" s="49"/>
      <c r="E22" s="24">
        <f t="shared" si="0"/>
        <v>0</v>
      </c>
      <c r="F22" s="49"/>
      <c r="G22" s="3"/>
      <c r="H22" s="3"/>
      <c r="I22" s="3"/>
      <c r="J22" s="23">
        <f t="shared" si="1"/>
        <v>0</v>
      </c>
      <c r="L22" s="3"/>
      <c r="N22" s="15">
        <f>(C22*60)+(I22*100)+(L22*100)+('Stats lic'!BL22)</f>
        <v>62.5</v>
      </c>
    </row>
    <row r="23" spans="1:14" ht="14" thickBot="1">
      <c r="A23" s="138" t="s">
        <v>131</v>
      </c>
      <c r="B23" s="3"/>
      <c r="C23" s="3"/>
      <c r="D23" s="49"/>
      <c r="E23" s="24">
        <f t="shared" si="0"/>
        <v>0</v>
      </c>
      <c r="F23" s="49"/>
      <c r="G23" s="3"/>
      <c r="H23" s="3"/>
      <c r="I23" s="3"/>
      <c r="J23" s="23">
        <f t="shared" si="1"/>
        <v>0</v>
      </c>
      <c r="L23" s="3"/>
      <c r="N23" s="15">
        <f>(C23*60)+(I23*100)+(L23*100)+('Stats lic'!BL23)</f>
        <v>120</v>
      </c>
    </row>
    <row r="24" spans="1:14" ht="14" thickBot="1">
      <c r="A24" s="138" t="s">
        <v>132</v>
      </c>
      <c r="B24" s="3"/>
      <c r="C24" s="3"/>
      <c r="D24" s="49"/>
      <c r="E24" s="24">
        <f t="shared" si="0"/>
        <v>0</v>
      </c>
      <c r="F24" s="49"/>
      <c r="G24" s="3"/>
      <c r="H24" s="3"/>
      <c r="I24" s="3"/>
      <c r="J24" s="23">
        <f t="shared" si="1"/>
        <v>0</v>
      </c>
      <c r="L24" s="3"/>
      <c r="N24" s="15">
        <f>(C24*60)+(I24*100)+(L24*100)+('Stats lic'!BL24)</f>
        <v>250</v>
      </c>
    </row>
    <row r="25" spans="1:14" ht="14" thickBot="1">
      <c r="A25" s="138" t="s">
        <v>133</v>
      </c>
      <c r="B25" s="3"/>
      <c r="C25" s="3"/>
      <c r="D25" s="49"/>
      <c r="E25" s="24">
        <f t="shared" si="0"/>
        <v>0</v>
      </c>
      <c r="F25" s="49"/>
      <c r="G25" s="3"/>
      <c r="H25" s="3"/>
      <c r="I25" s="3"/>
      <c r="J25" s="23">
        <f t="shared" si="1"/>
        <v>0</v>
      </c>
      <c r="L25" s="3"/>
      <c r="N25" s="15">
        <f>(C25*60)+(I25*100)+(L25*100)+('Stats lic'!BL25)</f>
        <v>250</v>
      </c>
    </row>
    <row r="26" spans="1:14" ht="14" thickBot="1">
      <c r="A26" s="138" t="s">
        <v>134</v>
      </c>
      <c r="B26" s="3"/>
      <c r="C26" s="3">
        <v>2</v>
      </c>
      <c r="D26" s="49"/>
      <c r="E26" s="24">
        <f t="shared" si="0"/>
        <v>120</v>
      </c>
      <c r="F26" s="49"/>
      <c r="G26" s="3">
        <v>1</v>
      </c>
      <c r="H26" s="3">
        <v>1</v>
      </c>
      <c r="I26" s="3"/>
      <c r="J26" s="23">
        <f t="shared" si="1"/>
        <v>200</v>
      </c>
      <c r="L26" s="3"/>
      <c r="N26" s="15">
        <f>(C26*60)+(I26*100)+(L26*100)+('Stats lic'!BL26)</f>
        <v>293.91304347826087</v>
      </c>
    </row>
    <row r="27" spans="1:14" ht="14" thickBot="1">
      <c r="A27" s="138" t="s">
        <v>135</v>
      </c>
      <c r="B27" s="3"/>
      <c r="C27" s="3"/>
      <c r="D27" s="49"/>
      <c r="E27" s="24">
        <f t="shared" si="0"/>
        <v>0</v>
      </c>
      <c r="F27" s="49"/>
      <c r="G27" s="3"/>
      <c r="H27" s="3"/>
      <c r="I27" s="3"/>
      <c r="J27" s="23">
        <f t="shared" si="1"/>
        <v>0</v>
      </c>
      <c r="L27" s="3">
        <v>1</v>
      </c>
      <c r="N27" s="15">
        <f>(C27*60)+(I27*100)+(L27*100)+('Stats lic'!BL27)</f>
        <v>350</v>
      </c>
    </row>
    <row r="28" spans="1:14" ht="14" thickBot="1">
      <c r="A28" s="138" t="s">
        <v>136</v>
      </c>
      <c r="B28" s="3">
        <v>5</v>
      </c>
      <c r="C28" s="3"/>
      <c r="D28" s="49"/>
      <c r="E28" s="24">
        <f t="shared" si="0"/>
        <v>250</v>
      </c>
      <c r="F28" s="49"/>
      <c r="G28" s="3">
        <v>1</v>
      </c>
      <c r="H28" s="3">
        <v>3</v>
      </c>
      <c r="I28" s="3"/>
      <c r="J28" s="23">
        <f t="shared" si="1"/>
        <v>400</v>
      </c>
      <c r="L28" s="3">
        <v>1</v>
      </c>
      <c r="N28" s="15">
        <f>(C28*60)+(I28*100)+(L28*100)+('Stats lic'!BL28)</f>
        <v>225</v>
      </c>
    </row>
    <row r="29" spans="1:14" ht="14" thickBot="1">
      <c r="A29" s="138" t="s">
        <v>137</v>
      </c>
      <c r="B29" s="3"/>
      <c r="C29" s="3"/>
      <c r="D29" s="49"/>
      <c r="E29" s="24">
        <f t="shared" si="0"/>
        <v>0</v>
      </c>
      <c r="F29" s="49"/>
      <c r="G29" s="3"/>
      <c r="H29" s="3"/>
      <c r="I29" s="3"/>
      <c r="J29" s="23">
        <f t="shared" si="1"/>
        <v>0</v>
      </c>
      <c r="L29" s="3">
        <v>2</v>
      </c>
      <c r="N29" s="15">
        <f>(C29*60)+(I29*100)+(L29*100)+('Stats lic'!BL29)</f>
        <v>371.875</v>
      </c>
    </row>
    <row r="30" spans="1:14" ht="14" thickBot="1">
      <c r="A30" s="138" t="s">
        <v>138</v>
      </c>
      <c r="B30" s="3"/>
      <c r="C30" s="3"/>
      <c r="D30" s="49"/>
      <c r="E30" s="24">
        <f t="shared" si="0"/>
        <v>0</v>
      </c>
      <c r="F30" s="49"/>
      <c r="G30" s="3"/>
      <c r="H30" s="3"/>
      <c r="I30" s="3"/>
      <c r="J30" s="23">
        <f t="shared" si="1"/>
        <v>0</v>
      </c>
      <c r="L30" s="3"/>
      <c r="N30" s="15">
        <f>(C30*60)+(I30*100)+(L30*100)+('Stats lic'!BL30)</f>
        <v>121.95121951219512</v>
      </c>
    </row>
    <row r="31" spans="1:14" ht="14" thickBot="1">
      <c r="A31" s="138" t="s">
        <v>139</v>
      </c>
      <c r="B31" s="3"/>
      <c r="C31" s="3"/>
      <c r="D31" s="49"/>
      <c r="E31" s="24">
        <f t="shared" si="0"/>
        <v>0</v>
      </c>
      <c r="F31" s="49"/>
      <c r="G31" s="3">
        <v>1</v>
      </c>
      <c r="H31" s="3">
        <v>1</v>
      </c>
      <c r="I31" s="3"/>
      <c r="J31" s="23">
        <f t="shared" si="1"/>
        <v>200</v>
      </c>
      <c r="L31" s="3"/>
      <c r="N31" s="15">
        <f>(C31*60)+(I31*100)+(L31*100)+('Stats lic'!BL31)</f>
        <v>181.81818181818184</v>
      </c>
    </row>
    <row r="32" spans="1:14" ht="14" thickBot="1">
      <c r="A32" s="138" t="s">
        <v>140</v>
      </c>
      <c r="B32" s="3"/>
      <c r="C32" s="3"/>
      <c r="D32" s="49"/>
      <c r="E32" s="24">
        <f t="shared" si="0"/>
        <v>0</v>
      </c>
      <c r="F32" s="49"/>
      <c r="G32" s="3"/>
      <c r="H32" s="3"/>
      <c r="I32" s="3"/>
      <c r="J32" s="23">
        <f t="shared" si="1"/>
        <v>0</v>
      </c>
      <c r="L32" s="3">
        <v>1</v>
      </c>
      <c r="N32" s="15">
        <f>(C32*60)+(I32*100)+(L32*100)+('Stats lic'!BL32)</f>
        <v>183.33333333333331</v>
      </c>
    </row>
    <row r="33" spans="1:14" ht="14" thickBot="1">
      <c r="A33" s="138" t="s">
        <v>141</v>
      </c>
      <c r="B33" s="3"/>
      <c r="C33" s="3"/>
      <c r="D33" s="49"/>
      <c r="E33" s="24">
        <f t="shared" si="0"/>
        <v>0</v>
      </c>
      <c r="F33" s="49"/>
      <c r="G33" s="3"/>
      <c r="H33" s="3"/>
      <c r="I33" s="3"/>
      <c r="J33" s="23">
        <f t="shared" si="1"/>
        <v>0</v>
      </c>
      <c r="L33" s="3"/>
      <c r="N33" s="15">
        <f>(C33*60)+(I33*100)+(L33*100)+('Stats lic'!BL33)</f>
        <v>58.823529411764703</v>
      </c>
    </row>
    <row r="34" spans="1:14" ht="14" thickBot="1">
      <c r="A34" s="138" t="s">
        <v>142</v>
      </c>
      <c r="B34" s="3"/>
      <c r="C34" s="3"/>
      <c r="D34" s="49"/>
      <c r="E34" s="24">
        <f t="shared" si="0"/>
        <v>0</v>
      </c>
      <c r="F34" s="49"/>
      <c r="G34" s="3"/>
      <c r="H34" s="3"/>
      <c r="I34" s="3"/>
      <c r="J34" s="23">
        <f t="shared" si="1"/>
        <v>0</v>
      </c>
      <c r="L34" s="3">
        <v>1</v>
      </c>
      <c r="N34" s="15">
        <f>(C34*60)+(I34*100)+(L34*100)+('Stats lic'!BL34)</f>
        <v>252.17391304347828</v>
      </c>
    </row>
    <row r="35" spans="1:14" ht="14" thickBot="1">
      <c r="A35" s="138" t="s">
        <v>143</v>
      </c>
      <c r="B35" s="3">
        <v>2</v>
      </c>
      <c r="C35" s="3">
        <v>1</v>
      </c>
      <c r="D35" s="49"/>
      <c r="E35" s="24">
        <f t="shared" si="0"/>
        <v>160</v>
      </c>
      <c r="F35" s="49"/>
      <c r="G35" s="3">
        <v>1</v>
      </c>
      <c r="H35" s="3">
        <v>1</v>
      </c>
      <c r="I35" s="3"/>
      <c r="J35" s="23">
        <f t="shared" si="1"/>
        <v>200</v>
      </c>
      <c r="L35" s="3">
        <v>3</v>
      </c>
      <c r="N35" s="15">
        <f>(C35*60)+(I35*100)+(L35*100)+('Stats lic'!BL35)</f>
        <v>554.02985074626872</v>
      </c>
    </row>
    <row r="36" spans="1:14" ht="14" thickBot="1">
      <c r="A36" s="138" t="s">
        <v>144</v>
      </c>
      <c r="B36" s="3"/>
      <c r="C36" s="3"/>
      <c r="D36" s="49"/>
      <c r="E36" s="24">
        <f t="shared" si="0"/>
        <v>0</v>
      </c>
      <c r="F36" s="49"/>
      <c r="G36" s="3"/>
      <c r="H36" s="3"/>
      <c r="I36" s="3"/>
      <c r="J36" s="23">
        <f t="shared" si="1"/>
        <v>0</v>
      </c>
      <c r="L36" s="3"/>
      <c r="N36" s="15">
        <f>(C36*60)+(I36*100)+(L36*100)+('Stats lic'!BL36)</f>
        <v>56.603773584905667</v>
      </c>
    </row>
    <row r="37" spans="1:14" ht="14" thickBot="1">
      <c r="A37" s="138" t="s">
        <v>145</v>
      </c>
      <c r="B37" s="3"/>
      <c r="C37" s="3"/>
      <c r="D37" s="49"/>
      <c r="E37" s="24">
        <f t="shared" si="0"/>
        <v>0</v>
      </c>
      <c r="F37" s="49"/>
      <c r="G37" s="3">
        <v>1</v>
      </c>
      <c r="H37" s="3"/>
      <c r="I37" s="3">
        <v>0.25</v>
      </c>
      <c r="J37" s="23">
        <f t="shared" si="1"/>
        <v>125</v>
      </c>
      <c r="L37" s="3"/>
      <c r="N37" s="15">
        <f>(C37*60)+(I37*100)+(L37*100)+('Stats lic'!BL37)</f>
        <v>174.53271028037381</v>
      </c>
    </row>
    <row r="38" spans="1:14" ht="14" thickBot="1">
      <c r="A38" s="138" t="s">
        <v>146</v>
      </c>
      <c r="B38" s="3"/>
      <c r="C38" s="3"/>
      <c r="D38" s="49"/>
      <c r="E38" s="24">
        <f t="shared" si="0"/>
        <v>0</v>
      </c>
      <c r="F38" s="49"/>
      <c r="G38" s="3"/>
      <c r="H38" s="3"/>
      <c r="I38" s="3"/>
      <c r="J38" s="23">
        <f t="shared" si="1"/>
        <v>0</v>
      </c>
      <c r="L38" s="3">
        <v>1</v>
      </c>
      <c r="N38" s="15">
        <f>(C38*60)+(I38*100)+(L38*100)+('Stats lic'!BL38)</f>
        <v>395.08196721311475</v>
      </c>
    </row>
    <row r="39" spans="1:14" ht="14" thickBot="1">
      <c r="A39" s="138" t="s">
        <v>147</v>
      </c>
      <c r="B39" s="3"/>
      <c r="C39" s="3"/>
      <c r="D39" s="49"/>
      <c r="E39" s="24">
        <f t="shared" si="0"/>
        <v>0</v>
      </c>
      <c r="F39" s="49"/>
      <c r="G39" s="3"/>
      <c r="H39" s="3"/>
      <c r="I39" s="3"/>
      <c r="J39" s="23">
        <f t="shared" si="1"/>
        <v>0</v>
      </c>
      <c r="L39" s="3"/>
      <c r="N39" s="15">
        <f>(C39*60)+(I39*100)+(L39*100)+('Stats lic'!BL39)</f>
        <v>40</v>
      </c>
    </row>
    <row r="40" spans="1:14" ht="14" thickBot="1">
      <c r="A40" s="138" t="s">
        <v>148</v>
      </c>
      <c r="B40" s="3"/>
      <c r="C40" s="3"/>
      <c r="D40" s="49"/>
      <c r="E40" s="24">
        <f t="shared" si="0"/>
        <v>0</v>
      </c>
      <c r="F40" s="49"/>
      <c r="G40" s="3"/>
      <c r="H40" s="3"/>
      <c r="I40" s="3"/>
      <c r="J40" s="23">
        <f t="shared" si="1"/>
        <v>0</v>
      </c>
      <c r="L40" s="3"/>
      <c r="N40" s="15">
        <f>(C40*60)+(I40*100)+(L40*100)+('Stats lic'!BL40)</f>
        <v>200</v>
      </c>
    </row>
    <row r="41" spans="1:14" ht="14" thickBot="1">
      <c r="A41" s="138" t="s">
        <v>149</v>
      </c>
      <c r="B41" s="3">
        <v>2</v>
      </c>
      <c r="C41" s="3"/>
      <c r="D41" s="49"/>
      <c r="E41" s="24">
        <f t="shared" si="0"/>
        <v>100</v>
      </c>
      <c r="F41" s="49"/>
      <c r="G41" s="3"/>
      <c r="H41" s="3"/>
      <c r="I41" s="3"/>
      <c r="J41" s="23">
        <f t="shared" si="1"/>
        <v>0</v>
      </c>
      <c r="L41" s="3"/>
      <c r="N41" s="15">
        <f>(C41*60)+(I41*100)+(L41*100)+('Stats lic'!BL41)</f>
        <v>147.54098360655738</v>
      </c>
    </row>
    <row r="42" spans="1:14" ht="14" thickBot="1">
      <c r="A42" s="138" t="s">
        <v>150</v>
      </c>
      <c r="B42" s="3"/>
      <c r="C42" s="3"/>
      <c r="D42" s="49"/>
      <c r="E42" s="24">
        <f t="shared" si="0"/>
        <v>0</v>
      </c>
      <c r="F42" s="49"/>
      <c r="G42" s="3"/>
      <c r="H42" s="3"/>
      <c r="I42" s="3"/>
      <c r="J42" s="23">
        <f t="shared" si="1"/>
        <v>0</v>
      </c>
      <c r="L42" s="3"/>
      <c r="N42" s="15">
        <f>(C42*60)+(I42*100)+(L42*100)+('Stats lic'!BL42)</f>
        <v>0</v>
      </c>
    </row>
    <row r="43" spans="1:14" ht="14" thickBot="1">
      <c r="A43" s="138" t="s">
        <v>151</v>
      </c>
      <c r="B43" s="3"/>
      <c r="C43" s="3"/>
      <c r="D43" s="49"/>
      <c r="E43" s="24">
        <f t="shared" si="0"/>
        <v>0</v>
      </c>
      <c r="F43" s="49"/>
      <c r="G43" s="3"/>
      <c r="H43" s="3"/>
      <c r="I43" s="3"/>
      <c r="J43" s="23">
        <f t="shared" si="1"/>
        <v>0</v>
      </c>
      <c r="L43" s="3"/>
      <c r="N43" s="15">
        <f>(C43*60)+(I43*100)+(L43*100)+('Stats lic'!BL43)</f>
        <v>184.21052631578945</v>
      </c>
    </row>
    <row r="44" spans="1:14" ht="14" thickBot="1">
      <c r="A44" s="138" t="s">
        <v>152</v>
      </c>
      <c r="B44" s="3"/>
      <c r="C44" s="3"/>
      <c r="D44" s="49"/>
      <c r="E44" s="24">
        <f t="shared" si="0"/>
        <v>0</v>
      </c>
      <c r="F44" s="49"/>
      <c r="G44" s="3"/>
      <c r="H44" s="3"/>
      <c r="I44" s="3"/>
      <c r="J44" s="23">
        <f t="shared" si="1"/>
        <v>0</v>
      </c>
      <c r="L44" s="3">
        <v>1</v>
      </c>
      <c r="N44" s="15">
        <f>(C44*60)+(I44*100)+(L44*100)+('Stats lic'!BL44)</f>
        <v>287.5</v>
      </c>
    </row>
    <row r="45" spans="1:14" ht="14" thickBot="1">
      <c r="A45" s="138" t="s">
        <v>153</v>
      </c>
      <c r="B45" s="3">
        <v>2</v>
      </c>
      <c r="C45" s="3"/>
      <c r="D45" s="49"/>
      <c r="E45" s="24">
        <f t="shared" si="0"/>
        <v>100</v>
      </c>
      <c r="F45" s="49"/>
      <c r="G45" s="3"/>
      <c r="H45" s="3"/>
      <c r="I45" s="3"/>
      <c r="J45" s="23">
        <f t="shared" si="1"/>
        <v>0</v>
      </c>
      <c r="L45" s="3">
        <v>1</v>
      </c>
      <c r="N45" s="15">
        <f>(C45*60)+(I45*100)+(L45*100)+('Stats lic'!BL45)</f>
        <v>195.89041095890411</v>
      </c>
    </row>
    <row r="46" spans="1:14" ht="14" thickBot="1">
      <c r="A46" s="138" t="s">
        <v>154</v>
      </c>
      <c r="B46" s="3"/>
      <c r="C46" s="3"/>
      <c r="D46" s="49"/>
      <c r="E46" s="24">
        <f t="shared" si="0"/>
        <v>0</v>
      </c>
      <c r="F46" s="49"/>
      <c r="G46" s="3"/>
      <c r="H46" s="3"/>
      <c r="I46" s="3"/>
      <c r="J46" s="23">
        <f t="shared" si="1"/>
        <v>0</v>
      </c>
      <c r="L46" s="3"/>
      <c r="N46" s="15">
        <f>(C46*60)+(I46*100)+(L46*100)+('Stats lic'!BL46)</f>
        <v>55.555555555555557</v>
      </c>
    </row>
    <row r="47" spans="1:14" ht="14" thickBot="1">
      <c r="A47" s="138" t="s">
        <v>155</v>
      </c>
      <c r="B47" s="3"/>
      <c r="C47" s="3"/>
      <c r="D47" s="49"/>
      <c r="E47" s="24">
        <f t="shared" si="0"/>
        <v>0</v>
      </c>
      <c r="F47" s="49"/>
      <c r="G47" s="3"/>
      <c r="H47" s="3"/>
      <c r="I47" s="3"/>
      <c r="J47" s="23">
        <f t="shared" si="1"/>
        <v>0</v>
      </c>
      <c r="L47" s="3"/>
      <c r="N47" s="15">
        <f>(C47*60)+(I47*100)+(L47*100)+('Stats lic'!BL47)</f>
        <v>116.27906976744185</v>
      </c>
    </row>
    <row r="48" spans="1:14" ht="14" thickBot="1">
      <c r="A48" s="138" t="s">
        <v>156</v>
      </c>
      <c r="B48" s="3"/>
      <c r="C48" s="3"/>
      <c r="D48" s="49"/>
      <c r="E48" s="24">
        <f t="shared" si="0"/>
        <v>0</v>
      </c>
      <c r="F48" s="49"/>
      <c r="G48" s="3"/>
      <c r="H48" s="3"/>
      <c r="I48" s="3"/>
      <c r="J48" s="23">
        <f t="shared" si="1"/>
        <v>0</v>
      </c>
      <c r="L48" s="3"/>
      <c r="N48" s="15">
        <f>(C48*60)+(I48*100)+(L48*100)+('Stats lic'!BL48)</f>
        <v>83.333333333333314</v>
      </c>
    </row>
    <row r="49" spans="1:14" ht="14" thickBot="1">
      <c r="A49" s="138" t="s">
        <v>157</v>
      </c>
      <c r="B49" s="3"/>
      <c r="C49" s="3"/>
      <c r="D49" s="49"/>
      <c r="E49" s="24">
        <f t="shared" si="0"/>
        <v>0</v>
      </c>
      <c r="F49" s="49"/>
      <c r="G49" s="3"/>
      <c r="H49" s="3"/>
      <c r="I49" s="3"/>
      <c r="J49" s="23">
        <f t="shared" si="1"/>
        <v>0</v>
      </c>
      <c r="L49" s="3">
        <v>1</v>
      </c>
      <c r="N49" s="15">
        <f>(C49*60)+(I49*100)+(L49*100)+('Stats lic'!BL49)</f>
        <v>335.29411764705878</v>
      </c>
    </row>
    <row r="50" spans="1:14" ht="14" thickBot="1">
      <c r="A50" s="138" t="s">
        <v>158</v>
      </c>
      <c r="B50" s="3"/>
      <c r="C50" s="3"/>
      <c r="D50" s="49"/>
      <c r="E50" s="24">
        <f t="shared" si="0"/>
        <v>0</v>
      </c>
      <c r="F50" s="49"/>
      <c r="G50" s="3"/>
      <c r="H50" s="3"/>
      <c r="I50" s="3"/>
      <c r="J50" s="23">
        <f t="shared" si="1"/>
        <v>0</v>
      </c>
      <c r="L50" s="3">
        <v>1</v>
      </c>
      <c r="N50" s="15">
        <f>(C50*60)+(I50*100)+(L50*100)+('Stats lic'!BL50)</f>
        <v>201.26582278481013</v>
      </c>
    </row>
    <row r="51" spans="1:14" ht="14" thickBot="1">
      <c r="A51" s="138" t="s">
        <v>159</v>
      </c>
      <c r="B51" s="3">
        <v>3</v>
      </c>
      <c r="C51" s="3"/>
      <c r="D51" s="49"/>
      <c r="E51" s="24">
        <f t="shared" si="0"/>
        <v>150</v>
      </c>
      <c r="F51" s="49"/>
      <c r="G51" s="3">
        <v>1</v>
      </c>
      <c r="H51" s="3">
        <v>1</v>
      </c>
      <c r="I51" s="3">
        <v>1</v>
      </c>
      <c r="J51" s="23">
        <f t="shared" si="1"/>
        <v>300</v>
      </c>
      <c r="L51" s="3"/>
      <c r="N51" s="15">
        <f>(C51*60)+(I51*100)+(L51*100)+('Stats lic'!BL51)</f>
        <v>343.69747899159665</v>
      </c>
    </row>
    <row r="52" spans="1:14" ht="14" thickBot="1">
      <c r="A52" s="138" t="s">
        <v>160</v>
      </c>
      <c r="B52" s="3"/>
      <c r="C52" s="3"/>
      <c r="D52" s="49"/>
      <c r="E52" s="24">
        <f t="shared" si="0"/>
        <v>0</v>
      </c>
      <c r="F52" s="49"/>
      <c r="G52" s="3"/>
      <c r="H52" s="3"/>
      <c r="I52" s="3"/>
      <c r="J52" s="23">
        <f t="shared" si="1"/>
        <v>0</v>
      </c>
      <c r="L52" s="3"/>
      <c r="N52" s="15">
        <f>(C52*60)+(I52*100)+(L52*100)+('Stats lic'!BL52)</f>
        <v>214.28571428571428</v>
      </c>
    </row>
    <row r="53" spans="1:14" ht="14" thickBot="1">
      <c r="A53" s="138" t="s">
        <v>161</v>
      </c>
      <c r="B53" s="3">
        <v>4</v>
      </c>
      <c r="C53" s="3"/>
      <c r="D53" s="49"/>
      <c r="E53" s="24">
        <f t="shared" si="0"/>
        <v>200</v>
      </c>
      <c r="F53" s="49"/>
      <c r="G53" s="3"/>
      <c r="H53" s="3"/>
      <c r="I53" s="3"/>
      <c r="J53" s="23">
        <f t="shared" si="1"/>
        <v>0</v>
      </c>
      <c r="L53" s="3"/>
      <c r="N53" s="15">
        <f>(C53*60)+(I53*100)+(L53*100)+('Stats lic'!BL53)</f>
        <v>157.89473684210526</v>
      </c>
    </row>
    <row r="54" spans="1:14" ht="14" thickBot="1">
      <c r="A54" s="138" t="s">
        <v>162</v>
      </c>
      <c r="B54" s="3"/>
      <c r="C54" s="3"/>
      <c r="D54" s="49"/>
      <c r="E54" s="24">
        <f t="shared" si="0"/>
        <v>0</v>
      </c>
      <c r="F54" s="49"/>
      <c r="G54" s="3"/>
      <c r="H54" s="3"/>
      <c r="I54" s="3"/>
      <c r="J54" s="23">
        <f t="shared" si="1"/>
        <v>0</v>
      </c>
      <c r="L54" s="3">
        <v>1</v>
      </c>
      <c r="N54" s="15">
        <f>(C54*60)+(I54*100)+(L54*100)+('Stats lic'!BL54)</f>
        <v>245.45454545454544</v>
      </c>
    </row>
    <row r="55" spans="1:14" ht="14" thickBot="1">
      <c r="A55" s="138" t="s">
        <v>163</v>
      </c>
      <c r="B55" s="3"/>
      <c r="C55" s="3"/>
      <c r="D55" s="49"/>
      <c r="E55" s="24">
        <f t="shared" si="0"/>
        <v>0</v>
      </c>
      <c r="F55" s="49"/>
      <c r="G55" s="3">
        <v>1</v>
      </c>
      <c r="H55" s="3">
        <v>1</v>
      </c>
      <c r="I55" s="3"/>
      <c r="J55" s="23">
        <f t="shared" si="1"/>
        <v>200</v>
      </c>
      <c r="L55" s="3">
        <v>1</v>
      </c>
      <c r="N55" s="15">
        <f>(C55*60)+(I55*100)+(L55*100)+('Stats lic'!BL55)</f>
        <v>337.28813559322032</v>
      </c>
    </row>
    <row r="56" spans="1:14" ht="14" thickBot="1">
      <c r="A56" s="138" t="s">
        <v>164</v>
      </c>
      <c r="B56" s="3"/>
      <c r="C56" s="3"/>
      <c r="D56" s="49"/>
      <c r="E56" s="24">
        <f t="shared" si="0"/>
        <v>0</v>
      </c>
      <c r="F56" s="49"/>
      <c r="G56" s="3"/>
      <c r="H56" s="3"/>
      <c r="I56" s="3"/>
      <c r="J56" s="23">
        <f t="shared" si="1"/>
        <v>0</v>
      </c>
      <c r="L56" s="3">
        <v>1</v>
      </c>
      <c r="N56" s="15">
        <f>(C56*60)+(I56*100)+(L56*100)+('Stats lic'!BL56)</f>
        <v>300</v>
      </c>
    </row>
    <row r="57" spans="1:14" ht="14" thickBot="1">
      <c r="A57" s="138" t="s">
        <v>165</v>
      </c>
      <c r="B57" s="3"/>
      <c r="C57" s="3"/>
      <c r="D57" s="49"/>
      <c r="E57" s="24">
        <f t="shared" si="0"/>
        <v>0</v>
      </c>
      <c r="F57" s="49"/>
      <c r="G57" s="3"/>
      <c r="H57" s="3"/>
      <c r="I57" s="3"/>
      <c r="J57" s="23">
        <f t="shared" si="1"/>
        <v>0</v>
      </c>
      <c r="L57" s="3"/>
      <c r="N57" s="15">
        <f>(C57*60)+(I57*100)+(L57*100)+('Stats lic'!BL57)</f>
        <v>238.09523809523807</v>
      </c>
    </row>
    <row r="58" spans="1:14" ht="14" thickBot="1">
      <c r="A58" s="138" t="s">
        <v>166</v>
      </c>
      <c r="B58" s="3">
        <v>3</v>
      </c>
      <c r="C58" s="3"/>
      <c r="D58" s="49"/>
      <c r="E58" s="24">
        <f t="shared" si="0"/>
        <v>150</v>
      </c>
      <c r="F58" s="49"/>
      <c r="G58" s="3"/>
      <c r="H58" s="3"/>
      <c r="I58" s="3"/>
      <c r="J58" s="23">
        <f t="shared" si="1"/>
        <v>0</v>
      </c>
      <c r="L58" s="3"/>
      <c r="N58" s="15">
        <f>(C58*60)+(I58*100)+(L58*100)+('Stats lic'!BL58)</f>
        <v>83.333333333333314</v>
      </c>
    </row>
    <row r="59" spans="1:14" ht="14" thickBot="1">
      <c r="A59" s="138" t="s">
        <v>167</v>
      </c>
      <c r="B59" s="3"/>
      <c r="C59" s="3"/>
      <c r="D59" s="49"/>
      <c r="E59" s="24">
        <f t="shared" si="0"/>
        <v>0</v>
      </c>
      <c r="F59" s="49"/>
      <c r="G59" s="3"/>
      <c r="H59" s="3"/>
      <c r="I59" s="3"/>
      <c r="J59" s="23">
        <f t="shared" si="1"/>
        <v>0</v>
      </c>
      <c r="L59" s="3">
        <v>1</v>
      </c>
      <c r="N59" s="15">
        <f>(C59*60)+(I59*100)+(L59*100)+('Stats lic'!BL59)</f>
        <v>272.41379310344826</v>
      </c>
    </row>
    <row r="60" spans="1:14" ht="14" thickBot="1">
      <c r="A60" s="138" t="s">
        <v>168</v>
      </c>
      <c r="B60" s="3">
        <v>2</v>
      </c>
      <c r="C60" s="3"/>
      <c r="D60" s="49"/>
      <c r="E60" s="24">
        <f t="shared" si="0"/>
        <v>100</v>
      </c>
      <c r="F60" s="49"/>
      <c r="G60" s="3"/>
      <c r="H60" s="3"/>
      <c r="I60" s="3"/>
      <c r="J60" s="23">
        <f t="shared" si="1"/>
        <v>0</v>
      </c>
      <c r="L60" s="3"/>
      <c r="N60" s="15">
        <f>(C60*60)+(I60*100)+(L60*100)+('Stats lic'!BL60)</f>
        <v>270.83333333333331</v>
      </c>
    </row>
    <row r="61" spans="1:14" ht="14" thickBot="1">
      <c r="A61" s="138" t="s">
        <v>169</v>
      </c>
      <c r="B61" s="3">
        <v>3</v>
      </c>
      <c r="C61" s="3"/>
      <c r="D61" s="49"/>
      <c r="E61" s="24">
        <f t="shared" si="0"/>
        <v>150</v>
      </c>
      <c r="F61" s="49"/>
      <c r="G61" s="3">
        <v>1</v>
      </c>
      <c r="H61" s="3">
        <v>1.25</v>
      </c>
      <c r="I61" s="3"/>
      <c r="J61" s="23">
        <f t="shared" si="1"/>
        <v>225</v>
      </c>
      <c r="L61" s="3"/>
      <c r="N61" s="15">
        <f>(C61*60)+(I61*100)+(L61*100)+('Stats lic'!BL61)</f>
        <v>100</v>
      </c>
    </row>
    <row r="62" spans="1:14" ht="14" thickBot="1">
      <c r="A62" s="138" t="s">
        <v>170</v>
      </c>
      <c r="B62" s="3"/>
      <c r="C62" s="3"/>
      <c r="D62" s="49"/>
      <c r="E62" s="24">
        <f t="shared" si="0"/>
        <v>0</v>
      </c>
      <c r="F62" s="49"/>
      <c r="G62" s="3"/>
      <c r="H62" s="3"/>
      <c r="I62" s="3"/>
      <c r="J62" s="23">
        <f t="shared" si="1"/>
        <v>0</v>
      </c>
      <c r="L62" s="3"/>
      <c r="N62" s="15">
        <f>(C62*60)+(I62*100)+(L62*100)+('Stats lic'!BL62)</f>
        <v>103.44827586206897</v>
      </c>
    </row>
    <row r="63" spans="1:14" ht="14" thickBot="1">
      <c r="A63" s="138" t="s">
        <v>171</v>
      </c>
      <c r="B63" s="3"/>
      <c r="C63" s="3"/>
      <c r="D63" s="49"/>
      <c r="E63" s="24">
        <f t="shared" si="0"/>
        <v>0</v>
      </c>
      <c r="F63" s="49"/>
      <c r="G63" s="3"/>
      <c r="H63" s="3"/>
      <c r="I63" s="3"/>
      <c r="J63" s="23">
        <f t="shared" si="1"/>
        <v>0</v>
      </c>
      <c r="L63" s="3"/>
      <c r="N63" s="15">
        <f>(C63*60)+(I63*100)+(L63*100)+('Stats lic'!BL63)</f>
        <v>200</v>
      </c>
    </row>
    <row r="64" spans="1:14" ht="14" thickBot="1">
      <c r="A64" s="138" t="s">
        <v>318</v>
      </c>
      <c r="B64" s="3"/>
      <c r="C64" s="3"/>
      <c r="D64" s="49"/>
      <c r="E64" s="24">
        <f t="shared" si="0"/>
        <v>0</v>
      </c>
      <c r="F64" s="49"/>
      <c r="G64" s="3"/>
      <c r="H64" s="3"/>
      <c r="I64" s="3"/>
      <c r="J64" s="23">
        <f t="shared" si="1"/>
        <v>0</v>
      </c>
      <c r="L64" s="3"/>
      <c r="N64" s="15">
        <f>(C64*60)+(I64*100)+(L64*100)+('Stats lic'!BL64)</f>
        <v>83.333333333333314</v>
      </c>
    </row>
    <row r="65" spans="1:14" ht="14" thickBot="1">
      <c r="A65" s="138" t="s">
        <v>172</v>
      </c>
      <c r="B65" s="3">
        <v>2</v>
      </c>
      <c r="C65" s="3"/>
      <c r="D65" s="49"/>
      <c r="E65" s="24">
        <f t="shared" si="0"/>
        <v>100</v>
      </c>
      <c r="F65" s="49"/>
      <c r="G65" s="3"/>
      <c r="H65" s="3"/>
      <c r="I65" s="3"/>
      <c r="J65" s="23">
        <f t="shared" si="1"/>
        <v>0</v>
      </c>
      <c r="L65" s="3"/>
      <c r="N65" s="15">
        <f>(C65*60)+(I65*100)+(L65*100)+('Stats lic'!BL65)</f>
        <v>0</v>
      </c>
    </row>
    <row r="66" spans="1:14" ht="14" thickBot="1">
      <c r="A66" s="138" t="s">
        <v>173</v>
      </c>
      <c r="B66" s="3"/>
      <c r="C66" s="3"/>
      <c r="D66" s="49"/>
      <c r="E66" s="24">
        <f t="shared" si="0"/>
        <v>0</v>
      </c>
      <c r="F66" s="49"/>
      <c r="G66" s="3"/>
      <c r="H66" s="3"/>
      <c r="I66" s="3"/>
      <c r="J66" s="23">
        <f t="shared" si="1"/>
        <v>0</v>
      </c>
      <c r="L66" s="3"/>
      <c r="N66" s="15">
        <f>(C66*60)+(I66*100)+(L66*100)+('Stats lic'!BL66)</f>
        <v>235.29411764705881</v>
      </c>
    </row>
    <row r="67" spans="1:14" ht="14" thickBot="1">
      <c r="A67" s="138" t="s">
        <v>174</v>
      </c>
      <c r="B67" s="3"/>
      <c r="C67" s="3"/>
      <c r="D67" s="49"/>
      <c r="E67" s="24">
        <f t="shared" si="0"/>
        <v>0</v>
      </c>
      <c r="F67" s="49"/>
      <c r="G67" s="3"/>
      <c r="H67" s="3"/>
      <c r="I67" s="3"/>
      <c r="J67" s="23">
        <f t="shared" si="1"/>
        <v>0</v>
      </c>
      <c r="L67" s="3"/>
      <c r="N67" s="15">
        <f>(C67*60)+(I67*100)+(L67*100)+('Stats lic'!BL67)</f>
        <v>0</v>
      </c>
    </row>
    <row r="68" spans="1:14" ht="14" thickBot="1">
      <c r="A68" s="138" t="s">
        <v>175</v>
      </c>
      <c r="B68" s="3"/>
      <c r="C68" s="3"/>
      <c r="D68" s="49"/>
      <c r="E68" s="24">
        <f t="shared" si="0"/>
        <v>0</v>
      </c>
      <c r="F68" s="49"/>
      <c r="G68" s="3"/>
      <c r="H68" s="3"/>
      <c r="I68" s="3"/>
      <c r="J68" s="23">
        <f t="shared" si="1"/>
        <v>0</v>
      </c>
      <c r="L68" s="3"/>
      <c r="N68" s="15">
        <f>(C68*60)+(I68*100)+(L68*100)+('Stats lic'!BL68)</f>
        <v>0</v>
      </c>
    </row>
    <row r="69" spans="1:14" ht="14" thickBot="1">
      <c r="A69" s="138" t="s">
        <v>176</v>
      </c>
      <c r="B69" s="3"/>
      <c r="C69" s="3"/>
      <c r="D69" s="49"/>
      <c r="E69" s="24">
        <f t="shared" si="0"/>
        <v>0</v>
      </c>
      <c r="F69" s="49"/>
      <c r="G69" s="3"/>
      <c r="H69" s="3"/>
      <c r="I69" s="3"/>
      <c r="J69" s="23">
        <f t="shared" si="1"/>
        <v>0</v>
      </c>
      <c r="L69" s="3"/>
      <c r="N69" s="15">
        <f>(C69*60)+(I69*100)+(L69*100)+('Stats lic'!BL69)</f>
        <v>200</v>
      </c>
    </row>
    <row r="70" spans="1:14" ht="14" thickBot="1">
      <c r="A70" s="138" t="s">
        <v>177</v>
      </c>
      <c r="B70" s="3"/>
      <c r="C70" s="3"/>
      <c r="D70" s="49"/>
      <c r="E70" s="24">
        <f t="shared" ref="E70:E133" si="2">(B70*50)+(C70*60)</f>
        <v>0</v>
      </c>
      <c r="F70" s="49"/>
      <c r="G70" s="3"/>
      <c r="H70" s="3"/>
      <c r="I70" s="3"/>
      <c r="J70" s="23">
        <f t="shared" ref="J70:J133" si="3">(G70*100)+(H70*100)+(I70*100)</f>
        <v>0</v>
      </c>
      <c r="L70" s="3"/>
      <c r="N70" s="15">
        <f>(C70*60)+(I70*100)+(L70*100)+('Stats lic'!BL70)</f>
        <v>37.037037037037031</v>
      </c>
    </row>
    <row r="71" spans="1:14" ht="14" thickBot="1">
      <c r="A71" s="138" t="s">
        <v>178</v>
      </c>
      <c r="B71" s="3"/>
      <c r="C71" s="3"/>
      <c r="D71" s="49"/>
      <c r="E71" s="24">
        <f t="shared" si="2"/>
        <v>0</v>
      </c>
      <c r="F71" s="49"/>
      <c r="G71" s="3"/>
      <c r="H71" s="3"/>
      <c r="I71" s="3"/>
      <c r="J71" s="23">
        <f t="shared" si="3"/>
        <v>0</v>
      </c>
      <c r="L71" s="3"/>
      <c r="N71" s="15">
        <f>(C71*60)+(I71*100)+(L71*100)+('Stats lic'!BL71)</f>
        <v>43.478260869565219</v>
      </c>
    </row>
    <row r="72" spans="1:14" ht="14" thickBot="1">
      <c r="A72" s="138" t="s">
        <v>179</v>
      </c>
      <c r="B72" s="3"/>
      <c r="C72" s="3"/>
      <c r="D72" s="49"/>
      <c r="E72" s="24">
        <f t="shared" si="2"/>
        <v>0</v>
      </c>
      <c r="F72" s="49"/>
      <c r="G72" s="3"/>
      <c r="H72" s="3"/>
      <c r="I72" s="3"/>
      <c r="J72" s="23">
        <f t="shared" si="3"/>
        <v>0</v>
      </c>
      <c r="L72" s="3"/>
      <c r="N72" s="15">
        <f>(C72*60)+(I72*100)+(L72*100)+('Stats lic'!BL72)</f>
        <v>259.25925925925924</v>
      </c>
    </row>
    <row r="73" spans="1:14" ht="14" thickBot="1">
      <c r="A73" s="138" t="s">
        <v>180</v>
      </c>
      <c r="B73" s="3"/>
      <c r="C73" s="3"/>
      <c r="D73" s="49"/>
      <c r="E73" s="24">
        <f t="shared" si="2"/>
        <v>0</v>
      </c>
      <c r="F73" s="49"/>
      <c r="G73" s="3"/>
      <c r="H73" s="3"/>
      <c r="I73" s="3"/>
      <c r="J73" s="23">
        <f t="shared" si="3"/>
        <v>0</v>
      </c>
      <c r="L73" s="3">
        <v>1</v>
      </c>
      <c r="N73" s="15">
        <f>(C73*60)+(I73*100)+(L73*100)+('Stats lic'!BL73)</f>
        <v>278.57142857142856</v>
      </c>
    </row>
    <row r="74" spans="1:14" ht="14" thickBot="1">
      <c r="A74" s="138" t="s">
        <v>181</v>
      </c>
      <c r="B74" s="3"/>
      <c r="C74" s="3"/>
      <c r="D74" s="49"/>
      <c r="E74" s="24">
        <f t="shared" si="2"/>
        <v>0</v>
      </c>
      <c r="F74" s="49"/>
      <c r="G74" s="3"/>
      <c r="H74" s="3"/>
      <c r="I74" s="3"/>
      <c r="J74" s="23">
        <f t="shared" si="3"/>
        <v>0</v>
      </c>
      <c r="L74" s="3"/>
      <c r="N74" s="15">
        <f>(C74*60)+(I74*100)+(L74*100)+('Stats lic'!BL74)</f>
        <v>50</v>
      </c>
    </row>
    <row r="75" spans="1:14" ht="14" thickBot="1">
      <c r="A75" s="138" t="s">
        <v>182</v>
      </c>
      <c r="B75" s="3">
        <v>7</v>
      </c>
      <c r="C75" s="3">
        <v>2</v>
      </c>
      <c r="D75" s="49"/>
      <c r="E75" s="24">
        <f t="shared" si="2"/>
        <v>470</v>
      </c>
      <c r="F75" s="49"/>
      <c r="G75" s="3">
        <v>1</v>
      </c>
      <c r="H75" s="3">
        <v>0.5</v>
      </c>
      <c r="I75" s="3">
        <v>1</v>
      </c>
      <c r="J75" s="23">
        <f t="shared" si="3"/>
        <v>250</v>
      </c>
      <c r="L75" s="3">
        <v>1</v>
      </c>
      <c r="N75" s="15">
        <f>(C75*60)+(I75*100)+(L75*100)+('Stats lic'!BL75)</f>
        <v>553.08270676691723</v>
      </c>
    </row>
    <row r="76" spans="1:14" ht="14" thickBot="1">
      <c r="A76" s="138" t="s">
        <v>183</v>
      </c>
      <c r="B76" s="3">
        <v>1</v>
      </c>
      <c r="C76" s="3">
        <v>1</v>
      </c>
      <c r="D76" s="49"/>
      <c r="E76" s="24">
        <f t="shared" si="2"/>
        <v>110</v>
      </c>
      <c r="F76" s="49"/>
      <c r="G76" s="3">
        <v>1</v>
      </c>
      <c r="H76" s="3">
        <v>2</v>
      </c>
      <c r="I76" s="3">
        <v>1</v>
      </c>
      <c r="J76" s="23">
        <f t="shared" si="3"/>
        <v>400</v>
      </c>
      <c r="L76" s="3"/>
      <c r="N76" s="15">
        <f>(C76*60)+(I76*100)+(L76*100)+('Stats lic'!BL76)</f>
        <v>358.4924623115578</v>
      </c>
    </row>
    <row r="77" spans="1:14" ht="14" thickBot="1">
      <c r="A77" s="138" t="s">
        <v>184</v>
      </c>
      <c r="B77" s="3"/>
      <c r="C77" s="3"/>
      <c r="D77" s="49"/>
      <c r="E77" s="24">
        <f t="shared" si="2"/>
        <v>0</v>
      </c>
      <c r="F77" s="49"/>
      <c r="G77" s="3"/>
      <c r="H77" s="3"/>
      <c r="I77" s="3"/>
      <c r="J77" s="23">
        <f t="shared" si="3"/>
        <v>0</v>
      </c>
      <c r="L77" s="3"/>
      <c r="N77" s="15">
        <f>(C77*60)+(I77*100)+(L77*100)+('Stats lic'!BL77)</f>
        <v>100</v>
      </c>
    </row>
    <row r="78" spans="1:14" ht="14" thickBot="1">
      <c r="A78" s="138" t="s">
        <v>185</v>
      </c>
      <c r="B78" s="3"/>
      <c r="C78" s="3"/>
      <c r="D78" s="49"/>
      <c r="E78" s="24">
        <f t="shared" si="2"/>
        <v>0</v>
      </c>
      <c r="F78" s="49"/>
      <c r="G78" s="3"/>
      <c r="H78" s="3"/>
      <c r="I78" s="3"/>
      <c r="J78" s="23">
        <f t="shared" si="3"/>
        <v>0</v>
      </c>
      <c r="L78" s="3"/>
      <c r="N78" s="15">
        <f>(C78*60)+(I78*100)+(L78*100)+('Stats lic'!BL78)</f>
        <v>47.61904761904762</v>
      </c>
    </row>
    <row r="79" spans="1:14" ht="14" thickBot="1">
      <c r="A79" s="138" t="s">
        <v>186</v>
      </c>
      <c r="B79" s="3"/>
      <c r="C79" s="3"/>
      <c r="D79" s="49"/>
      <c r="E79" s="24">
        <f t="shared" si="2"/>
        <v>0</v>
      </c>
      <c r="F79" s="49"/>
      <c r="G79" s="3"/>
      <c r="H79" s="3"/>
      <c r="I79" s="3"/>
      <c r="J79" s="23">
        <f t="shared" si="3"/>
        <v>0</v>
      </c>
      <c r="L79" s="3">
        <v>1</v>
      </c>
      <c r="N79" s="15">
        <f>(C79*60)+(I79*100)+(L79*100)+('Stats lic'!BL79)</f>
        <v>181.08108108108109</v>
      </c>
    </row>
    <row r="80" spans="1:14" ht="14" thickBot="1">
      <c r="A80" s="138" t="s">
        <v>187</v>
      </c>
      <c r="B80" s="3">
        <v>1</v>
      </c>
      <c r="C80" s="3"/>
      <c r="D80" s="49"/>
      <c r="E80" s="24">
        <f t="shared" si="2"/>
        <v>50</v>
      </c>
      <c r="F80" s="49"/>
      <c r="G80" s="3"/>
      <c r="H80" s="3"/>
      <c r="I80" s="3"/>
      <c r="J80" s="23">
        <f t="shared" si="3"/>
        <v>0</v>
      </c>
      <c r="L80" s="3"/>
      <c r="N80" s="15">
        <f>(C80*60)+(I80*100)+(L80*100)+('Stats lic'!BL80)</f>
        <v>76.92307692307692</v>
      </c>
    </row>
    <row r="81" spans="1:14" ht="14" thickBot="1">
      <c r="A81" s="138" t="s">
        <v>188</v>
      </c>
      <c r="B81" s="3"/>
      <c r="C81" s="3">
        <v>1</v>
      </c>
      <c r="D81" s="49"/>
      <c r="E81" s="24">
        <f t="shared" si="2"/>
        <v>60</v>
      </c>
      <c r="F81" s="49"/>
      <c r="G81" s="3"/>
      <c r="H81" s="3"/>
      <c r="I81" s="3"/>
      <c r="J81" s="23">
        <f t="shared" si="3"/>
        <v>0</v>
      </c>
      <c r="L81" s="3">
        <v>1</v>
      </c>
      <c r="N81" s="15">
        <f>(C81*60)+(I81*100)+(L81*100)+('Stats lic'!BL81)</f>
        <v>293.33333333333337</v>
      </c>
    </row>
    <row r="82" spans="1:14" ht="14" thickBot="1">
      <c r="A82" s="138" t="s">
        <v>189</v>
      </c>
      <c r="B82" s="3"/>
      <c r="C82" s="3"/>
      <c r="D82" s="49"/>
      <c r="E82" s="24">
        <f t="shared" si="2"/>
        <v>0</v>
      </c>
      <c r="F82" s="49"/>
      <c r="G82" s="3"/>
      <c r="H82" s="3"/>
      <c r="I82" s="3"/>
      <c r="J82" s="23">
        <f t="shared" si="3"/>
        <v>0</v>
      </c>
      <c r="L82" s="3"/>
      <c r="N82" s="15">
        <f>(C82*60)+(I82*100)+(L82*100)+('Stats lic'!BL82)</f>
        <v>226.41509433962267</v>
      </c>
    </row>
    <row r="83" spans="1:14" ht="14" thickBot="1">
      <c r="A83" s="138" t="s">
        <v>190</v>
      </c>
      <c r="B83" s="3"/>
      <c r="C83" s="3"/>
      <c r="D83" s="49"/>
      <c r="E83" s="24">
        <f t="shared" si="2"/>
        <v>0</v>
      </c>
      <c r="F83" s="49"/>
      <c r="G83" s="3">
        <v>1</v>
      </c>
      <c r="H83" s="3">
        <v>1</v>
      </c>
      <c r="I83" s="3"/>
      <c r="J83" s="23">
        <f t="shared" si="3"/>
        <v>200</v>
      </c>
      <c r="L83" s="3">
        <v>1</v>
      </c>
      <c r="N83" s="15">
        <f>(C83*60)+(I83*100)+(L83*100)+('Stats lic'!BL83)</f>
        <v>258.53658536585363</v>
      </c>
    </row>
    <row r="84" spans="1:14" ht="14" thickBot="1">
      <c r="A84" s="138" t="s">
        <v>191</v>
      </c>
      <c r="B84" s="3"/>
      <c r="C84" s="3"/>
      <c r="D84" s="49"/>
      <c r="E84" s="24">
        <f t="shared" si="2"/>
        <v>0</v>
      </c>
      <c r="F84" s="49"/>
      <c r="G84" s="3"/>
      <c r="H84" s="3"/>
      <c r="I84" s="3"/>
      <c r="J84" s="23">
        <f t="shared" si="3"/>
        <v>0</v>
      </c>
      <c r="L84" s="3"/>
      <c r="N84" s="15">
        <f>(C84*60)+(I84*100)+(L84*100)+('Stats lic'!BL84)</f>
        <v>81.967213114754088</v>
      </c>
    </row>
    <row r="85" spans="1:14" ht="14" thickBot="1">
      <c r="A85" s="138" t="s">
        <v>192</v>
      </c>
      <c r="B85" s="3"/>
      <c r="C85" s="3"/>
      <c r="D85" s="49"/>
      <c r="E85" s="24">
        <f t="shared" si="2"/>
        <v>0</v>
      </c>
      <c r="F85" s="49"/>
      <c r="G85" s="3"/>
      <c r="H85" s="3"/>
      <c r="I85" s="3"/>
      <c r="J85" s="23">
        <f t="shared" si="3"/>
        <v>0</v>
      </c>
      <c r="L85" s="3"/>
      <c r="N85" s="15">
        <f>(C85*60)+(I85*100)+(L85*100)+('Stats lic'!BL85)</f>
        <v>130.43478260869566</v>
      </c>
    </row>
    <row r="86" spans="1:14" ht="14" thickBot="1">
      <c r="A86" s="138" t="s">
        <v>193</v>
      </c>
      <c r="B86" s="3"/>
      <c r="C86" s="3"/>
      <c r="D86" s="49"/>
      <c r="E86" s="24">
        <f t="shared" si="2"/>
        <v>0</v>
      </c>
      <c r="F86" s="49"/>
      <c r="G86" s="3"/>
      <c r="H86" s="3"/>
      <c r="I86" s="3"/>
      <c r="J86" s="23">
        <f t="shared" si="3"/>
        <v>0</v>
      </c>
      <c r="L86" s="3"/>
      <c r="N86" s="15">
        <f>(C86*60)+(I86*100)+(L86*100)+('Stats lic'!BL86)</f>
        <v>72.463768115942031</v>
      </c>
    </row>
    <row r="87" spans="1:14" ht="14" thickBot="1">
      <c r="A87" s="138" t="s">
        <v>194</v>
      </c>
      <c r="B87" s="3"/>
      <c r="C87" s="3"/>
      <c r="D87" s="49"/>
      <c r="E87" s="24">
        <f t="shared" si="2"/>
        <v>0</v>
      </c>
      <c r="F87" s="49"/>
      <c r="G87" s="3"/>
      <c r="H87" s="3"/>
      <c r="I87" s="3"/>
      <c r="J87" s="23">
        <f t="shared" si="3"/>
        <v>0</v>
      </c>
      <c r="L87" s="3"/>
      <c r="N87" s="15">
        <f>(C87*60)+(I87*100)+(L87*100)+('Stats lic'!BL87)</f>
        <v>175.43859649122805</v>
      </c>
    </row>
    <row r="88" spans="1:14" ht="14" thickBot="1">
      <c r="A88" s="138" t="s">
        <v>195</v>
      </c>
      <c r="B88" s="3"/>
      <c r="C88" s="3"/>
      <c r="D88" s="49"/>
      <c r="E88" s="24">
        <f t="shared" si="2"/>
        <v>0</v>
      </c>
      <c r="F88" s="49"/>
      <c r="G88" s="3"/>
      <c r="H88" s="3"/>
      <c r="I88" s="3"/>
      <c r="J88" s="23">
        <f t="shared" si="3"/>
        <v>0</v>
      </c>
      <c r="L88" s="3"/>
      <c r="N88" s="15">
        <f>(C88*60)+(I88*100)+(L88*100)+('Stats lic'!BL88)</f>
        <v>179.4871794871795</v>
      </c>
    </row>
    <row r="89" spans="1:14" ht="14" thickBot="1">
      <c r="A89" s="138" t="s">
        <v>196</v>
      </c>
      <c r="B89" s="3">
        <v>2</v>
      </c>
      <c r="C89" s="3"/>
      <c r="D89" s="49"/>
      <c r="E89" s="24">
        <f t="shared" si="2"/>
        <v>100</v>
      </c>
      <c r="F89" s="49"/>
      <c r="G89" s="3">
        <v>1</v>
      </c>
      <c r="H89" s="3">
        <v>1</v>
      </c>
      <c r="I89" s="3"/>
      <c r="J89" s="23">
        <f t="shared" si="3"/>
        <v>200</v>
      </c>
      <c r="L89" s="3"/>
      <c r="N89" s="15">
        <f>(C89*60)+(I89*100)+(L89*100)+('Stats lic'!BL89)</f>
        <v>55.555555555555557</v>
      </c>
    </row>
    <row r="90" spans="1:14" ht="14" thickBot="1">
      <c r="A90" s="138" t="s">
        <v>197</v>
      </c>
      <c r="B90" s="3"/>
      <c r="C90" s="3"/>
      <c r="D90" s="49"/>
      <c r="E90" s="24">
        <f t="shared" si="2"/>
        <v>0</v>
      </c>
      <c r="F90" s="49"/>
      <c r="G90" s="3">
        <v>1</v>
      </c>
      <c r="H90" s="3">
        <v>1</v>
      </c>
      <c r="I90" s="3"/>
      <c r="J90" s="23">
        <f t="shared" si="3"/>
        <v>200</v>
      </c>
      <c r="L90" s="3">
        <v>1</v>
      </c>
      <c r="N90" s="15">
        <f>(C90*60)+(I90*100)+(L90*100)+('Stats lic'!BL90)</f>
        <v>306.06060606060606</v>
      </c>
    </row>
    <row r="91" spans="1:14" ht="14" thickBot="1">
      <c r="A91" s="138" t="s">
        <v>198</v>
      </c>
      <c r="B91" s="3"/>
      <c r="C91" s="3"/>
      <c r="D91" s="49"/>
      <c r="E91" s="24">
        <f t="shared" si="2"/>
        <v>0</v>
      </c>
      <c r="F91" s="49"/>
      <c r="G91" s="3">
        <v>1</v>
      </c>
      <c r="H91" s="3">
        <v>0.1</v>
      </c>
      <c r="I91" s="3"/>
      <c r="J91" s="23">
        <f t="shared" si="3"/>
        <v>110</v>
      </c>
      <c r="L91" s="3"/>
      <c r="N91" s="15">
        <f>(C91*60)+(I91*100)+(L91*100)+('Stats lic'!BL91)</f>
        <v>94.339622641509436</v>
      </c>
    </row>
    <row r="92" spans="1:14" ht="14" thickBot="1">
      <c r="A92" s="138" t="s">
        <v>199</v>
      </c>
      <c r="B92" s="3"/>
      <c r="C92" s="3"/>
      <c r="D92" s="49"/>
      <c r="E92" s="24">
        <f t="shared" si="2"/>
        <v>0</v>
      </c>
      <c r="F92" s="49"/>
      <c r="G92" s="3"/>
      <c r="H92" s="3"/>
      <c r="I92" s="3"/>
      <c r="J92" s="23">
        <f t="shared" si="3"/>
        <v>0</v>
      </c>
      <c r="L92" s="3"/>
      <c r="N92" s="15">
        <f>(C92*60)+(I92*100)+(L92*100)+('Stats lic'!BL92)</f>
        <v>23.80952380952381</v>
      </c>
    </row>
    <row r="93" spans="1:14" ht="14" thickBot="1">
      <c r="A93" s="138" t="s">
        <v>200</v>
      </c>
      <c r="B93" s="3"/>
      <c r="C93" s="3"/>
      <c r="D93" s="49"/>
      <c r="E93" s="24">
        <f t="shared" si="2"/>
        <v>0</v>
      </c>
      <c r="F93" s="49"/>
      <c r="G93" s="3"/>
      <c r="H93" s="3"/>
      <c r="I93" s="3"/>
      <c r="J93" s="23">
        <f t="shared" si="3"/>
        <v>0</v>
      </c>
      <c r="L93" s="3"/>
      <c r="N93" s="15">
        <f>(C93*60)+(I93*100)+(L93*100)+('Stats lic'!BL93)</f>
        <v>85.106382978723403</v>
      </c>
    </row>
    <row r="94" spans="1:14" ht="14" thickBot="1">
      <c r="A94" s="138" t="s">
        <v>201</v>
      </c>
      <c r="B94" s="3"/>
      <c r="C94" s="3"/>
      <c r="D94" s="49"/>
      <c r="E94" s="24">
        <f t="shared" si="2"/>
        <v>0</v>
      </c>
      <c r="F94" s="49"/>
      <c r="G94" s="3"/>
      <c r="H94" s="3"/>
      <c r="I94" s="3"/>
      <c r="J94" s="23">
        <f t="shared" si="3"/>
        <v>0</v>
      </c>
      <c r="L94" s="3"/>
      <c r="N94" s="15">
        <f>(C94*60)+(I94*100)+(L94*100)+('Stats lic'!BL94)</f>
        <v>86.956521739130437</v>
      </c>
    </row>
    <row r="95" spans="1:14" ht="14" thickBot="1">
      <c r="A95" s="138" t="s">
        <v>202</v>
      </c>
      <c r="B95" s="3">
        <v>1</v>
      </c>
      <c r="C95" s="3"/>
      <c r="D95" s="49"/>
      <c r="E95" s="24">
        <f t="shared" si="2"/>
        <v>50</v>
      </c>
      <c r="F95" s="49"/>
      <c r="G95" s="3">
        <v>1</v>
      </c>
      <c r="H95" s="3">
        <v>1</v>
      </c>
      <c r="I95" s="3"/>
      <c r="J95" s="23">
        <f t="shared" si="3"/>
        <v>200</v>
      </c>
      <c r="L95" s="3"/>
      <c r="N95" s="15">
        <f>(C95*60)+(I95*100)+(L95*100)+('Stats lic'!BL95)</f>
        <v>175</v>
      </c>
    </row>
    <row r="96" spans="1:14" ht="14" thickBot="1">
      <c r="A96" s="138" t="s">
        <v>319</v>
      </c>
      <c r="B96" s="3"/>
      <c r="C96" s="3"/>
      <c r="D96" s="49"/>
      <c r="E96" s="24">
        <f t="shared" si="2"/>
        <v>0</v>
      </c>
      <c r="F96" s="49"/>
      <c r="G96" s="3"/>
      <c r="H96" s="3"/>
      <c r="I96" s="3"/>
      <c r="J96" s="23">
        <f t="shared" si="3"/>
        <v>0</v>
      </c>
      <c r="L96" s="3"/>
      <c r="N96" s="15">
        <f>(C96*60)+(I96*100)+(L96*100)+('Stats lic'!BL96)</f>
        <v>0</v>
      </c>
    </row>
    <row r="97" spans="1:14" ht="14" thickBot="1">
      <c r="A97" s="138" t="s">
        <v>203</v>
      </c>
      <c r="B97" s="3"/>
      <c r="C97" s="3"/>
      <c r="D97" s="49"/>
      <c r="E97" s="24">
        <f t="shared" si="2"/>
        <v>0</v>
      </c>
      <c r="F97" s="49"/>
      <c r="G97" s="3"/>
      <c r="H97" s="3"/>
      <c r="I97" s="3"/>
      <c r="J97" s="23">
        <f t="shared" si="3"/>
        <v>0</v>
      </c>
      <c r="L97" s="3"/>
      <c r="N97" s="15">
        <f>(C97*60)+(I97*100)+(L97*100)+('Stats lic'!BL97)</f>
        <v>0</v>
      </c>
    </row>
    <row r="98" spans="1:14" ht="14" thickBot="1">
      <c r="A98" s="138" t="s">
        <v>204</v>
      </c>
      <c r="B98" s="3"/>
      <c r="C98" s="3">
        <v>1</v>
      </c>
      <c r="D98" s="49"/>
      <c r="E98" s="24">
        <f t="shared" si="2"/>
        <v>60</v>
      </c>
      <c r="F98" s="49"/>
      <c r="G98" s="3">
        <v>1</v>
      </c>
      <c r="H98" s="3">
        <v>1</v>
      </c>
      <c r="I98" s="3"/>
      <c r="J98" s="23">
        <f t="shared" si="3"/>
        <v>200</v>
      </c>
      <c r="L98" s="3"/>
      <c r="N98" s="15">
        <f>(C98*60)+(I98*100)+(L98*100)+('Stats lic'!BL98)</f>
        <v>207.05882352941177</v>
      </c>
    </row>
    <row r="99" spans="1:14" ht="14" thickBot="1">
      <c r="A99" s="138" t="s">
        <v>205</v>
      </c>
      <c r="B99" s="3"/>
      <c r="C99" s="3"/>
      <c r="D99" s="49"/>
      <c r="E99" s="24">
        <f t="shared" si="2"/>
        <v>0</v>
      </c>
      <c r="F99" s="49"/>
      <c r="G99" s="3"/>
      <c r="H99" s="3"/>
      <c r="I99" s="3"/>
      <c r="J99" s="23">
        <f t="shared" si="3"/>
        <v>0</v>
      </c>
      <c r="L99" s="3"/>
      <c r="N99" s="15">
        <f>(C99*60)+(I99*100)+(L99*100)+('Stats lic'!BL99)</f>
        <v>66.666666666666671</v>
      </c>
    </row>
    <row r="100" spans="1:14" ht="14" thickBot="1">
      <c r="A100" s="138" t="s">
        <v>206</v>
      </c>
      <c r="B100" s="3">
        <v>2</v>
      </c>
      <c r="C100" s="3"/>
      <c r="D100" s="49"/>
      <c r="E100" s="24">
        <f t="shared" si="2"/>
        <v>100</v>
      </c>
      <c r="F100" s="49"/>
      <c r="G100" s="3"/>
      <c r="H100" s="3"/>
      <c r="I100" s="3"/>
      <c r="J100" s="23">
        <f t="shared" si="3"/>
        <v>0</v>
      </c>
      <c r="L100" s="3"/>
      <c r="N100" s="15">
        <f>(C100*60)+(I100*100)+(L100*100)+('Stats lic'!BL100)</f>
        <v>72.289156626506013</v>
      </c>
    </row>
    <row r="101" spans="1:14" ht="14" thickBot="1">
      <c r="A101" s="138" t="s">
        <v>207</v>
      </c>
      <c r="B101" s="3"/>
      <c r="C101" s="3"/>
      <c r="D101" s="49"/>
      <c r="E101" s="24">
        <f t="shared" si="2"/>
        <v>0</v>
      </c>
      <c r="F101" s="49"/>
      <c r="G101" s="3"/>
      <c r="H101" s="3"/>
      <c r="I101" s="3"/>
      <c r="J101" s="23">
        <f t="shared" si="3"/>
        <v>0</v>
      </c>
      <c r="L101" s="3"/>
      <c r="N101" s="15">
        <f>(C101*60)+(I101*100)+(L101*100)+('Stats lic'!BL101)</f>
        <v>162.7906976744186</v>
      </c>
    </row>
    <row r="102" spans="1:14" ht="14" thickBot="1">
      <c r="A102" s="138" t="s">
        <v>208</v>
      </c>
      <c r="B102" s="3"/>
      <c r="C102" s="3"/>
      <c r="D102" s="49"/>
      <c r="E102" s="24">
        <f t="shared" si="2"/>
        <v>0</v>
      </c>
      <c r="F102" s="49"/>
      <c r="G102" s="3"/>
      <c r="H102" s="3"/>
      <c r="I102" s="3"/>
      <c r="J102" s="23">
        <f t="shared" si="3"/>
        <v>0</v>
      </c>
      <c r="L102" s="3"/>
      <c r="N102" s="15">
        <f>(C102*60)+(I102*100)+(L102*100)+('Stats lic'!BL102)</f>
        <v>166.66666666666663</v>
      </c>
    </row>
    <row r="103" spans="1:14" ht="14" thickBot="1">
      <c r="A103" s="138" t="s">
        <v>209</v>
      </c>
      <c r="B103" s="3"/>
      <c r="C103" s="3"/>
      <c r="D103" s="49"/>
      <c r="E103" s="24">
        <f t="shared" si="2"/>
        <v>0</v>
      </c>
      <c r="F103" s="49"/>
      <c r="G103" s="3"/>
      <c r="H103" s="3"/>
      <c r="I103" s="3"/>
      <c r="J103" s="23">
        <f t="shared" si="3"/>
        <v>0</v>
      </c>
      <c r="L103" s="3"/>
      <c r="N103" s="15">
        <f>(C103*60)+(I103*100)+(L103*100)+('Stats lic'!BL103)</f>
        <v>125</v>
      </c>
    </row>
    <row r="104" spans="1:14" ht="14" thickBot="1">
      <c r="A104" s="138" t="s">
        <v>210</v>
      </c>
      <c r="B104" s="3"/>
      <c r="C104" s="3"/>
      <c r="D104" s="49"/>
      <c r="E104" s="24">
        <f t="shared" si="2"/>
        <v>0</v>
      </c>
      <c r="F104" s="49"/>
      <c r="G104" s="3">
        <v>1</v>
      </c>
      <c r="H104" s="3">
        <v>0.1</v>
      </c>
      <c r="I104" s="3"/>
      <c r="J104" s="23">
        <f t="shared" si="3"/>
        <v>110</v>
      </c>
      <c r="L104" s="3"/>
      <c r="N104" s="15">
        <f>(C104*60)+(I104*100)+(L104*100)+('Stats lic'!BL104)</f>
        <v>54.54545454545454</v>
      </c>
    </row>
    <row r="105" spans="1:14" ht="14" thickBot="1">
      <c r="A105" s="138" t="s">
        <v>320</v>
      </c>
      <c r="B105" s="3"/>
      <c r="C105" s="3"/>
      <c r="D105" s="49"/>
      <c r="E105" s="24">
        <f t="shared" si="2"/>
        <v>0</v>
      </c>
      <c r="F105" s="49"/>
      <c r="G105" s="3"/>
      <c r="H105" s="3"/>
      <c r="I105" s="3"/>
      <c r="J105" s="23">
        <f t="shared" si="3"/>
        <v>0</v>
      </c>
      <c r="L105" s="3"/>
      <c r="N105" s="15">
        <f>(C105*60)+(I105*100)+(L105*100)+('Stats lic'!BL105)</f>
        <v>180</v>
      </c>
    </row>
    <row r="106" spans="1:14" ht="14" thickBot="1">
      <c r="A106" s="138" t="s">
        <v>211</v>
      </c>
      <c r="B106" s="3"/>
      <c r="C106" s="3"/>
      <c r="D106" s="49"/>
      <c r="E106" s="24">
        <f t="shared" si="2"/>
        <v>0</v>
      </c>
      <c r="F106" s="49"/>
      <c r="G106" s="3"/>
      <c r="H106" s="3"/>
      <c r="I106" s="3"/>
      <c r="J106" s="23">
        <f t="shared" si="3"/>
        <v>0</v>
      </c>
      <c r="L106" s="3"/>
      <c r="N106" s="15">
        <f>(C106*60)+(I106*100)+(L106*100)+('Stats lic'!BL106)</f>
        <v>125</v>
      </c>
    </row>
    <row r="107" spans="1:14" ht="14" thickBot="1">
      <c r="A107" s="138" t="s">
        <v>212</v>
      </c>
      <c r="B107" s="3">
        <v>5</v>
      </c>
      <c r="C107" s="3">
        <v>1</v>
      </c>
      <c r="D107" s="49"/>
      <c r="E107" s="24">
        <f t="shared" si="2"/>
        <v>310</v>
      </c>
      <c r="F107" s="49"/>
      <c r="G107" s="3">
        <v>1</v>
      </c>
      <c r="H107" s="3">
        <v>3</v>
      </c>
      <c r="I107" s="3"/>
      <c r="J107" s="23">
        <f t="shared" si="3"/>
        <v>400</v>
      </c>
      <c r="L107" s="3">
        <v>1</v>
      </c>
      <c r="N107" s="15">
        <f>(C107*60)+(I107*100)+(L107*100)+('Stats lic'!BL107)</f>
        <v>414.1436464088398</v>
      </c>
    </row>
    <row r="108" spans="1:14" ht="14" thickBot="1">
      <c r="A108" s="138" t="s">
        <v>213</v>
      </c>
      <c r="B108" s="3"/>
      <c r="C108" s="3"/>
      <c r="D108" s="49"/>
      <c r="E108" s="24">
        <f t="shared" si="2"/>
        <v>0</v>
      </c>
      <c r="F108" s="49"/>
      <c r="G108" s="3"/>
      <c r="H108" s="3"/>
      <c r="I108" s="3"/>
      <c r="J108" s="23">
        <f t="shared" si="3"/>
        <v>0</v>
      </c>
      <c r="L108" s="3">
        <v>2</v>
      </c>
      <c r="N108" s="15">
        <f>(C108*60)+(I108*100)+(L108*100)+('Stats lic'!BL108)</f>
        <v>348.14814814814815</v>
      </c>
    </row>
    <row r="109" spans="1:14" ht="14" thickBot="1">
      <c r="A109" s="138" t="s">
        <v>214</v>
      </c>
      <c r="B109" s="3">
        <v>1</v>
      </c>
      <c r="C109" s="3"/>
      <c r="D109" s="49"/>
      <c r="E109" s="24">
        <f t="shared" si="2"/>
        <v>50</v>
      </c>
      <c r="F109" s="49"/>
      <c r="G109" s="3">
        <v>1</v>
      </c>
      <c r="H109" s="3">
        <v>0.5</v>
      </c>
      <c r="I109" s="3"/>
      <c r="J109" s="23">
        <f t="shared" si="3"/>
        <v>150</v>
      </c>
      <c r="L109" s="3"/>
      <c r="N109" s="15">
        <f>(C109*60)+(I109*100)+(L109*100)+('Stats lic'!BL109)</f>
        <v>200</v>
      </c>
    </row>
    <row r="110" spans="1:14" ht="14" thickBot="1">
      <c r="A110" s="138" t="s">
        <v>215</v>
      </c>
      <c r="B110" s="3"/>
      <c r="C110" s="3"/>
      <c r="D110" s="49"/>
      <c r="E110" s="24">
        <f t="shared" si="2"/>
        <v>0</v>
      </c>
      <c r="F110" s="49"/>
      <c r="G110" s="3"/>
      <c r="H110" s="3"/>
      <c r="I110" s="3"/>
      <c r="J110" s="23">
        <f t="shared" si="3"/>
        <v>0</v>
      </c>
      <c r="L110" s="3"/>
      <c r="N110" s="15">
        <f>(C110*60)+(I110*100)+(L110*100)+('Stats lic'!BL110)</f>
        <v>193.54838709677421</v>
      </c>
    </row>
    <row r="111" spans="1:14" ht="14" thickBot="1">
      <c r="A111" s="138" t="s">
        <v>216</v>
      </c>
      <c r="B111" s="3"/>
      <c r="C111" s="3"/>
      <c r="D111" s="49"/>
      <c r="E111" s="24">
        <f t="shared" si="2"/>
        <v>0</v>
      </c>
      <c r="F111" s="49"/>
      <c r="G111" s="3">
        <v>1</v>
      </c>
      <c r="H111" s="3">
        <v>0.1</v>
      </c>
      <c r="I111" s="3"/>
      <c r="J111" s="23">
        <f t="shared" si="3"/>
        <v>110</v>
      </c>
      <c r="L111" s="3"/>
      <c r="N111" s="15">
        <f>(C111*60)+(I111*100)+(L111*100)+('Stats lic'!BL111)</f>
        <v>76.92307692307692</v>
      </c>
    </row>
    <row r="112" spans="1:14" ht="14" thickBot="1">
      <c r="A112" s="138" t="s">
        <v>217</v>
      </c>
      <c r="B112" s="3">
        <v>1</v>
      </c>
      <c r="C112" s="3"/>
      <c r="D112" s="49"/>
      <c r="E112" s="24">
        <f t="shared" si="2"/>
        <v>50</v>
      </c>
      <c r="F112" s="49"/>
      <c r="G112" s="3"/>
      <c r="H112" s="3"/>
      <c r="I112" s="3"/>
      <c r="J112" s="23">
        <f t="shared" si="3"/>
        <v>0</v>
      </c>
      <c r="L112" s="3">
        <v>1</v>
      </c>
      <c r="N112" s="15">
        <f>(C112*60)+(I112*100)+(L112*100)+('Stats lic'!BL112)</f>
        <v>241.02564102564102</v>
      </c>
    </row>
    <row r="113" spans="1:14" ht="14" thickBot="1">
      <c r="A113" s="138" t="s">
        <v>218</v>
      </c>
      <c r="B113" s="3">
        <v>1</v>
      </c>
      <c r="C113" s="3"/>
      <c r="D113" s="49"/>
      <c r="E113" s="24">
        <f t="shared" si="2"/>
        <v>50</v>
      </c>
      <c r="F113" s="49"/>
      <c r="G113" s="3"/>
      <c r="H113" s="3"/>
      <c r="I113" s="3"/>
      <c r="J113" s="23">
        <f t="shared" si="3"/>
        <v>0</v>
      </c>
      <c r="L113" s="3"/>
      <c r="N113" s="15">
        <f>(C113*60)+(I113*100)+(L113*100)+('Stats lic'!BL113)</f>
        <v>93.75</v>
      </c>
    </row>
    <row r="114" spans="1:14" ht="14" thickBot="1">
      <c r="A114" s="138" t="s">
        <v>219</v>
      </c>
      <c r="B114" s="3"/>
      <c r="C114" s="3"/>
      <c r="D114" s="49"/>
      <c r="E114" s="24">
        <f t="shared" si="2"/>
        <v>0</v>
      </c>
      <c r="F114" s="49"/>
      <c r="G114" s="3"/>
      <c r="H114" s="3"/>
      <c r="I114" s="3"/>
      <c r="J114" s="23">
        <f t="shared" si="3"/>
        <v>0</v>
      </c>
      <c r="L114" s="3">
        <v>1</v>
      </c>
      <c r="N114" s="15">
        <f>(C114*60)+(I114*100)+(L114*100)+('Stats lic'!BL114)</f>
        <v>234.61538461538461</v>
      </c>
    </row>
    <row r="115" spans="1:14" ht="14" thickBot="1">
      <c r="A115" s="138" t="s">
        <v>220</v>
      </c>
      <c r="B115" s="3"/>
      <c r="C115" s="3"/>
      <c r="D115" s="49"/>
      <c r="E115" s="24">
        <f t="shared" si="2"/>
        <v>0</v>
      </c>
      <c r="F115" s="49"/>
      <c r="G115" s="3">
        <v>1</v>
      </c>
      <c r="H115" s="3">
        <v>0.2</v>
      </c>
      <c r="I115" s="3"/>
      <c r="J115" s="23">
        <f t="shared" si="3"/>
        <v>120</v>
      </c>
      <c r="L115" s="3">
        <v>1</v>
      </c>
      <c r="N115" s="15">
        <f>(C115*60)+(I115*100)+(L115*100)+('Stats lic'!BL115)</f>
        <v>207.14285714285714</v>
      </c>
    </row>
    <row r="116" spans="1:14" ht="14" thickBot="1">
      <c r="A116" s="138" t="s">
        <v>221</v>
      </c>
      <c r="B116" s="3"/>
      <c r="C116" s="3"/>
      <c r="D116" s="49"/>
      <c r="E116" s="24">
        <f t="shared" si="2"/>
        <v>0</v>
      </c>
      <c r="F116" s="49"/>
      <c r="G116" s="3"/>
      <c r="H116" s="3"/>
      <c r="I116" s="3"/>
      <c r="J116" s="23">
        <f t="shared" si="3"/>
        <v>0</v>
      </c>
      <c r="L116" s="3"/>
      <c r="N116" s="15">
        <f>(C116*60)+(I116*100)+(L116*100)+('Stats lic'!BL116)</f>
        <v>80</v>
      </c>
    </row>
    <row r="117" spans="1:14" ht="14" thickBot="1">
      <c r="A117" s="138" t="s">
        <v>222</v>
      </c>
      <c r="B117" s="3"/>
      <c r="C117" s="3"/>
      <c r="D117" s="49"/>
      <c r="E117" s="24">
        <f t="shared" si="2"/>
        <v>0</v>
      </c>
      <c r="F117" s="49"/>
      <c r="G117" s="3"/>
      <c r="H117" s="3"/>
      <c r="I117" s="3"/>
      <c r="J117" s="23">
        <f t="shared" si="3"/>
        <v>0</v>
      </c>
      <c r="L117" s="3"/>
      <c r="N117" s="15">
        <f>(C117*60)+(I117*100)+(L117*100)+('Stats lic'!BL117)</f>
        <v>0</v>
      </c>
    </row>
    <row r="118" spans="1:14" ht="14" thickBot="1">
      <c r="A118" s="138" t="s">
        <v>223</v>
      </c>
      <c r="B118" s="3">
        <v>2</v>
      </c>
      <c r="C118" s="3"/>
      <c r="D118" s="49"/>
      <c r="E118" s="24">
        <f t="shared" si="2"/>
        <v>100</v>
      </c>
      <c r="F118" s="49"/>
      <c r="G118" s="3"/>
      <c r="H118" s="3"/>
      <c r="I118" s="3"/>
      <c r="J118" s="23">
        <f t="shared" si="3"/>
        <v>0</v>
      </c>
      <c r="L118" s="3"/>
      <c r="N118" s="15">
        <f>(C118*60)+(I118*100)+(L118*100)+('Stats lic'!BL118)</f>
        <v>186.4406779661017</v>
      </c>
    </row>
    <row r="119" spans="1:14" ht="14" thickBot="1">
      <c r="A119" s="138" t="s">
        <v>224</v>
      </c>
      <c r="B119" s="3">
        <v>1</v>
      </c>
      <c r="C119" s="3"/>
      <c r="D119" s="49"/>
      <c r="E119" s="24">
        <f t="shared" si="2"/>
        <v>50</v>
      </c>
      <c r="F119" s="49"/>
      <c r="G119" s="3"/>
      <c r="H119" s="3"/>
      <c r="I119" s="3"/>
      <c r="J119" s="23">
        <f t="shared" si="3"/>
        <v>0</v>
      </c>
      <c r="L119" s="3">
        <v>1</v>
      </c>
      <c r="N119" s="15">
        <f>(C119*60)+(I119*100)+(L119*100)+('Stats lic'!BL119)</f>
        <v>206.66666666666669</v>
      </c>
    </row>
    <row r="120" spans="1:14" ht="14" thickBot="1">
      <c r="A120" s="138" t="s">
        <v>225</v>
      </c>
      <c r="B120" s="3"/>
      <c r="C120" s="3"/>
      <c r="D120" s="49"/>
      <c r="E120" s="24">
        <f t="shared" si="2"/>
        <v>0</v>
      </c>
      <c r="F120" s="49"/>
      <c r="G120" s="3"/>
      <c r="H120" s="3"/>
      <c r="I120" s="3"/>
      <c r="J120" s="23">
        <f t="shared" si="3"/>
        <v>0</v>
      </c>
      <c r="L120" s="3">
        <v>1</v>
      </c>
      <c r="N120" s="15">
        <f>(C120*60)+(I120*100)+(L120*100)+('Stats lic'!BL120)</f>
        <v>350</v>
      </c>
    </row>
    <row r="121" spans="1:14" ht="14" thickBot="1">
      <c r="A121" s="138" t="s">
        <v>226</v>
      </c>
      <c r="B121" s="3"/>
      <c r="C121" s="3"/>
      <c r="D121" s="49"/>
      <c r="E121" s="24">
        <f t="shared" si="2"/>
        <v>0</v>
      </c>
      <c r="F121" s="49"/>
      <c r="G121" s="3"/>
      <c r="H121" s="3"/>
      <c r="I121" s="3"/>
      <c r="J121" s="23">
        <f t="shared" si="3"/>
        <v>0</v>
      </c>
      <c r="L121" s="3"/>
      <c r="N121" s="15">
        <f>(C121*60)+(I121*100)+(L121*100)+('Stats lic'!BL121)</f>
        <v>66.666666666666671</v>
      </c>
    </row>
    <row r="122" spans="1:14" ht="14" thickBot="1">
      <c r="A122" s="138" t="s">
        <v>227</v>
      </c>
      <c r="B122" s="3"/>
      <c r="C122" s="3"/>
      <c r="D122" s="49"/>
      <c r="E122" s="24">
        <f t="shared" si="2"/>
        <v>0</v>
      </c>
      <c r="F122" s="49"/>
      <c r="G122" s="3"/>
      <c r="H122" s="3"/>
      <c r="I122" s="3"/>
      <c r="J122" s="23">
        <f t="shared" si="3"/>
        <v>0</v>
      </c>
      <c r="L122" s="3"/>
      <c r="N122" s="15" t="e">
        <f>(C122*60)+(I122*100)+(L122*100)+('Stats lic'!BL122)</f>
        <v>#DIV/0!</v>
      </c>
    </row>
    <row r="123" spans="1:14" ht="14" thickBot="1">
      <c r="A123" s="138" t="s">
        <v>228</v>
      </c>
      <c r="B123" s="3"/>
      <c r="C123" s="3"/>
      <c r="D123" s="49"/>
      <c r="E123" s="24">
        <f t="shared" si="2"/>
        <v>0</v>
      </c>
      <c r="F123" s="49"/>
      <c r="G123" s="3"/>
      <c r="H123" s="3"/>
      <c r="I123" s="3"/>
      <c r="J123" s="23">
        <f t="shared" si="3"/>
        <v>0</v>
      </c>
      <c r="L123" s="3">
        <v>1</v>
      </c>
      <c r="N123" s="15">
        <f>(C123*60)+(I123*100)+(L123*100)+('Stats lic'!BL123)</f>
        <v>350</v>
      </c>
    </row>
    <row r="124" spans="1:14" ht="14" thickBot="1">
      <c r="A124" s="138" t="s">
        <v>229</v>
      </c>
      <c r="B124" s="3"/>
      <c r="C124" s="3"/>
      <c r="D124" s="49"/>
      <c r="E124" s="24">
        <f t="shared" si="2"/>
        <v>0</v>
      </c>
      <c r="F124" s="49"/>
      <c r="G124" s="3"/>
      <c r="H124" s="3"/>
      <c r="I124" s="3"/>
      <c r="J124" s="23">
        <f t="shared" si="3"/>
        <v>0</v>
      </c>
      <c r="L124" s="3"/>
      <c r="N124" s="15">
        <f>(C124*60)+(I124*100)+(L124*100)+('Stats lic'!BL124)</f>
        <v>250</v>
      </c>
    </row>
    <row r="125" spans="1:14" ht="14" thickBot="1">
      <c r="A125" s="138" t="s">
        <v>230</v>
      </c>
      <c r="B125" s="3"/>
      <c r="C125" s="3"/>
      <c r="D125" s="49"/>
      <c r="E125" s="24">
        <f t="shared" si="2"/>
        <v>0</v>
      </c>
      <c r="F125" s="49"/>
      <c r="G125" s="3"/>
      <c r="H125" s="3"/>
      <c r="I125" s="3"/>
      <c r="J125" s="23">
        <f t="shared" si="3"/>
        <v>0</v>
      </c>
      <c r="L125" s="3"/>
      <c r="N125" s="15">
        <f>(C125*60)+(I125*100)+(L125*100)+('Stats lic'!BL125)</f>
        <v>86.956521739130437</v>
      </c>
    </row>
    <row r="126" spans="1:14" ht="14" thickBot="1">
      <c r="A126" s="138" t="s">
        <v>231</v>
      </c>
      <c r="B126" s="3"/>
      <c r="C126" s="3"/>
      <c r="D126" s="49"/>
      <c r="E126" s="24">
        <f t="shared" si="2"/>
        <v>0</v>
      </c>
      <c r="F126" s="49"/>
      <c r="G126" s="3"/>
      <c r="H126" s="3"/>
      <c r="I126" s="3"/>
      <c r="J126" s="23">
        <f t="shared" si="3"/>
        <v>0</v>
      </c>
      <c r="L126" s="3"/>
      <c r="N126" s="15">
        <f>(C126*60)+(I126*100)+(L126*100)+('Stats lic'!BL126)</f>
        <v>142.85714285714283</v>
      </c>
    </row>
    <row r="127" spans="1:14" ht="14" thickBot="1">
      <c r="A127" s="138" t="s">
        <v>232</v>
      </c>
      <c r="B127" s="3"/>
      <c r="C127" s="3"/>
      <c r="D127" s="49"/>
      <c r="E127" s="24">
        <f t="shared" si="2"/>
        <v>0</v>
      </c>
      <c r="F127" s="49"/>
      <c r="G127" s="3"/>
      <c r="H127" s="3"/>
      <c r="I127" s="3"/>
      <c r="J127" s="23">
        <f t="shared" si="3"/>
        <v>0</v>
      </c>
      <c r="L127" s="3">
        <v>2</v>
      </c>
      <c r="N127" s="15">
        <f>(C127*60)+(I127*100)+(L127*100)+('Stats lic'!BL127)</f>
        <v>512.5</v>
      </c>
    </row>
    <row r="128" spans="1:14" ht="14" thickBot="1">
      <c r="A128" s="138" t="s">
        <v>233</v>
      </c>
      <c r="B128" s="3"/>
      <c r="C128" s="3"/>
      <c r="D128" s="49"/>
      <c r="E128" s="24">
        <f t="shared" si="2"/>
        <v>0</v>
      </c>
      <c r="F128" s="49"/>
      <c r="G128" s="3"/>
      <c r="H128" s="3"/>
      <c r="I128" s="3"/>
      <c r="J128" s="23">
        <f t="shared" si="3"/>
        <v>0</v>
      </c>
      <c r="L128" s="3"/>
      <c r="N128" s="15">
        <f>(C128*60)+(I128*100)+(L128*100)+('Stats lic'!BL128)</f>
        <v>240</v>
      </c>
    </row>
    <row r="129" spans="1:14" ht="14" thickBot="1">
      <c r="A129" s="138" t="s">
        <v>234</v>
      </c>
      <c r="B129" s="3">
        <v>2</v>
      </c>
      <c r="C129" s="3"/>
      <c r="D129" s="49"/>
      <c r="E129" s="24">
        <f t="shared" si="2"/>
        <v>100</v>
      </c>
      <c r="F129" s="49"/>
      <c r="G129" s="3">
        <v>1</v>
      </c>
      <c r="H129" s="3">
        <v>1</v>
      </c>
      <c r="I129" s="3"/>
      <c r="J129" s="23">
        <f t="shared" si="3"/>
        <v>200</v>
      </c>
      <c r="L129" s="3"/>
      <c r="N129" s="15">
        <f>(C129*60)+(I129*100)+(L129*100)+('Stats lic'!BL129)</f>
        <v>244.89795918367346</v>
      </c>
    </row>
    <row r="130" spans="1:14" ht="14" thickBot="1">
      <c r="A130" s="138" t="s">
        <v>235</v>
      </c>
      <c r="B130" s="3"/>
      <c r="C130" s="3"/>
      <c r="D130" s="49"/>
      <c r="E130" s="24">
        <f t="shared" si="2"/>
        <v>0</v>
      </c>
      <c r="F130" s="49"/>
      <c r="G130" s="3"/>
      <c r="H130" s="3"/>
      <c r="I130" s="3"/>
      <c r="J130" s="23">
        <f t="shared" si="3"/>
        <v>0</v>
      </c>
      <c r="L130" s="3"/>
      <c r="N130" s="15">
        <f>(C130*60)+(I130*100)+(L130*100)+('Stats lic'!BL130)</f>
        <v>166.66666666666663</v>
      </c>
    </row>
    <row r="131" spans="1:14" ht="14" thickBot="1">
      <c r="A131" s="138" t="s">
        <v>236</v>
      </c>
      <c r="B131" s="3">
        <v>2</v>
      </c>
      <c r="C131" s="3"/>
      <c r="D131" s="49"/>
      <c r="E131" s="24">
        <f t="shared" si="2"/>
        <v>100</v>
      </c>
      <c r="F131" s="49"/>
      <c r="G131" s="3"/>
      <c r="H131" s="3"/>
      <c r="I131" s="3"/>
      <c r="J131" s="23">
        <f t="shared" si="3"/>
        <v>0</v>
      </c>
      <c r="L131" s="3"/>
      <c r="N131" s="15">
        <f>(C131*60)+(I131*100)+(L131*100)+('Stats lic'!BL131)</f>
        <v>329.89690721649481</v>
      </c>
    </row>
    <row r="132" spans="1:14" ht="14" thickBot="1">
      <c r="A132" s="138" t="s">
        <v>237</v>
      </c>
      <c r="B132" s="3">
        <v>7</v>
      </c>
      <c r="C132" s="3"/>
      <c r="D132" s="49"/>
      <c r="E132" s="24">
        <f t="shared" si="2"/>
        <v>350</v>
      </c>
      <c r="F132" s="49"/>
      <c r="G132" s="3">
        <v>1</v>
      </c>
      <c r="H132" s="3">
        <v>2</v>
      </c>
      <c r="I132" s="3"/>
      <c r="J132" s="23">
        <f t="shared" si="3"/>
        <v>300</v>
      </c>
      <c r="L132" s="3"/>
      <c r="N132" s="15">
        <f>(C132*60)+(I132*100)+(L132*100)+('Stats lic'!BL132)</f>
        <v>310.34482758620692</v>
      </c>
    </row>
    <row r="133" spans="1:14" ht="14" thickBot="1">
      <c r="A133" s="138" t="s">
        <v>238</v>
      </c>
      <c r="B133" s="3"/>
      <c r="C133" s="3"/>
      <c r="D133" s="49"/>
      <c r="E133" s="24">
        <f t="shared" si="2"/>
        <v>0</v>
      </c>
      <c r="F133" s="49"/>
      <c r="G133" s="3"/>
      <c r="H133" s="3"/>
      <c r="I133" s="3"/>
      <c r="J133" s="23">
        <f t="shared" si="3"/>
        <v>0</v>
      </c>
      <c r="L133" s="3"/>
      <c r="N133" s="15">
        <f>(C133*60)+(I133*100)+(L133*100)+('Stats lic'!BL133)</f>
        <v>60</v>
      </c>
    </row>
    <row r="134" spans="1:14" ht="14" thickBot="1">
      <c r="A134" s="138" t="s">
        <v>239</v>
      </c>
      <c r="B134" s="3">
        <v>2</v>
      </c>
      <c r="C134" s="3">
        <v>2</v>
      </c>
      <c r="D134" s="49"/>
      <c r="E134" s="24">
        <f t="shared" ref="E134:E197" si="4">(B134*50)+(C134*60)</f>
        <v>220</v>
      </c>
      <c r="F134" s="49"/>
      <c r="G134" s="3"/>
      <c r="H134" s="3"/>
      <c r="I134" s="3"/>
      <c r="J134" s="23">
        <f t="shared" ref="J134:J197" si="5">(G134*100)+(H134*100)+(I134*100)</f>
        <v>0</v>
      </c>
      <c r="L134" s="3">
        <v>1</v>
      </c>
      <c r="N134" s="15">
        <f>(C134*60)+(I134*100)+(L134*100)+('Stats lic'!BL134)</f>
        <v>337.64705882352939</v>
      </c>
    </row>
    <row r="135" spans="1:14" ht="14" thickBot="1">
      <c r="A135" s="138" t="s">
        <v>240</v>
      </c>
      <c r="B135" s="3"/>
      <c r="C135" s="3"/>
      <c r="D135" s="49"/>
      <c r="E135" s="24">
        <f t="shared" si="4"/>
        <v>0</v>
      </c>
      <c r="F135" s="49"/>
      <c r="G135" s="3"/>
      <c r="H135" s="3"/>
      <c r="I135" s="3"/>
      <c r="J135" s="23">
        <f t="shared" si="5"/>
        <v>0</v>
      </c>
      <c r="L135" s="3"/>
      <c r="N135" s="15">
        <f>(C135*60)+(I135*100)+(L135*100)+('Stats lic'!BL135)</f>
        <v>74.074074074074062</v>
      </c>
    </row>
    <row r="136" spans="1:14" ht="14" thickBot="1">
      <c r="A136" s="138" t="s">
        <v>241</v>
      </c>
      <c r="B136" s="3"/>
      <c r="C136" s="3"/>
      <c r="D136" s="49"/>
      <c r="E136" s="24">
        <f t="shared" si="4"/>
        <v>0</v>
      </c>
      <c r="F136" s="49"/>
      <c r="G136" s="3"/>
      <c r="H136" s="3"/>
      <c r="I136" s="3"/>
      <c r="J136" s="23">
        <f t="shared" si="5"/>
        <v>0</v>
      </c>
      <c r="L136" s="3"/>
      <c r="N136" s="15">
        <f>(C136*60)+(I136*100)+(L136*100)+('Stats lic'!BL136)</f>
        <v>333.33333333333326</v>
      </c>
    </row>
    <row r="137" spans="1:14" ht="14" thickBot="1">
      <c r="A137" s="138" t="s">
        <v>242</v>
      </c>
      <c r="B137" s="3">
        <v>1</v>
      </c>
      <c r="C137" s="3"/>
      <c r="D137" s="49"/>
      <c r="E137" s="24">
        <f t="shared" si="4"/>
        <v>50</v>
      </c>
      <c r="F137" s="49"/>
      <c r="G137" s="3"/>
      <c r="H137" s="3"/>
      <c r="I137" s="3"/>
      <c r="J137" s="23">
        <f t="shared" si="5"/>
        <v>0</v>
      </c>
      <c r="L137" s="3">
        <v>1</v>
      </c>
      <c r="N137" s="15">
        <f>(C137*60)+(I137*100)+(L137*100)+('Stats lic'!BL137)</f>
        <v>223.8095238095238</v>
      </c>
    </row>
    <row r="138" spans="1:14" ht="14" thickBot="1">
      <c r="A138" s="138" t="s">
        <v>243</v>
      </c>
      <c r="B138" s="3">
        <v>1</v>
      </c>
      <c r="C138" s="3"/>
      <c r="D138" s="49"/>
      <c r="E138" s="24">
        <f t="shared" si="4"/>
        <v>50</v>
      </c>
      <c r="F138" s="49"/>
      <c r="G138" s="3"/>
      <c r="H138" s="3"/>
      <c r="I138" s="3"/>
      <c r="J138" s="23">
        <f t="shared" si="5"/>
        <v>0</v>
      </c>
      <c r="L138" s="3"/>
      <c r="N138" s="15">
        <f>(C138*60)+(I138*100)+(L138*100)+('Stats lic'!BL138)</f>
        <v>0</v>
      </c>
    </row>
    <row r="139" spans="1:14" ht="14" thickBot="1">
      <c r="A139" s="138" t="s">
        <v>244</v>
      </c>
      <c r="B139" s="3"/>
      <c r="C139" s="3"/>
      <c r="D139" s="49"/>
      <c r="E139" s="24">
        <f t="shared" si="4"/>
        <v>0</v>
      </c>
      <c r="F139" s="49"/>
      <c r="G139" s="3"/>
      <c r="H139" s="3"/>
      <c r="I139" s="3"/>
      <c r="J139" s="23">
        <f t="shared" si="5"/>
        <v>0</v>
      </c>
      <c r="L139" s="3"/>
      <c r="N139" s="15">
        <f>(C139*60)+(I139*100)+(L139*100)+('Stats lic'!BL139)</f>
        <v>0</v>
      </c>
    </row>
    <row r="140" spans="1:14" ht="14" thickBot="1">
      <c r="A140" s="138" t="s">
        <v>245</v>
      </c>
      <c r="B140" s="3"/>
      <c r="C140" s="3"/>
      <c r="D140" s="49"/>
      <c r="E140" s="24">
        <f t="shared" si="4"/>
        <v>0</v>
      </c>
      <c r="F140" s="49"/>
      <c r="G140" s="3"/>
      <c r="H140" s="3"/>
      <c r="I140" s="3"/>
      <c r="J140" s="23">
        <f t="shared" si="5"/>
        <v>0</v>
      </c>
      <c r="L140" s="3"/>
      <c r="N140" s="15">
        <f>(C140*60)+(I140*100)+(L140*100)+('Stats lic'!BL140)</f>
        <v>41.666666666666657</v>
      </c>
    </row>
    <row r="141" spans="1:14" ht="14" thickBot="1">
      <c r="A141" s="138" t="s">
        <v>246</v>
      </c>
      <c r="B141" s="3"/>
      <c r="C141" s="3"/>
      <c r="D141" s="49"/>
      <c r="E141" s="24">
        <f t="shared" si="4"/>
        <v>0</v>
      </c>
      <c r="F141" s="49"/>
      <c r="G141" s="3"/>
      <c r="H141" s="3"/>
      <c r="I141" s="3"/>
      <c r="J141" s="23">
        <f t="shared" si="5"/>
        <v>0</v>
      </c>
      <c r="L141" s="3"/>
      <c r="N141" s="15">
        <f>(C141*60)+(I141*100)+(L141*100)+('Stats lic'!BL141)</f>
        <v>128.2051282051282</v>
      </c>
    </row>
    <row r="142" spans="1:14" ht="14" thickBot="1">
      <c r="A142" s="138" t="s">
        <v>247</v>
      </c>
      <c r="B142" s="3"/>
      <c r="C142" s="3"/>
      <c r="D142" s="49"/>
      <c r="E142" s="24">
        <f t="shared" si="4"/>
        <v>0</v>
      </c>
      <c r="F142" s="49"/>
      <c r="G142" s="3"/>
      <c r="H142" s="3"/>
      <c r="I142" s="3"/>
      <c r="J142" s="23">
        <f t="shared" si="5"/>
        <v>0</v>
      </c>
      <c r="L142" s="3">
        <v>1</v>
      </c>
      <c r="N142" s="15">
        <f>(C142*60)+(I142*100)+(L142*100)+('Stats lic'!BL142)</f>
        <v>173.17073170731706</v>
      </c>
    </row>
    <row r="143" spans="1:14" ht="14" thickBot="1">
      <c r="A143" s="138" t="s">
        <v>248</v>
      </c>
      <c r="B143" s="3"/>
      <c r="C143" s="3"/>
      <c r="D143" s="49"/>
      <c r="E143" s="24">
        <f t="shared" si="4"/>
        <v>0</v>
      </c>
      <c r="F143" s="49"/>
      <c r="G143" s="3"/>
      <c r="H143" s="3"/>
      <c r="I143" s="3"/>
      <c r="J143" s="23">
        <f t="shared" si="5"/>
        <v>0</v>
      </c>
      <c r="L143" s="3">
        <v>1</v>
      </c>
      <c r="N143" s="15">
        <f>(C143*60)+(I143*100)+(L143*100)+('Stats lic'!BL143)</f>
        <v>276.47058823529414</v>
      </c>
    </row>
    <row r="144" spans="1:14" ht="14" thickBot="1">
      <c r="A144" s="138" t="s">
        <v>249</v>
      </c>
      <c r="B144" s="3"/>
      <c r="C144" s="3"/>
      <c r="D144" s="49"/>
      <c r="E144" s="24">
        <f t="shared" si="4"/>
        <v>0</v>
      </c>
      <c r="F144" s="49"/>
      <c r="G144" s="3"/>
      <c r="H144" s="3"/>
      <c r="I144" s="3"/>
      <c r="J144" s="23">
        <f t="shared" si="5"/>
        <v>0</v>
      </c>
      <c r="L144" s="3">
        <v>1</v>
      </c>
      <c r="N144" s="15">
        <f>(C144*60)+(I144*100)+(L144*100)+('Stats lic'!BL144)</f>
        <v>300</v>
      </c>
    </row>
    <row r="145" spans="1:14" ht="14" thickBot="1">
      <c r="A145" s="138" t="s">
        <v>250</v>
      </c>
      <c r="B145" s="3">
        <v>2</v>
      </c>
      <c r="C145" s="3">
        <v>1</v>
      </c>
      <c r="D145" s="49"/>
      <c r="E145" s="24">
        <f t="shared" si="4"/>
        <v>160</v>
      </c>
      <c r="F145" s="49"/>
      <c r="G145" s="3">
        <v>1</v>
      </c>
      <c r="H145" s="3">
        <v>1</v>
      </c>
      <c r="I145" s="3"/>
      <c r="J145" s="23">
        <f t="shared" si="5"/>
        <v>200</v>
      </c>
      <c r="L145" s="3"/>
      <c r="N145" s="15">
        <f>(C145*60)+(I145*100)+(L145*100)+('Stats lic'!BL145)</f>
        <v>226.66666666666663</v>
      </c>
    </row>
    <row r="146" spans="1:14" ht="14" thickBot="1">
      <c r="A146" s="138" t="s">
        <v>251</v>
      </c>
      <c r="B146" s="3">
        <v>1</v>
      </c>
      <c r="C146" s="3"/>
      <c r="D146" s="49"/>
      <c r="E146" s="24">
        <f t="shared" si="4"/>
        <v>50</v>
      </c>
      <c r="F146" s="49"/>
      <c r="G146" s="3"/>
      <c r="H146" s="3"/>
      <c r="I146" s="3"/>
      <c r="J146" s="23">
        <f t="shared" si="5"/>
        <v>0</v>
      </c>
      <c r="L146" s="3"/>
      <c r="N146" s="15">
        <f>(C146*60)+(I146*100)+(L146*100)+('Stats lic'!BL146)</f>
        <v>27.777777777777779</v>
      </c>
    </row>
    <row r="147" spans="1:14" ht="14" thickBot="1">
      <c r="A147" s="138" t="s">
        <v>252</v>
      </c>
      <c r="B147" s="3"/>
      <c r="C147" s="3"/>
      <c r="D147" s="49"/>
      <c r="E147" s="24">
        <f t="shared" si="4"/>
        <v>0</v>
      </c>
      <c r="F147" s="49"/>
      <c r="G147" s="3"/>
      <c r="H147" s="3"/>
      <c r="I147" s="3"/>
      <c r="J147" s="23">
        <f t="shared" si="5"/>
        <v>0</v>
      </c>
      <c r="L147" s="3"/>
      <c r="N147" s="15">
        <f>(C147*60)+(I147*100)+(L147*100)+('Stats lic'!BL147)</f>
        <v>100</v>
      </c>
    </row>
    <row r="148" spans="1:14" ht="14" thickBot="1">
      <c r="A148" s="138" t="s">
        <v>321</v>
      </c>
      <c r="B148" s="3">
        <v>2</v>
      </c>
      <c r="C148" s="3"/>
      <c r="D148" s="49"/>
      <c r="E148" s="24">
        <f t="shared" si="4"/>
        <v>100</v>
      </c>
      <c r="F148" s="49"/>
      <c r="G148" s="3"/>
      <c r="H148" s="3"/>
      <c r="I148" s="3"/>
      <c r="J148" s="23">
        <f t="shared" si="5"/>
        <v>0</v>
      </c>
      <c r="L148" s="3">
        <v>1</v>
      </c>
      <c r="N148" s="15">
        <f>(C148*60)+(I148*100)+(L148*100)+('Stats lic'!BL148)</f>
        <v>418.84057971014488</v>
      </c>
    </row>
    <row r="149" spans="1:14" ht="14" thickBot="1">
      <c r="A149" s="138" t="s">
        <v>253</v>
      </c>
      <c r="B149" s="3"/>
      <c r="C149" s="3">
        <v>3</v>
      </c>
      <c r="D149" s="49"/>
      <c r="E149" s="24">
        <f t="shared" si="4"/>
        <v>180</v>
      </c>
      <c r="F149" s="49"/>
      <c r="G149" s="3">
        <v>1</v>
      </c>
      <c r="H149" s="3">
        <v>1.5</v>
      </c>
      <c r="I149" s="3"/>
      <c r="J149" s="23">
        <f t="shared" si="5"/>
        <v>250</v>
      </c>
      <c r="L149" s="3"/>
      <c r="N149" s="15">
        <f>(C149*60)+(I149*100)+(L149*100)+('Stats lic'!BL149)</f>
        <v>347.93893129770993</v>
      </c>
    </row>
    <row r="150" spans="1:14" ht="14" thickBot="1">
      <c r="A150" s="138" t="s">
        <v>254</v>
      </c>
      <c r="B150" s="3"/>
      <c r="C150" s="3"/>
      <c r="D150" s="49"/>
      <c r="E150" s="24">
        <f t="shared" si="4"/>
        <v>0</v>
      </c>
      <c r="F150" s="49"/>
      <c r="G150" s="3"/>
      <c r="H150" s="3"/>
      <c r="I150" s="3"/>
      <c r="J150" s="23">
        <f t="shared" si="5"/>
        <v>0</v>
      </c>
      <c r="L150" s="3"/>
      <c r="N150" s="15">
        <f>(C150*60)+(I150*100)+(L150*100)+('Stats lic'!BL150)</f>
        <v>117.64705882352941</v>
      </c>
    </row>
    <row r="151" spans="1:14" ht="14" thickBot="1">
      <c r="A151" s="138" t="s">
        <v>255</v>
      </c>
      <c r="B151" s="3">
        <v>3</v>
      </c>
      <c r="C151" s="3"/>
      <c r="D151" s="49"/>
      <c r="E151" s="24">
        <f t="shared" si="4"/>
        <v>150</v>
      </c>
      <c r="F151" s="49"/>
      <c r="G151" s="3"/>
      <c r="H151" s="3"/>
      <c r="I151" s="3"/>
      <c r="J151" s="23">
        <f t="shared" si="5"/>
        <v>0</v>
      </c>
      <c r="L151" s="3"/>
      <c r="N151" s="15">
        <f>(C151*60)+(I151*100)+(L151*100)+('Stats lic'!BL151)</f>
        <v>114.28571428571429</v>
      </c>
    </row>
    <row r="152" spans="1:14" ht="14" thickBot="1">
      <c r="A152" s="138" t="s">
        <v>256</v>
      </c>
      <c r="B152" s="3"/>
      <c r="C152" s="3"/>
      <c r="D152" s="49"/>
      <c r="E152" s="24">
        <f t="shared" si="4"/>
        <v>0</v>
      </c>
      <c r="F152" s="49"/>
      <c r="G152" s="3"/>
      <c r="H152" s="3"/>
      <c r="I152" s="3"/>
      <c r="J152" s="23">
        <f t="shared" si="5"/>
        <v>0</v>
      </c>
      <c r="L152" s="3">
        <v>1</v>
      </c>
      <c r="N152" s="15">
        <f>(C152*60)+(I152*100)+(L152*100)+('Stats lic'!BL152)</f>
        <v>342.42424242424244</v>
      </c>
    </row>
    <row r="153" spans="1:14" ht="14" thickBot="1">
      <c r="A153" s="138" t="s">
        <v>257</v>
      </c>
      <c r="B153" s="3"/>
      <c r="C153" s="3"/>
      <c r="D153" s="49"/>
      <c r="E153" s="24">
        <f t="shared" si="4"/>
        <v>0</v>
      </c>
      <c r="F153" s="49"/>
      <c r="G153" s="3"/>
      <c r="H153" s="3"/>
      <c r="I153" s="3"/>
      <c r="J153" s="23">
        <f t="shared" si="5"/>
        <v>0</v>
      </c>
      <c r="L153" s="3"/>
      <c r="N153" s="15">
        <f>(C153*60)+(I153*100)+(L153*100)+('Stats lic'!BL153)</f>
        <v>0</v>
      </c>
    </row>
    <row r="154" spans="1:14" ht="14" thickBot="1">
      <c r="A154" s="138" t="s">
        <v>258</v>
      </c>
      <c r="B154" s="3"/>
      <c r="C154" s="3"/>
      <c r="D154" s="49"/>
      <c r="E154" s="24">
        <f t="shared" si="4"/>
        <v>0</v>
      </c>
      <c r="F154" s="49"/>
      <c r="G154" s="3"/>
      <c r="H154" s="3"/>
      <c r="I154" s="3"/>
      <c r="J154" s="23">
        <f t="shared" si="5"/>
        <v>0</v>
      </c>
      <c r="L154" s="3"/>
      <c r="N154" s="15">
        <f>(C154*60)+(I154*100)+(L154*100)+('Stats lic'!BL154)</f>
        <v>150</v>
      </c>
    </row>
    <row r="155" spans="1:14" ht="14" thickBot="1">
      <c r="A155" s="138" t="s">
        <v>259</v>
      </c>
      <c r="B155" s="3"/>
      <c r="C155" s="3"/>
      <c r="D155" s="49"/>
      <c r="E155" s="24">
        <f t="shared" si="4"/>
        <v>0</v>
      </c>
      <c r="F155" s="49"/>
      <c r="G155" s="3"/>
      <c r="H155" s="3"/>
      <c r="I155" s="3"/>
      <c r="J155" s="23">
        <f t="shared" si="5"/>
        <v>0</v>
      </c>
      <c r="L155" s="3"/>
      <c r="N155" s="15">
        <f>(C155*60)+(I155*100)+(L155*100)+('Stats lic'!BL155)</f>
        <v>30.303030303030305</v>
      </c>
    </row>
    <row r="156" spans="1:14" ht="14" thickBot="1">
      <c r="A156" s="138" t="s">
        <v>260</v>
      </c>
      <c r="B156" s="3">
        <v>5</v>
      </c>
      <c r="C156" s="3"/>
      <c r="D156" s="49"/>
      <c r="E156" s="24">
        <f t="shared" si="4"/>
        <v>250</v>
      </c>
      <c r="F156" s="49"/>
      <c r="G156" s="3">
        <v>1</v>
      </c>
      <c r="H156" s="3">
        <v>1</v>
      </c>
      <c r="I156" s="3"/>
      <c r="J156" s="23">
        <f t="shared" si="5"/>
        <v>200</v>
      </c>
      <c r="L156" s="3">
        <v>2</v>
      </c>
      <c r="N156" s="15">
        <f>(C156*60)+(I156*100)+(L156*100)+('Stats lic'!BL156)</f>
        <v>404.6511627906977</v>
      </c>
    </row>
    <row r="157" spans="1:14" ht="14" thickBot="1">
      <c r="A157" s="138" t="s">
        <v>261</v>
      </c>
      <c r="B157" s="3"/>
      <c r="C157" s="3"/>
      <c r="D157" s="49"/>
      <c r="E157" s="24">
        <f t="shared" si="4"/>
        <v>0</v>
      </c>
      <c r="F157" s="49"/>
      <c r="G157" s="3"/>
      <c r="H157" s="3"/>
      <c r="I157" s="3"/>
      <c r="J157" s="23">
        <f t="shared" si="5"/>
        <v>0</v>
      </c>
      <c r="L157" s="3"/>
      <c r="N157" s="15">
        <f>(C157*60)+(I157*100)+(L157*100)+('Stats lic'!BL157)</f>
        <v>0</v>
      </c>
    </row>
    <row r="158" spans="1:14" ht="14" thickBot="1">
      <c r="A158" s="138" t="s">
        <v>262</v>
      </c>
      <c r="B158" s="3"/>
      <c r="C158" s="3"/>
      <c r="D158" s="49"/>
      <c r="E158" s="24">
        <f t="shared" si="4"/>
        <v>0</v>
      </c>
      <c r="F158" s="49"/>
      <c r="G158" s="3"/>
      <c r="H158" s="3"/>
      <c r="I158" s="3"/>
      <c r="J158" s="23">
        <f t="shared" si="5"/>
        <v>0</v>
      </c>
      <c r="L158" s="3">
        <v>1</v>
      </c>
      <c r="N158" s="15">
        <f>(C158*60)+(I158*100)+(L158*100)+('Stats lic'!BL158)</f>
        <v>237.93103448275861</v>
      </c>
    </row>
    <row r="159" spans="1:14" ht="14" thickBot="1">
      <c r="A159" s="138" t="s">
        <v>263</v>
      </c>
      <c r="B159" s="3"/>
      <c r="C159" s="3"/>
      <c r="D159" s="49"/>
      <c r="E159" s="24">
        <f t="shared" si="4"/>
        <v>0</v>
      </c>
      <c r="F159" s="49"/>
      <c r="G159" s="3"/>
      <c r="H159" s="3"/>
      <c r="I159" s="3"/>
      <c r="J159" s="23">
        <f t="shared" si="5"/>
        <v>0</v>
      </c>
      <c r="L159" s="3"/>
      <c r="N159" s="15">
        <f>(C159*60)+(I159*100)+(L159*100)+('Stats lic'!BL159)</f>
        <v>0</v>
      </c>
    </row>
    <row r="160" spans="1:14" ht="14" thickBot="1">
      <c r="A160" s="138" t="s">
        <v>264</v>
      </c>
      <c r="B160" s="3"/>
      <c r="C160" s="3"/>
      <c r="D160" s="49"/>
      <c r="E160" s="24">
        <f t="shared" si="4"/>
        <v>0</v>
      </c>
      <c r="F160" s="49"/>
      <c r="G160" s="3">
        <v>1</v>
      </c>
      <c r="H160" s="3">
        <v>1</v>
      </c>
      <c r="I160" s="3"/>
      <c r="J160" s="23">
        <f t="shared" si="5"/>
        <v>200</v>
      </c>
      <c r="L160" s="3"/>
      <c r="N160" s="15">
        <f>(C160*60)+(I160*100)+(L160*100)+('Stats lic'!BL160)</f>
        <v>102.94117647058823</v>
      </c>
    </row>
    <row r="161" spans="1:14" ht="14" thickBot="1">
      <c r="A161" s="138" t="s">
        <v>265</v>
      </c>
      <c r="B161" s="3"/>
      <c r="C161" s="3"/>
      <c r="D161" s="49"/>
      <c r="E161" s="24">
        <f t="shared" si="4"/>
        <v>0</v>
      </c>
      <c r="F161" s="49"/>
      <c r="G161" s="3"/>
      <c r="H161" s="3"/>
      <c r="I161" s="3"/>
      <c r="J161" s="23">
        <f t="shared" si="5"/>
        <v>0</v>
      </c>
      <c r="L161" s="3"/>
      <c r="N161" s="15">
        <f>(C161*60)+(I161*100)+(L161*100)+('Stats lic'!BL161)</f>
        <v>0</v>
      </c>
    </row>
    <row r="162" spans="1:14" ht="14" thickBot="1">
      <c r="A162" s="138" t="s">
        <v>266</v>
      </c>
      <c r="B162" s="3"/>
      <c r="C162" s="3"/>
      <c r="D162" s="49"/>
      <c r="E162" s="24">
        <f t="shared" si="4"/>
        <v>0</v>
      </c>
      <c r="F162" s="49"/>
      <c r="G162" s="3"/>
      <c r="H162" s="3"/>
      <c r="I162" s="3"/>
      <c r="J162" s="23">
        <f t="shared" si="5"/>
        <v>0</v>
      </c>
      <c r="L162" s="3">
        <v>1</v>
      </c>
      <c r="N162" s="15">
        <f>(C162*60)+(I162*100)+(L162*100)+('Stats lic'!BL162)</f>
        <v>270.21276595744678</v>
      </c>
    </row>
    <row r="163" spans="1:14" ht="14" thickBot="1">
      <c r="A163" s="138" t="s">
        <v>267</v>
      </c>
      <c r="B163" s="3"/>
      <c r="C163" s="3"/>
      <c r="D163" s="49"/>
      <c r="E163" s="24">
        <f t="shared" si="4"/>
        <v>0</v>
      </c>
      <c r="F163" s="49"/>
      <c r="G163" s="3"/>
      <c r="H163" s="3"/>
      <c r="I163" s="3"/>
      <c r="J163" s="23">
        <f t="shared" si="5"/>
        <v>0</v>
      </c>
      <c r="L163" s="3">
        <v>1</v>
      </c>
      <c r="N163" s="15">
        <f>(C163*60)+(I163*100)+(L163*100)+('Stats lic'!BL163)</f>
        <v>600</v>
      </c>
    </row>
    <row r="164" spans="1:14" ht="14" thickBot="1">
      <c r="A164" s="138" t="s">
        <v>268</v>
      </c>
      <c r="B164" s="3"/>
      <c r="C164" s="3"/>
      <c r="D164" s="49"/>
      <c r="E164" s="24">
        <f t="shared" si="4"/>
        <v>0</v>
      </c>
      <c r="F164" s="49"/>
      <c r="G164" s="3"/>
      <c r="H164" s="3"/>
      <c r="I164" s="3"/>
      <c r="J164" s="23">
        <f t="shared" si="5"/>
        <v>0</v>
      </c>
      <c r="L164" s="3"/>
      <c r="N164" s="15">
        <f>(C164*60)+(I164*100)+(L164*100)+('Stats lic'!BL164)</f>
        <v>111.11111111111111</v>
      </c>
    </row>
    <row r="165" spans="1:14" ht="14" thickBot="1">
      <c r="A165" s="138" t="s">
        <v>269</v>
      </c>
      <c r="B165" s="3"/>
      <c r="C165" s="3"/>
      <c r="D165" s="49"/>
      <c r="E165" s="24">
        <f t="shared" si="4"/>
        <v>0</v>
      </c>
      <c r="F165" s="49"/>
      <c r="G165" s="3"/>
      <c r="H165" s="3"/>
      <c r="I165" s="3"/>
      <c r="J165" s="23">
        <f t="shared" si="5"/>
        <v>0</v>
      </c>
      <c r="L165" s="3"/>
      <c r="N165" s="15">
        <f>(C165*60)+(I165*100)+(L165*100)+('Stats lic'!BL165)</f>
        <v>666.66666666666652</v>
      </c>
    </row>
    <row r="166" spans="1:14" ht="14" thickBot="1">
      <c r="A166" s="138" t="s">
        <v>270</v>
      </c>
      <c r="B166" s="3">
        <v>1</v>
      </c>
      <c r="C166" s="3"/>
      <c r="D166" s="49"/>
      <c r="E166" s="24">
        <f t="shared" si="4"/>
        <v>50</v>
      </c>
      <c r="F166" s="49"/>
      <c r="G166" s="3">
        <v>1</v>
      </c>
      <c r="H166" s="3">
        <v>1</v>
      </c>
      <c r="I166" s="3"/>
      <c r="J166" s="23">
        <f t="shared" si="5"/>
        <v>200</v>
      </c>
      <c r="L166" s="3"/>
      <c r="N166" s="15">
        <f>(C166*60)+(I166*100)+(L166*100)+('Stats lic'!BL166)</f>
        <v>278.26086956521738</v>
      </c>
    </row>
    <row r="167" spans="1:14" ht="14" thickBot="1">
      <c r="A167" s="138" t="s">
        <v>271</v>
      </c>
      <c r="B167" s="3"/>
      <c r="C167" s="3"/>
      <c r="D167" s="49"/>
      <c r="E167" s="24">
        <f t="shared" si="4"/>
        <v>0</v>
      </c>
      <c r="F167" s="49"/>
      <c r="G167" s="3"/>
      <c r="H167" s="3"/>
      <c r="I167" s="3"/>
      <c r="J167" s="23">
        <f t="shared" si="5"/>
        <v>0</v>
      </c>
      <c r="L167" s="3">
        <v>1</v>
      </c>
      <c r="N167" s="15">
        <f>(C167*60)+(I167*100)+(L167*100)+('Stats lic'!BL167)</f>
        <v>205.26315789473682</v>
      </c>
    </row>
    <row r="168" spans="1:14" ht="14" thickBot="1">
      <c r="A168" s="138" t="s">
        <v>272</v>
      </c>
      <c r="B168" s="3"/>
      <c r="C168" s="3"/>
      <c r="D168" s="49"/>
      <c r="E168" s="24">
        <f t="shared" si="4"/>
        <v>0</v>
      </c>
      <c r="F168" s="49"/>
      <c r="G168" s="3"/>
      <c r="H168" s="3"/>
      <c r="I168" s="3"/>
      <c r="J168" s="23">
        <f t="shared" si="5"/>
        <v>0</v>
      </c>
      <c r="L168" s="3"/>
      <c r="N168" s="15">
        <f>(C168*60)+(I168*100)+(L168*100)+('Stats lic'!BL168)</f>
        <v>0</v>
      </c>
    </row>
    <row r="169" spans="1:14" ht="14" thickBot="1">
      <c r="A169" s="138" t="s">
        <v>273</v>
      </c>
      <c r="B169" s="3"/>
      <c r="C169" s="3"/>
      <c r="D169" s="49"/>
      <c r="E169" s="24">
        <f t="shared" si="4"/>
        <v>0</v>
      </c>
      <c r="F169" s="49"/>
      <c r="G169" s="3"/>
      <c r="H169" s="3"/>
      <c r="I169" s="3"/>
      <c r="J169" s="23">
        <f t="shared" si="5"/>
        <v>0</v>
      </c>
      <c r="L169" s="3"/>
      <c r="N169" s="15">
        <f>(C169*60)+(I169*100)+(L169*100)+('Stats lic'!BL169)</f>
        <v>142.85714285714283</v>
      </c>
    </row>
    <row r="170" spans="1:14" ht="14" thickBot="1">
      <c r="A170" s="138" t="s">
        <v>274</v>
      </c>
      <c r="B170" s="3">
        <v>1</v>
      </c>
      <c r="C170" s="3"/>
      <c r="D170" s="49"/>
      <c r="E170" s="24">
        <f t="shared" si="4"/>
        <v>50</v>
      </c>
      <c r="F170" s="49"/>
      <c r="G170" s="3"/>
      <c r="H170" s="3"/>
      <c r="I170" s="3"/>
      <c r="J170" s="23">
        <f t="shared" si="5"/>
        <v>0</v>
      </c>
      <c r="L170" s="3">
        <v>1</v>
      </c>
      <c r="N170" s="15">
        <f>(C170*60)+(I170*100)+(L170*100)+('Stats lic'!BL170)</f>
        <v>217.64705882352939</v>
      </c>
    </row>
    <row r="171" spans="1:14" ht="14" thickBot="1">
      <c r="A171" s="138" t="s">
        <v>275</v>
      </c>
      <c r="B171" s="3"/>
      <c r="C171" s="3"/>
      <c r="D171" s="49"/>
      <c r="E171" s="24">
        <f t="shared" si="4"/>
        <v>0</v>
      </c>
      <c r="F171" s="49"/>
      <c r="G171" s="3"/>
      <c r="H171" s="3"/>
      <c r="I171" s="3"/>
      <c r="J171" s="23">
        <f t="shared" si="5"/>
        <v>0</v>
      </c>
      <c r="L171" s="3"/>
      <c r="N171" s="15">
        <f>(C171*60)+(I171*100)+(L171*100)+('Stats lic'!BL171)</f>
        <v>0</v>
      </c>
    </row>
    <row r="172" spans="1:14" ht="14" thickBot="1">
      <c r="A172" s="138" t="s">
        <v>276</v>
      </c>
      <c r="B172" s="3">
        <v>1</v>
      </c>
      <c r="C172" s="3"/>
      <c r="D172" s="49"/>
      <c r="E172" s="24">
        <f t="shared" si="4"/>
        <v>50</v>
      </c>
      <c r="F172" s="49"/>
      <c r="G172" s="3">
        <v>1</v>
      </c>
      <c r="H172" s="3">
        <v>2</v>
      </c>
      <c r="I172" s="3"/>
      <c r="J172" s="23">
        <f t="shared" si="5"/>
        <v>300</v>
      </c>
      <c r="L172" s="3"/>
      <c r="N172" s="15">
        <f>(C172*60)+(I172*100)+(L172*100)+('Stats lic'!BL172)</f>
        <v>155.17241379310346</v>
      </c>
    </row>
    <row r="173" spans="1:14" ht="14" thickBot="1">
      <c r="A173" s="138" t="s">
        <v>277</v>
      </c>
      <c r="B173" s="3"/>
      <c r="C173" s="3"/>
      <c r="D173" s="49"/>
      <c r="E173" s="24">
        <f t="shared" si="4"/>
        <v>0</v>
      </c>
      <c r="F173" s="49"/>
      <c r="G173" s="3"/>
      <c r="H173" s="3"/>
      <c r="I173" s="3"/>
      <c r="J173" s="23">
        <f t="shared" si="5"/>
        <v>0</v>
      </c>
      <c r="L173" s="3">
        <v>1</v>
      </c>
      <c r="N173" s="15">
        <f>(C173*60)+(I173*100)+(L173*100)+('Stats lic'!BL173)</f>
        <v>250</v>
      </c>
    </row>
    <row r="174" spans="1:14" ht="14" thickBot="1">
      <c r="A174" s="138" t="s">
        <v>322</v>
      </c>
      <c r="B174" s="3">
        <v>3</v>
      </c>
      <c r="C174" s="3"/>
      <c r="D174" s="49"/>
      <c r="E174" s="24">
        <f t="shared" si="4"/>
        <v>150</v>
      </c>
      <c r="F174" s="49"/>
      <c r="G174" s="3"/>
      <c r="H174" s="3"/>
      <c r="I174" s="3"/>
      <c r="J174" s="23">
        <f t="shared" si="5"/>
        <v>0</v>
      </c>
      <c r="L174" s="3">
        <v>1</v>
      </c>
      <c r="N174" s="15">
        <f>(C174*60)+(I174*100)+(L174*100)+('Stats lic'!BL174)</f>
        <v>268.53932584269666</v>
      </c>
    </row>
    <row r="175" spans="1:14" ht="14" thickBot="1">
      <c r="A175" s="138" t="s">
        <v>278</v>
      </c>
      <c r="B175" s="3"/>
      <c r="C175" s="3"/>
      <c r="D175" s="49"/>
      <c r="E175" s="24">
        <f t="shared" si="4"/>
        <v>0</v>
      </c>
      <c r="F175" s="49"/>
      <c r="G175" s="3">
        <v>1</v>
      </c>
      <c r="H175" s="3">
        <v>0.1</v>
      </c>
      <c r="I175" s="3"/>
      <c r="J175" s="23">
        <f t="shared" si="5"/>
        <v>110</v>
      </c>
      <c r="L175" s="3">
        <v>1</v>
      </c>
      <c r="N175" s="15">
        <f>(C175*60)+(I175*100)+(L175*100)+('Stats lic'!BL175)</f>
        <v>270.21276595744678</v>
      </c>
    </row>
    <row r="176" spans="1:14" ht="14" thickBot="1">
      <c r="A176" s="138" t="s">
        <v>279</v>
      </c>
      <c r="B176" s="3"/>
      <c r="C176" s="3"/>
      <c r="D176" s="49"/>
      <c r="E176" s="24">
        <f t="shared" si="4"/>
        <v>0</v>
      </c>
      <c r="F176" s="49"/>
      <c r="G176" s="3"/>
      <c r="H176" s="3"/>
      <c r="I176" s="3"/>
      <c r="J176" s="23">
        <f t="shared" si="5"/>
        <v>0</v>
      </c>
      <c r="L176" s="3"/>
      <c r="N176" s="15">
        <f>(C176*60)+(I176*100)+(L176*100)+('Stats lic'!BL176)</f>
        <v>0</v>
      </c>
    </row>
    <row r="177" spans="1:14" ht="14" thickBot="1">
      <c r="A177" s="138" t="s">
        <v>280</v>
      </c>
      <c r="B177" s="3"/>
      <c r="C177" s="3"/>
      <c r="D177" s="49"/>
      <c r="E177" s="24">
        <f t="shared" si="4"/>
        <v>0</v>
      </c>
      <c r="F177" s="49"/>
      <c r="G177" s="3"/>
      <c r="H177" s="3"/>
      <c r="I177" s="3"/>
      <c r="J177" s="23">
        <f t="shared" si="5"/>
        <v>0</v>
      </c>
      <c r="L177" s="3"/>
      <c r="N177" s="15">
        <f>(C177*60)+(I177*100)+(L177*100)+('Stats lic'!BL177)</f>
        <v>166.66666666666663</v>
      </c>
    </row>
    <row r="178" spans="1:14" ht="14" thickBot="1">
      <c r="A178" s="138" t="s">
        <v>281</v>
      </c>
      <c r="B178" s="3">
        <v>1</v>
      </c>
      <c r="C178" s="3"/>
      <c r="D178" s="49"/>
      <c r="E178" s="24">
        <f t="shared" si="4"/>
        <v>50</v>
      </c>
      <c r="F178" s="49"/>
      <c r="G178" s="3">
        <v>1</v>
      </c>
      <c r="H178" s="3">
        <v>1</v>
      </c>
      <c r="I178" s="3"/>
      <c r="J178" s="23">
        <f t="shared" si="5"/>
        <v>200</v>
      </c>
      <c r="L178" s="3"/>
      <c r="N178" s="15">
        <f>(C178*60)+(I178*100)+(L178*100)+('Stats lic'!BL178)</f>
        <v>300.395256916996</v>
      </c>
    </row>
    <row r="179" spans="1:14" ht="14" thickBot="1">
      <c r="A179" s="138" t="s">
        <v>282</v>
      </c>
      <c r="B179" s="3"/>
      <c r="C179" s="3"/>
      <c r="D179" s="49"/>
      <c r="E179" s="24">
        <f t="shared" si="4"/>
        <v>0</v>
      </c>
      <c r="F179" s="49"/>
      <c r="G179" s="3">
        <v>1</v>
      </c>
      <c r="H179" s="3">
        <v>0.3</v>
      </c>
      <c r="I179" s="3"/>
      <c r="J179" s="23">
        <f t="shared" si="5"/>
        <v>130</v>
      </c>
      <c r="L179" s="3"/>
      <c r="N179" s="15">
        <f>(C179*60)+(I179*100)+(L179*100)+('Stats lic'!BL179)</f>
        <v>131.57894736842104</v>
      </c>
    </row>
    <row r="180" spans="1:14" ht="14" thickBot="1">
      <c r="A180" s="138" t="s">
        <v>283</v>
      </c>
      <c r="B180" s="3"/>
      <c r="C180" s="3"/>
      <c r="D180" s="49"/>
      <c r="E180" s="24">
        <f t="shared" si="4"/>
        <v>0</v>
      </c>
      <c r="F180" s="49"/>
      <c r="G180" s="3"/>
      <c r="H180" s="3"/>
      <c r="I180" s="3"/>
      <c r="J180" s="23">
        <f t="shared" si="5"/>
        <v>0</v>
      </c>
      <c r="L180" s="3"/>
      <c r="N180" s="15">
        <f>(C180*60)+(I180*100)+(L180*100)+('Stats lic'!BL180)</f>
        <v>125</v>
      </c>
    </row>
    <row r="181" spans="1:14" ht="14" thickBot="1">
      <c r="A181" s="138" t="s">
        <v>284</v>
      </c>
      <c r="B181" s="3"/>
      <c r="C181" s="3"/>
      <c r="D181" s="49"/>
      <c r="E181" s="24">
        <f t="shared" si="4"/>
        <v>0</v>
      </c>
      <c r="F181" s="49"/>
      <c r="G181" s="3"/>
      <c r="H181" s="3"/>
      <c r="I181" s="3"/>
      <c r="J181" s="23">
        <f t="shared" si="5"/>
        <v>0</v>
      </c>
      <c r="L181" s="3">
        <v>1</v>
      </c>
      <c r="N181" s="15">
        <f>(C181*60)+(I181*100)+(L181*100)+('Stats lic'!BL181)</f>
        <v>100</v>
      </c>
    </row>
    <row r="182" spans="1:14" ht="14" thickBot="1">
      <c r="A182" s="138" t="s">
        <v>285</v>
      </c>
      <c r="B182" s="3"/>
      <c r="C182" s="3"/>
      <c r="D182" s="49"/>
      <c r="E182" s="24">
        <f t="shared" si="4"/>
        <v>0</v>
      </c>
      <c r="F182" s="49"/>
      <c r="G182" s="3"/>
      <c r="H182" s="3"/>
      <c r="I182" s="3"/>
      <c r="J182" s="23">
        <f t="shared" si="5"/>
        <v>0</v>
      </c>
      <c r="L182" s="3"/>
      <c r="N182" s="15">
        <f>(C182*60)+(I182*100)+(L182*100)+('Stats lic'!BL182)</f>
        <v>0</v>
      </c>
    </row>
    <row r="183" spans="1:14" ht="14" thickBot="1">
      <c r="A183" s="138" t="s">
        <v>323</v>
      </c>
      <c r="B183" s="3">
        <v>2</v>
      </c>
      <c r="C183" s="3"/>
      <c r="D183" s="49"/>
      <c r="E183" s="24">
        <f t="shared" si="4"/>
        <v>100</v>
      </c>
      <c r="F183" s="49"/>
      <c r="G183" s="3"/>
      <c r="H183" s="3"/>
      <c r="I183" s="3"/>
      <c r="J183" s="23">
        <f t="shared" si="5"/>
        <v>0</v>
      </c>
      <c r="L183" s="3"/>
      <c r="N183" s="15">
        <f>(C183*60)+(I183*100)+(L183*100)+('Stats lic'!BL183)</f>
        <v>122.44897959183673</v>
      </c>
    </row>
    <row r="184" spans="1:14" ht="14" thickBot="1">
      <c r="A184" s="138" t="s">
        <v>286</v>
      </c>
      <c r="B184" s="3"/>
      <c r="C184" s="3"/>
      <c r="D184" s="49"/>
      <c r="E184" s="24">
        <f t="shared" si="4"/>
        <v>0</v>
      </c>
      <c r="F184" s="49"/>
      <c r="G184" s="3"/>
      <c r="H184" s="3"/>
      <c r="I184" s="3"/>
      <c r="J184" s="23">
        <f t="shared" si="5"/>
        <v>0</v>
      </c>
      <c r="L184" s="3">
        <v>1</v>
      </c>
      <c r="N184" s="15">
        <f>(C184*60)+(I184*100)+(L184*100)+('Stats lic'!BL184)</f>
        <v>433.33333333333326</v>
      </c>
    </row>
    <row r="185" spans="1:14" ht="14" thickBot="1">
      <c r="A185" s="138" t="s">
        <v>287</v>
      </c>
      <c r="B185" s="3"/>
      <c r="C185" s="3"/>
      <c r="D185" s="49"/>
      <c r="E185" s="24">
        <f t="shared" si="4"/>
        <v>0</v>
      </c>
      <c r="F185" s="49"/>
      <c r="G185" s="3"/>
      <c r="H185" s="3"/>
      <c r="I185" s="3"/>
      <c r="J185" s="23">
        <f t="shared" si="5"/>
        <v>0</v>
      </c>
      <c r="L185" s="3"/>
      <c r="N185" s="15">
        <f>(C185*60)+(I185*100)+(L185*100)+('Stats lic'!BL185)</f>
        <v>69.767441860465112</v>
      </c>
    </row>
    <row r="186" spans="1:14" ht="14" thickBot="1">
      <c r="A186" s="138" t="s">
        <v>288</v>
      </c>
      <c r="B186" s="3">
        <v>1</v>
      </c>
      <c r="C186" s="3"/>
      <c r="D186" s="49"/>
      <c r="E186" s="24">
        <f t="shared" si="4"/>
        <v>50</v>
      </c>
      <c r="F186" s="49"/>
      <c r="G186" s="3"/>
      <c r="H186" s="3"/>
      <c r="I186" s="3"/>
      <c r="J186" s="23">
        <f t="shared" si="5"/>
        <v>0</v>
      </c>
      <c r="L186" s="3"/>
      <c r="N186" s="15">
        <f>(C186*60)+(I186*100)+(L186*100)+('Stats lic'!BL186)</f>
        <v>150.9433962264151</v>
      </c>
    </row>
    <row r="187" spans="1:14" ht="14" thickBot="1">
      <c r="A187" s="138" t="s">
        <v>289</v>
      </c>
      <c r="B187" s="3"/>
      <c r="C187" s="3"/>
      <c r="D187" s="49"/>
      <c r="E187" s="24">
        <f t="shared" si="4"/>
        <v>0</v>
      </c>
      <c r="F187" s="49"/>
      <c r="G187" s="3"/>
      <c r="H187" s="3"/>
      <c r="I187" s="3"/>
      <c r="J187" s="23">
        <f t="shared" si="5"/>
        <v>0</v>
      </c>
      <c r="L187" s="3"/>
      <c r="N187" s="15">
        <f>(C187*60)+(I187*100)+(L187*100)+('Stats lic'!BL187)</f>
        <v>85.106382978723403</v>
      </c>
    </row>
    <row r="188" spans="1:14" ht="14" thickBot="1">
      <c r="A188" s="138" t="s">
        <v>290</v>
      </c>
      <c r="B188" s="3"/>
      <c r="C188" s="3"/>
      <c r="D188" s="49"/>
      <c r="E188" s="24">
        <f t="shared" si="4"/>
        <v>0</v>
      </c>
      <c r="F188" s="49"/>
      <c r="G188" s="3"/>
      <c r="H188" s="3"/>
      <c r="I188" s="3"/>
      <c r="J188" s="23">
        <f t="shared" si="5"/>
        <v>0</v>
      </c>
      <c r="L188" s="3"/>
      <c r="N188" s="15">
        <f>(C188*60)+(I188*100)+(L188*100)+('Stats lic'!BL188)</f>
        <v>62.5</v>
      </c>
    </row>
    <row r="189" spans="1:14" ht="14" thickBot="1">
      <c r="A189" s="138" t="s">
        <v>291</v>
      </c>
      <c r="B189" s="3"/>
      <c r="C189" s="3"/>
      <c r="D189" s="49"/>
      <c r="E189" s="24">
        <f t="shared" si="4"/>
        <v>0</v>
      </c>
      <c r="F189" s="49"/>
      <c r="G189" s="3"/>
      <c r="H189" s="3"/>
      <c r="I189" s="3"/>
      <c r="J189" s="23">
        <f t="shared" si="5"/>
        <v>0</v>
      </c>
      <c r="L189" s="3">
        <v>1</v>
      </c>
      <c r="N189" s="15">
        <f>(C189*60)+(I189*100)+(L189*100)+('Stats lic'!BL189)</f>
        <v>222.80701754385964</v>
      </c>
    </row>
    <row r="190" spans="1:14" ht="14" thickBot="1">
      <c r="A190" s="138" t="s">
        <v>292</v>
      </c>
      <c r="B190" s="3">
        <v>7</v>
      </c>
      <c r="C190" s="3"/>
      <c r="D190" s="49"/>
      <c r="E190" s="24">
        <f t="shared" si="4"/>
        <v>350</v>
      </c>
      <c r="F190" s="49"/>
      <c r="G190" s="3">
        <v>1</v>
      </c>
      <c r="H190" s="3">
        <v>0.1</v>
      </c>
      <c r="I190" s="3"/>
      <c r="J190" s="23">
        <f t="shared" si="5"/>
        <v>110</v>
      </c>
      <c r="L190" s="3"/>
      <c r="N190" s="15">
        <f>(C190*60)+(I190*100)+(L190*100)+('Stats lic'!BL190)</f>
        <v>104.4776119402985</v>
      </c>
    </row>
    <row r="191" spans="1:14" ht="14" thickBot="1">
      <c r="A191" s="138" t="s">
        <v>293</v>
      </c>
      <c r="B191" s="3"/>
      <c r="C191" s="3"/>
      <c r="D191" s="49"/>
      <c r="E191" s="24">
        <f t="shared" si="4"/>
        <v>0</v>
      </c>
      <c r="F191" s="49"/>
      <c r="G191" s="3"/>
      <c r="H191" s="3"/>
      <c r="I191" s="3"/>
      <c r="J191" s="23">
        <f t="shared" si="5"/>
        <v>0</v>
      </c>
      <c r="L191" s="3">
        <v>1</v>
      </c>
      <c r="N191" s="15">
        <f>(C191*60)+(I191*100)+(L191*100)+('Stats lic'!BL191)</f>
        <v>150</v>
      </c>
    </row>
    <row r="192" spans="1:14" ht="14" thickBot="1">
      <c r="A192" s="138" t="s">
        <v>294</v>
      </c>
      <c r="B192" s="3"/>
      <c r="C192" s="3"/>
      <c r="D192" s="49"/>
      <c r="E192" s="24">
        <f t="shared" si="4"/>
        <v>0</v>
      </c>
      <c r="F192" s="49"/>
      <c r="G192" s="3"/>
      <c r="H192" s="3"/>
      <c r="I192" s="3"/>
      <c r="J192" s="23">
        <f t="shared" si="5"/>
        <v>0</v>
      </c>
      <c r="L192" s="3">
        <v>1</v>
      </c>
      <c r="N192" s="15">
        <f>(C192*60)+(I192*100)+(L192*100)+('Stats lic'!BL192)</f>
        <v>100</v>
      </c>
    </row>
    <row r="193" spans="1:14" ht="14" thickBot="1">
      <c r="A193" s="138" t="s">
        <v>295</v>
      </c>
      <c r="B193" s="3"/>
      <c r="C193" s="3"/>
      <c r="D193" s="49"/>
      <c r="E193" s="24">
        <f t="shared" si="4"/>
        <v>0</v>
      </c>
      <c r="F193" s="49"/>
      <c r="G193" s="3"/>
      <c r="H193" s="3"/>
      <c r="I193" s="3"/>
      <c r="J193" s="23">
        <f t="shared" si="5"/>
        <v>0</v>
      </c>
      <c r="L193" s="3"/>
      <c r="N193" s="15">
        <f>(C193*60)+(I193*100)+(L193*100)+('Stats lic'!BL193)</f>
        <v>76.92307692307692</v>
      </c>
    </row>
    <row r="194" spans="1:14" ht="14" thickBot="1">
      <c r="A194" s="138" t="s">
        <v>296</v>
      </c>
      <c r="B194" s="3"/>
      <c r="C194" s="3"/>
      <c r="D194" s="49"/>
      <c r="E194" s="24">
        <f t="shared" si="4"/>
        <v>0</v>
      </c>
      <c r="F194" s="49"/>
      <c r="G194" s="3"/>
      <c r="H194" s="3"/>
      <c r="I194" s="3"/>
      <c r="J194" s="23">
        <f t="shared" si="5"/>
        <v>0</v>
      </c>
      <c r="L194" s="3"/>
      <c r="N194" s="15">
        <f>(C194*60)+(I194*100)+(L194*100)+('Stats lic'!BL194)</f>
        <v>100</v>
      </c>
    </row>
    <row r="195" spans="1:14" ht="14" thickBot="1">
      <c r="A195" s="138" t="s">
        <v>297</v>
      </c>
      <c r="B195" s="3"/>
      <c r="C195" s="3"/>
      <c r="D195" s="49"/>
      <c r="E195" s="24">
        <f t="shared" si="4"/>
        <v>0</v>
      </c>
      <c r="F195" s="49"/>
      <c r="G195" s="3"/>
      <c r="H195" s="3"/>
      <c r="I195" s="3"/>
      <c r="J195" s="23">
        <f t="shared" si="5"/>
        <v>0</v>
      </c>
      <c r="L195" s="3"/>
      <c r="N195" s="15">
        <f>(C195*60)+(I195*100)+(L195*100)+('Stats lic'!BL195)</f>
        <v>74.074074074074062</v>
      </c>
    </row>
    <row r="196" spans="1:14" ht="14" thickBot="1">
      <c r="A196" s="138" t="s">
        <v>298</v>
      </c>
      <c r="B196" s="3"/>
      <c r="C196" s="3"/>
      <c r="D196" s="49"/>
      <c r="E196" s="24">
        <f t="shared" si="4"/>
        <v>0</v>
      </c>
      <c r="F196" s="49"/>
      <c r="G196" s="3">
        <v>1</v>
      </c>
      <c r="H196" s="3">
        <v>1.5</v>
      </c>
      <c r="I196" s="3"/>
      <c r="J196" s="23">
        <f t="shared" si="5"/>
        <v>250</v>
      </c>
      <c r="L196" s="3">
        <v>1</v>
      </c>
      <c r="N196" s="15">
        <f>(C196*60)+(I196*100)+(L196*100)+('Stats lic'!BL196)</f>
        <v>329.29936305732485</v>
      </c>
    </row>
    <row r="197" spans="1:14" ht="14" thickBot="1">
      <c r="A197" s="138" t="s">
        <v>299</v>
      </c>
      <c r="B197" s="3"/>
      <c r="C197" s="3"/>
      <c r="D197" s="49"/>
      <c r="E197" s="24">
        <f t="shared" si="4"/>
        <v>0</v>
      </c>
      <c r="F197" s="49"/>
      <c r="G197" s="3"/>
      <c r="H197" s="3"/>
      <c r="I197" s="3"/>
      <c r="J197" s="23">
        <f t="shared" si="5"/>
        <v>0</v>
      </c>
      <c r="L197" s="3">
        <v>1</v>
      </c>
      <c r="N197" s="15" t="e">
        <f>(C197*60)+(I197*100)+(L197*100)+('Stats lic'!BL197)</f>
        <v>#DIV/0!</v>
      </c>
    </row>
    <row r="198" spans="1:14" ht="14" thickBot="1">
      <c r="A198" s="138" t="s">
        <v>300</v>
      </c>
      <c r="B198" s="3">
        <v>4</v>
      </c>
      <c r="C198" s="3"/>
      <c r="D198" s="49"/>
      <c r="E198" s="24">
        <f t="shared" ref="E198:E211" si="6">(B198*50)+(C198*60)</f>
        <v>200</v>
      </c>
      <c r="F198" s="49"/>
      <c r="G198" s="3"/>
      <c r="H198" s="3"/>
      <c r="I198" s="3"/>
      <c r="J198" s="23">
        <f t="shared" ref="J198:J211" si="7">(G198*100)+(H198*100)+(I198*100)</f>
        <v>0</v>
      </c>
      <c r="L198" s="3"/>
      <c r="N198" s="15">
        <f>(C198*60)+(I198*100)+(L198*100)+('Stats lic'!BL198)</f>
        <v>57.142857142857146</v>
      </c>
    </row>
    <row r="199" spans="1:14" ht="14" thickBot="1">
      <c r="A199" s="138" t="s">
        <v>301</v>
      </c>
      <c r="B199" s="3"/>
      <c r="C199" s="3"/>
      <c r="D199" s="49"/>
      <c r="E199" s="24">
        <f t="shared" si="6"/>
        <v>0</v>
      </c>
      <c r="F199" s="49"/>
      <c r="G199" s="3"/>
      <c r="H199" s="3"/>
      <c r="I199" s="3"/>
      <c r="J199" s="23">
        <f t="shared" si="7"/>
        <v>0</v>
      </c>
      <c r="L199" s="3">
        <v>1</v>
      </c>
      <c r="N199" s="15">
        <f>(C199*60)+(I199*100)+(L199*100)+('Stats lic'!BL199)</f>
        <v>161.22448979591837</v>
      </c>
    </row>
    <row r="200" spans="1:14" ht="14" thickBot="1">
      <c r="A200" s="138" t="s">
        <v>302</v>
      </c>
      <c r="B200" s="3"/>
      <c r="C200" s="3"/>
      <c r="D200" s="49"/>
      <c r="E200" s="24">
        <f t="shared" si="6"/>
        <v>0</v>
      </c>
      <c r="F200" s="49"/>
      <c r="G200" s="3"/>
      <c r="H200" s="3"/>
      <c r="I200" s="3"/>
      <c r="J200" s="23">
        <f t="shared" si="7"/>
        <v>0</v>
      </c>
      <c r="L200" s="3"/>
      <c r="N200" s="15">
        <f>(C200*60)+(I200*100)+(L200*100)+('Stats lic'!BL200)</f>
        <v>0</v>
      </c>
    </row>
    <row r="201" spans="1:14" ht="14" thickBot="1">
      <c r="A201" s="138" t="s">
        <v>303</v>
      </c>
      <c r="B201" s="3">
        <v>6</v>
      </c>
      <c r="C201" s="3"/>
      <c r="D201" s="49"/>
      <c r="E201" s="24">
        <f t="shared" si="6"/>
        <v>300</v>
      </c>
      <c r="F201" s="49"/>
      <c r="G201" s="3">
        <v>1</v>
      </c>
      <c r="H201" s="3">
        <v>1</v>
      </c>
      <c r="I201" s="3"/>
      <c r="J201" s="23">
        <f t="shared" si="7"/>
        <v>200</v>
      </c>
      <c r="L201" s="3">
        <v>1</v>
      </c>
      <c r="N201" s="15">
        <f>(C201*60)+(I201*100)+(L201*100)+('Stats lic'!BL201)</f>
        <v>277.91411042944787</v>
      </c>
    </row>
    <row r="202" spans="1:14" ht="14" thickBot="1">
      <c r="A202" s="138" t="s">
        <v>304</v>
      </c>
      <c r="B202" s="3"/>
      <c r="C202" s="3"/>
      <c r="D202" s="49"/>
      <c r="E202" s="24">
        <f t="shared" si="6"/>
        <v>0</v>
      </c>
      <c r="F202" s="49"/>
      <c r="G202" s="3"/>
      <c r="H202" s="3"/>
      <c r="I202" s="3"/>
      <c r="J202" s="23">
        <f t="shared" si="7"/>
        <v>0</v>
      </c>
      <c r="L202" s="3">
        <v>1</v>
      </c>
      <c r="N202" s="15" t="e">
        <f>(C202*60)+(I202*100)+(L202*100)+('Stats lic'!BL202)</f>
        <v>#DIV/0!</v>
      </c>
    </row>
    <row r="203" spans="1:14" ht="14" thickBot="1">
      <c r="A203" s="138" t="s">
        <v>305</v>
      </c>
      <c r="B203" s="3"/>
      <c r="C203" s="3"/>
      <c r="D203" s="49"/>
      <c r="E203" s="24">
        <f t="shared" si="6"/>
        <v>0</v>
      </c>
      <c r="F203" s="49"/>
      <c r="G203" s="3">
        <v>1</v>
      </c>
      <c r="H203" s="3">
        <v>0.5</v>
      </c>
      <c r="I203" s="3"/>
      <c r="J203" s="23">
        <f t="shared" si="7"/>
        <v>150</v>
      </c>
      <c r="L203" s="3">
        <v>1</v>
      </c>
      <c r="N203" s="15">
        <f>(C203*60)+(I203*100)+(L203*100)+('Stats lic'!BL203)</f>
        <v>233.33333333333334</v>
      </c>
    </row>
    <row r="204" spans="1:14" ht="14" thickBot="1">
      <c r="A204" s="138" t="s">
        <v>306</v>
      </c>
      <c r="B204" s="3"/>
      <c r="C204" s="3"/>
      <c r="D204" s="49"/>
      <c r="E204" s="24">
        <f t="shared" si="6"/>
        <v>0</v>
      </c>
      <c r="F204" s="49"/>
      <c r="G204" s="3"/>
      <c r="H204" s="3"/>
      <c r="I204" s="3"/>
      <c r="J204" s="23">
        <f t="shared" si="7"/>
        <v>0</v>
      </c>
      <c r="L204" s="3"/>
      <c r="N204" s="15">
        <f>(C204*60)+(I204*100)+(L204*100)+('Stats lic'!BL204)</f>
        <v>170.73170731707319</v>
      </c>
    </row>
    <row r="205" spans="1:14" ht="14" thickBot="1">
      <c r="A205" s="138" t="s">
        <v>307</v>
      </c>
      <c r="B205" s="3"/>
      <c r="C205" s="3"/>
      <c r="D205" s="49"/>
      <c r="E205" s="24">
        <f t="shared" si="6"/>
        <v>0</v>
      </c>
      <c r="F205" s="49"/>
      <c r="G205" s="3"/>
      <c r="H205" s="3"/>
      <c r="I205" s="3"/>
      <c r="J205" s="23">
        <f t="shared" si="7"/>
        <v>0</v>
      </c>
      <c r="L205" s="3"/>
      <c r="N205" s="15">
        <f>(C205*60)+(I205*100)+(L205*100)+('Stats lic'!BL205)</f>
        <v>58.823529411764703</v>
      </c>
    </row>
    <row r="206" spans="1:14" ht="14" thickBot="1">
      <c r="A206" s="138" t="s">
        <v>308</v>
      </c>
      <c r="B206" s="3"/>
      <c r="C206" s="3"/>
      <c r="D206" s="49"/>
      <c r="E206" s="24">
        <f>(B206*50)+(C206*60)</f>
        <v>0</v>
      </c>
      <c r="F206" s="49"/>
      <c r="G206" s="3"/>
      <c r="H206" s="3"/>
      <c r="I206" s="3"/>
      <c r="J206" s="23">
        <f t="shared" si="7"/>
        <v>0</v>
      </c>
      <c r="L206" s="3">
        <v>1</v>
      </c>
      <c r="N206" s="15">
        <f>(C206*60)+(I206*100)+(L206*100)+('Stats lic'!BL206)</f>
        <v>100</v>
      </c>
    </row>
    <row r="207" spans="1:14" ht="14" thickBot="1">
      <c r="A207" s="138" t="s">
        <v>309</v>
      </c>
      <c r="B207" s="3"/>
      <c r="C207" s="3"/>
      <c r="D207" s="49"/>
      <c r="E207" s="24">
        <f t="shared" si="6"/>
        <v>0</v>
      </c>
      <c r="F207" s="49"/>
      <c r="G207" s="3"/>
      <c r="H207" s="3"/>
      <c r="I207" s="3"/>
      <c r="J207" s="23">
        <f t="shared" si="7"/>
        <v>0</v>
      </c>
      <c r="L207" s="3">
        <v>1</v>
      </c>
      <c r="N207" s="15">
        <f>(C207*60)+(I207*100)+(L207*100)+('Stats lic'!BL207)</f>
        <v>320.33898305084745</v>
      </c>
    </row>
    <row r="208" spans="1:14" ht="14" thickBot="1">
      <c r="A208" s="138" t="s">
        <v>310</v>
      </c>
      <c r="B208" s="3"/>
      <c r="C208" s="3"/>
      <c r="D208" s="49"/>
      <c r="E208" s="24">
        <f t="shared" si="6"/>
        <v>0</v>
      </c>
      <c r="F208" s="49"/>
      <c r="G208" s="3"/>
      <c r="H208" s="3"/>
      <c r="I208" s="3"/>
      <c r="J208" s="23">
        <f t="shared" si="7"/>
        <v>0</v>
      </c>
      <c r="L208" s="3"/>
      <c r="N208" s="15">
        <f>(C208*60)+(I208*100)+(L208*100)+('Stats lic'!BL208)</f>
        <v>0</v>
      </c>
    </row>
    <row r="209" spans="1:14" ht="14" thickBot="1">
      <c r="A209" s="138" t="s">
        <v>311</v>
      </c>
      <c r="B209" s="3"/>
      <c r="C209" s="3"/>
      <c r="D209" s="49"/>
      <c r="E209" s="24">
        <f t="shared" si="6"/>
        <v>0</v>
      </c>
      <c r="F209" s="49"/>
      <c r="G209" s="3"/>
      <c r="H209" s="3"/>
      <c r="I209" s="3"/>
      <c r="J209" s="23">
        <f t="shared" si="7"/>
        <v>0</v>
      </c>
      <c r="L209" s="3"/>
      <c r="N209" s="15">
        <f>(C209*60)+(I209*100)+(L209*100)+('Stats lic'!BL209)</f>
        <v>160.49382716049382</v>
      </c>
    </row>
    <row r="210" spans="1:14" ht="14" thickBot="1">
      <c r="A210" s="138" t="s">
        <v>324</v>
      </c>
      <c r="B210" s="3"/>
      <c r="C210" s="3"/>
      <c r="D210" s="49"/>
      <c r="E210" s="24">
        <f t="shared" si="6"/>
        <v>0</v>
      </c>
      <c r="F210" s="49"/>
      <c r="G210" s="3"/>
      <c r="H210" s="3"/>
      <c r="I210" s="3"/>
      <c r="J210" s="23">
        <f t="shared" si="7"/>
        <v>0</v>
      </c>
      <c r="L210" s="3"/>
      <c r="N210" s="15">
        <f>(C210*60)+(I210*100)+(L210*100)+('Stats lic'!BL210)</f>
        <v>90.909090909090921</v>
      </c>
    </row>
    <row r="211" spans="1:14" ht="14" thickBot="1">
      <c r="A211" s="139" t="s">
        <v>325</v>
      </c>
      <c r="B211" s="3">
        <f>SUM(B3:B210)</f>
        <v>123</v>
      </c>
      <c r="C211" s="3">
        <f t="shared" ref="C211" si="8">SUM(C3:C210)</f>
        <v>15</v>
      </c>
      <c r="D211" s="49"/>
      <c r="E211" s="24">
        <f t="shared" si="6"/>
        <v>7050</v>
      </c>
      <c r="F211" s="49"/>
      <c r="G211" s="3">
        <f>SUM(G3:G210)</f>
        <v>40</v>
      </c>
      <c r="H211" s="3">
        <f t="shared" ref="H211:I211" si="9">SUM(H3:H210)</f>
        <v>39.350000000000009</v>
      </c>
      <c r="I211" s="3">
        <f t="shared" si="9"/>
        <v>3.25</v>
      </c>
      <c r="J211" s="23">
        <f t="shared" si="7"/>
        <v>8260</v>
      </c>
      <c r="L211" s="3">
        <f>SUM(L3:L210)</f>
        <v>71</v>
      </c>
      <c r="N211" s="15">
        <f>(C211*60)+(I211*100)+(L211*100)+('Stats lic'!BL211)</f>
        <v>8486.4067561314205</v>
      </c>
    </row>
    <row r="212" spans="1:14">
      <c r="A212" s="37"/>
      <c r="J212" s="1"/>
    </row>
    <row r="214" spans="1:14">
      <c r="J214" s="1"/>
    </row>
    <row r="215" spans="1:14">
      <c r="J215" s="1"/>
    </row>
    <row r="216" spans="1:14">
      <c r="J216" s="1"/>
    </row>
    <row r="217" spans="1:14">
      <c r="J217" s="1"/>
    </row>
    <row r="218" spans="1:14">
      <c r="J218" s="1"/>
    </row>
    <row r="219" spans="1:14">
      <c r="J219" s="1"/>
    </row>
    <row r="220" spans="1:14">
      <c r="J220" s="1"/>
    </row>
    <row r="221" spans="1:14">
      <c r="J221" s="1"/>
    </row>
    <row r="222" spans="1:14">
      <c r="J222" s="1"/>
    </row>
    <row r="223" spans="1:14">
      <c r="J223" s="1"/>
    </row>
    <row r="224" spans="1:14">
      <c r="J224" s="1"/>
    </row>
    <row r="225" spans="10:10">
      <c r="J225" s="1"/>
    </row>
    <row r="226" spans="10:10">
      <c r="J226" s="1"/>
    </row>
    <row r="227" spans="10:10">
      <c r="J227" s="1"/>
    </row>
    <row r="228" spans="10:10">
      <c r="J228" s="1"/>
    </row>
    <row r="229" spans="10:10">
      <c r="J229" s="1"/>
    </row>
    <row r="230" spans="10:10">
      <c r="J230" s="1"/>
    </row>
    <row r="231" spans="10:10">
      <c r="J231" s="1"/>
    </row>
    <row r="232" spans="10:10">
      <c r="J232" s="1"/>
    </row>
    <row r="233" spans="10:10">
      <c r="J233" s="1"/>
    </row>
    <row r="234" spans="10:10">
      <c r="J234" s="1"/>
    </row>
    <row r="235" spans="10:10">
      <c r="J235" s="1"/>
    </row>
    <row r="236" spans="10:10">
      <c r="J236" s="1"/>
    </row>
    <row r="237" spans="10:10">
      <c r="J237" s="1"/>
    </row>
    <row r="238" spans="10:10">
      <c r="J238" s="1"/>
    </row>
    <row r="239" spans="10:10">
      <c r="J239" s="1"/>
    </row>
    <row r="240" spans="10:10">
      <c r="J240" s="1"/>
    </row>
    <row r="241" spans="10:10">
      <c r="J241" s="1"/>
    </row>
    <row r="242" spans="10:10">
      <c r="J242" s="1"/>
    </row>
    <row r="243" spans="10:10">
      <c r="J243" s="1"/>
    </row>
    <row r="244" spans="10:10">
      <c r="J244" s="1"/>
    </row>
    <row r="245" spans="10:10">
      <c r="J245" s="1"/>
    </row>
    <row r="246" spans="10:10">
      <c r="J246" s="1"/>
    </row>
    <row r="247" spans="10:10">
      <c r="J247" s="1"/>
    </row>
    <row r="248" spans="10:10">
      <c r="J248" s="1"/>
    </row>
    <row r="249" spans="10:10">
      <c r="J249" s="1"/>
    </row>
    <row r="250" spans="10:10">
      <c r="J250" s="1"/>
    </row>
    <row r="251" spans="10:10">
      <c r="J251" s="1"/>
    </row>
    <row r="252" spans="10:10">
      <c r="J252" s="1"/>
    </row>
    <row r="253" spans="10:10">
      <c r="J253" s="1"/>
    </row>
    <row r="254" spans="10:10">
      <c r="J254" s="1"/>
    </row>
    <row r="255" spans="10:10">
      <c r="J255" s="1"/>
    </row>
    <row r="256" spans="10:10">
      <c r="J256" s="1"/>
    </row>
    <row r="257" spans="10:10">
      <c r="J257" s="1"/>
    </row>
    <row r="258" spans="10:10">
      <c r="J258" s="1"/>
    </row>
    <row r="259" spans="10:10">
      <c r="J259" s="1"/>
    </row>
    <row r="260" spans="10:10">
      <c r="J260" s="1"/>
    </row>
    <row r="261" spans="10:10">
      <c r="J261" s="1"/>
    </row>
    <row r="262" spans="10:10">
      <c r="J262" s="1"/>
    </row>
    <row r="263" spans="10:10">
      <c r="J263" s="1"/>
    </row>
    <row r="264" spans="10:10">
      <c r="J264" s="1"/>
    </row>
    <row r="265" spans="10:10">
      <c r="J265" s="1"/>
    </row>
    <row r="266" spans="10:10">
      <c r="J266" s="1"/>
    </row>
    <row r="267" spans="10:10">
      <c r="J267" s="1"/>
    </row>
    <row r="268" spans="10:10">
      <c r="J268" s="1"/>
    </row>
    <row r="269" spans="10:10">
      <c r="J269" s="1"/>
    </row>
    <row r="270" spans="10:10">
      <c r="J270" s="1"/>
    </row>
    <row r="271" spans="10:10">
      <c r="J271" s="1"/>
    </row>
    <row r="272" spans="10:10">
      <c r="J272" s="1"/>
    </row>
    <row r="273" spans="10:10">
      <c r="J273" s="1"/>
    </row>
    <row r="274" spans="10:10">
      <c r="J274" s="1"/>
    </row>
    <row r="275" spans="10:10">
      <c r="J275" s="1"/>
    </row>
    <row r="276" spans="10:10">
      <c r="J276" s="1"/>
    </row>
    <row r="277" spans="10:10">
      <c r="J277" s="1"/>
    </row>
    <row r="278" spans="10:10">
      <c r="J278" s="1"/>
    </row>
    <row r="279" spans="10:10">
      <c r="J279" s="1"/>
    </row>
    <row r="280" spans="10:10">
      <c r="J280" s="1"/>
    </row>
    <row r="281" spans="10:10">
      <c r="J281" s="1"/>
    </row>
    <row r="282" spans="10:10">
      <c r="J282" s="1"/>
    </row>
    <row r="283" spans="10:10">
      <c r="J283" s="1"/>
    </row>
    <row r="284" spans="10:10">
      <c r="J284" s="1"/>
    </row>
    <row r="285" spans="10:10">
      <c r="J285" s="1"/>
    </row>
    <row r="286" spans="10:10">
      <c r="J286" s="1"/>
    </row>
    <row r="287" spans="10:10">
      <c r="J287" s="1"/>
    </row>
    <row r="288" spans="10:10">
      <c r="J288" s="1"/>
    </row>
    <row r="289" spans="10:10">
      <c r="J289" s="1"/>
    </row>
    <row r="290" spans="10:10">
      <c r="J290" s="1"/>
    </row>
    <row r="291" spans="10:10">
      <c r="J291" s="1"/>
    </row>
    <row r="292" spans="10:10">
      <c r="J292" s="1"/>
    </row>
    <row r="293" spans="10:10">
      <c r="J293" s="1"/>
    </row>
    <row r="294" spans="10:10">
      <c r="J294" s="1"/>
    </row>
    <row r="295" spans="10:10">
      <c r="J295" s="1"/>
    </row>
    <row r="296" spans="10:10">
      <c r="J296" s="1"/>
    </row>
    <row r="297" spans="10:10">
      <c r="J297" s="1"/>
    </row>
    <row r="298" spans="10:10">
      <c r="J298" s="1"/>
    </row>
    <row r="299" spans="10:10">
      <c r="J299" s="1"/>
    </row>
    <row r="300" spans="10:10">
      <c r="J300" s="1"/>
    </row>
    <row r="301" spans="10:10">
      <c r="J301" s="1"/>
    </row>
    <row r="302" spans="10:10">
      <c r="J302" s="1"/>
    </row>
    <row r="303" spans="10:10">
      <c r="J303" s="1"/>
    </row>
    <row r="304" spans="10:10">
      <c r="J304" s="1"/>
    </row>
    <row r="305" spans="10:10">
      <c r="J305" s="1"/>
    </row>
    <row r="306" spans="10:10">
      <c r="J306" s="1"/>
    </row>
    <row r="307" spans="10:10">
      <c r="J307" s="1"/>
    </row>
    <row r="308" spans="10:10">
      <c r="J308" s="1"/>
    </row>
    <row r="309" spans="10:10">
      <c r="J309" s="1"/>
    </row>
    <row r="310" spans="10:10">
      <c r="J310" s="1"/>
    </row>
    <row r="311" spans="10:10">
      <c r="J311" s="1"/>
    </row>
    <row r="312" spans="10:10">
      <c r="J312" s="1"/>
    </row>
    <row r="313" spans="10:10">
      <c r="J313" s="1"/>
    </row>
    <row r="314" spans="10:10">
      <c r="J314" s="1"/>
    </row>
    <row r="315" spans="10:10">
      <c r="J315" s="1"/>
    </row>
    <row r="316" spans="10:10">
      <c r="J316" s="1"/>
    </row>
    <row r="317" spans="10:10">
      <c r="J317" s="1"/>
    </row>
    <row r="318" spans="10:10">
      <c r="J318" s="1"/>
    </row>
    <row r="319" spans="10:10">
      <c r="J319" s="1"/>
    </row>
    <row r="320" spans="10:10">
      <c r="J320" s="1"/>
    </row>
    <row r="321" spans="10:10">
      <c r="J321" s="1"/>
    </row>
    <row r="322" spans="10:10">
      <c r="J322" s="1"/>
    </row>
    <row r="323" spans="10:10">
      <c r="J323" s="1"/>
    </row>
    <row r="324" spans="10:10">
      <c r="J324" s="1"/>
    </row>
    <row r="325" spans="10:10">
      <c r="J325" s="1"/>
    </row>
    <row r="326" spans="10:10">
      <c r="J326" s="1"/>
    </row>
    <row r="327" spans="10:10">
      <c r="J327" s="1"/>
    </row>
    <row r="328" spans="10:10">
      <c r="J328" s="1"/>
    </row>
    <row r="329" spans="10:10">
      <c r="J329" s="1"/>
    </row>
    <row r="330" spans="10:10">
      <c r="J330" s="1"/>
    </row>
    <row r="331" spans="10:10">
      <c r="J331" s="1"/>
    </row>
    <row r="332" spans="10:10">
      <c r="J332" s="1"/>
    </row>
    <row r="333" spans="10:10">
      <c r="J333" s="1"/>
    </row>
    <row r="334" spans="10:10">
      <c r="J334" s="1"/>
    </row>
    <row r="335" spans="10:10">
      <c r="J335" s="1"/>
    </row>
    <row r="336" spans="10:10">
      <c r="J336" s="1"/>
    </row>
    <row r="337" spans="10:10">
      <c r="J337" s="1"/>
    </row>
    <row r="338" spans="10:10">
      <c r="J338" s="1"/>
    </row>
    <row r="339" spans="10:10">
      <c r="J339" s="1"/>
    </row>
    <row r="340" spans="10:10">
      <c r="J340" s="1"/>
    </row>
    <row r="341" spans="10:10">
      <c r="J341" s="1"/>
    </row>
    <row r="342" spans="10:10">
      <c r="J342" s="1"/>
    </row>
    <row r="343" spans="10:10">
      <c r="J343" s="1"/>
    </row>
    <row r="344" spans="10:10">
      <c r="J344" s="1"/>
    </row>
    <row r="345" spans="10:10">
      <c r="J345" s="1"/>
    </row>
    <row r="346" spans="10:10">
      <c r="J346" s="1"/>
    </row>
    <row r="347" spans="10:10">
      <c r="J347" s="1"/>
    </row>
    <row r="348" spans="10:10">
      <c r="J348" s="1"/>
    </row>
    <row r="349" spans="10:10">
      <c r="J349" s="1"/>
    </row>
    <row r="350" spans="10:10">
      <c r="J350" s="1"/>
    </row>
    <row r="351" spans="10:10">
      <c r="J351" s="1"/>
    </row>
    <row r="352" spans="10:10">
      <c r="J352" s="1"/>
    </row>
    <row r="353" spans="10:10">
      <c r="J353" s="1"/>
    </row>
    <row r="354" spans="10:10">
      <c r="J354" s="1"/>
    </row>
    <row r="355" spans="10:10">
      <c r="J355" s="1"/>
    </row>
    <row r="356" spans="10:10">
      <c r="J356" s="1"/>
    </row>
    <row r="357" spans="10:10">
      <c r="J357" s="1"/>
    </row>
    <row r="358" spans="10:10">
      <c r="J358" s="1"/>
    </row>
    <row r="359" spans="10:10">
      <c r="J359" s="1"/>
    </row>
    <row r="360" spans="10:10">
      <c r="J360" s="1"/>
    </row>
    <row r="361" spans="10:10">
      <c r="J361" s="1"/>
    </row>
    <row r="362" spans="10:10">
      <c r="J362" s="1"/>
    </row>
    <row r="363" spans="10:10">
      <c r="J363" s="1"/>
    </row>
    <row r="364" spans="10:10">
      <c r="J364" s="1"/>
    </row>
    <row r="365" spans="10:10">
      <c r="J365" s="1"/>
    </row>
    <row r="366" spans="10:10">
      <c r="J366" s="1"/>
    </row>
    <row r="367" spans="10:10">
      <c r="J367" s="1"/>
    </row>
    <row r="368" spans="10:10">
      <c r="J368" s="1"/>
    </row>
    <row r="369" spans="10:10">
      <c r="J369" s="1"/>
    </row>
    <row r="370" spans="10:10">
      <c r="J370" s="1"/>
    </row>
    <row r="371" spans="10:10">
      <c r="J371" s="1"/>
    </row>
    <row r="372" spans="10:10">
      <c r="J372" s="1"/>
    </row>
    <row r="373" spans="10:10">
      <c r="J373" s="1"/>
    </row>
    <row r="374" spans="10:10">
      <c r="J374" s="1"/>
    </row>
    <row r="375" spans="10:10">
      <c r="J375" s="1"/>
    </row>
    <row r="376" spans="10:10">
      <c r="J376" s="1"/>
    </row>
    <row r="377" spans="10:10">
      <c r="J377" s="1"/>
    </row>
    <row r="378" spans="10:10">
      <c r="J378" s="1"/>
    </row>
    <row r="379" spans="10:10">
      <c r="J379" s="1"/>
    </row>
    <row r="380" spans="10:10">
      <c r="J380" s="1"/>
    </row>
    <row r="381" spans="10:10">
      <c r="J381" s="1"/>
    </row>
    <row r="382" spans="10:10">
      <c r="J382" s="1"/>
    </row>
    <row r="383" spans="10:10">
      <c r="J383" s="1"/>
    </row>
    <row r="384" spans="10:10">
      <c r="J384" s="1"/>
    </row>
    <row r="385" spans="10:10">
      <c r="J385" s="1"/>
    </row>
    <row r="386" spans="10:10">
      <c r="J386" s="1"/>
    </row>
    <row r="387" spans="10:10">
      <c r="J387" s="1"/>
    </row>
    <row r="388" spans="10:10">
      <c r="J388" s="1"/>
    </row>
    <row r="389" spans="10:10">
      <c r="J389" s="1"/>
    </row>
    <row r="390" spans="10:10">
      <c r="J390" s="1"/>
    </row>
    <row r="391" spans="10:10">
      <c r="J391" s="1"/>
    </row>
    <row r="392" spans="10:10">
      <c r="J392" s="1"/>
    </row>
    <row r="393" spans="10:10">
      <c r="J393" s="1"/>
    </row>
    <row r="394" spans="10:10">
      <c r="J394" s="1"/>
    </row>
    <row r="395" spans="10:10">
      <c r="J395" s="1"/>
    </row>
    <row r="396" spans="10:10">
      <c r="J396" s="1"/>
    </row>
    <row r="397" spans="10:10">
      <c r="J397" s="1"/>
    </row>
    <row r="398" spans="10:10">
      <c r="J398" s="1"/>
    </row>
    <row r="399" spans="10:10">
      <c r="J399" s="1"/>
    </row>
    <row r="400" spans="10:10">
      <c r="J400" s="1"/>
    </row>
    <row r="401" spans="10:10">
      <c r="J401" s="1"/>
    </row>
    <row r="402" spans="10:10">
      <c r="J402" s="1"/>
    </row>
    <row r="403" spans="10:10">
      <c r="J403" s="1"/>
    </row>
    <row r="404" spans="10:10">
      <c r="J404" s="1"/>
    </row>
    <row r="405" spans="10:10">
      <c r="J405" s="1"/>
    </row>
    <row r="406" spans="10:10">
      <c r="J406" s="1"/>
    </row>
    <row r="407" spans="10:10">
      <c r="J407" s="1"/>
    </row>
    <row r="408" spans="10:10">
      <c r="J408" s="1"/>
    </row>
    <row r="409" spans="10:10">
      <c r="J409" s="1"/>
    </row>
    <row r="410" spans="10:10">
      <c r="J410" s="1"/>
    </row>
    <row r="411" spans="10:10">
      <c r="J411" s="1"/>
    </row>
    <row r="412" spans="10:10">
      <c r="J412" s="1"/>
    </row>
    <row r="413" spans="10:10">
      <c r="J413" s="1"/>
    </row>
    <row r="414" spans="10:10">
      <c r="J414" s="1"/>
    </row>
    <row r="415" spans="10:10">
      <c r="J415" s="1"/>
    </row>
    <row r="416" spans="10:10">
      <c r="J416" s="1"/>
    </row>
    <row r="417" spans="10:10">
      <c r="J417" s="1"/>
    </row>
    <row r="418" spans="10:10">
      <c r="J418" s="1"/>
    </row>
    <row r="419" spans="10:10">
      <c r="J419" s="1"/>
    </row>
    <row r="420" spans="10:10">
      <c r="J420" s="1"/>
    </row>
    <row r="421" spans="10:10">
      <c r="J421" s="1"/>
    </row>
    <row r="422" spans="10:10">
      <c r="J422" s="1"/>
    </row>
    <row r="423" spans="10:10">
      <c r="J423" s="1"/>
    </row>
    <row r="424" spans="10:10">
      <c r="J424" s="1"/>
    </row>
    <row r="425" spans="10:10">
      <c r="J425" s="1"/>
    </row>
    <row r="426" spans="10:10">
      <c r="J426" s="1"/>
    </row>
    <row r="427" spans="10:10">
      <c r="J427" s="1"/>
    </row>
    <row r="428" spans="10:10">
      <c r="J428" s="1"/>
    </row>
    <row r="429" spans="10:10">
      <c r="J429" s="1"/>
    </row>
    <row r="430" spans="10:10">
      <c r="J430" s="1"/>
    </row>
    <row r="431" spans="10:10">
      <c r="J431" s="1"/>
    </row>
    <row r="432" spans="10:10">
      <c r="J432" s="1"/>
    </row>
    <row r="433" spans="10:12">
      <c r="J433" s="1"/>
    </row>
    <row r="434" spans="10:12">
      <c r="J434" s="1"/>
    </row>
    <row r="435" spans="10:12">
      <c r="J435" s="1"/>
    </row>
    <row r="436" spans="10:12">
      <c r="J436" s="1"/>
    </row>
    <row r="437" spans="10:12">
      <c r="J437" s="1"/>
    </row>
    <row r="438" spans="10:12">
      <c r="J438" s="1"/>
    </row>
    <row r="439" spans="10:12">
      <c r="J439" s="1"/>
    </row>
    <row r="440" spans="10:12">
      <c r="J440" s="1"/>
      <c r="L440" s="1"/>
    </row>
    <row r="441" spans="10:12">
      <c r="J441" s="1"/>
      <c r="L441" s="1"/>
    </row>
    <row r="442" spans="10:12">
      <c r="J442" s="1"/>
      <c r="L442" s="1"/>
    </row>
    <row r="443" spans="10:12">
      <c r="J443" s="1"/>
      <c r="L443" s="1"/>
    </row>
    <row r="444" spans="10:12">
      <c r="J444" s="1"/>
      <c r="L444" s="1"/>
    </row>
    <row r="445" spans="10:12">
      <c r="J445" s="1"/>
      <c r="L445" s="1"/>
    </row>
    <row r="446" spans="10:12">
      <c r="J446" s="1"/>
      <c r="L446" s="1"/>
    </row>
    <row r="447" spans="10:12">
      <c r="J447" s="1"/>
      <c r="L447" s="1"/>
    </row>
    <row r="448" spans="10:12">
      <c r="J448" s="1"/>
      <c r="L448" s="1"/>
    </row>
    <row r="449" spans="10:12">
      <c r="J449" s="1"/>
      <c r="L449" s="1"/>
    </row>
    <row r="450" spans="10:12">
      <c r="J450" s="1"/>
      <c r="L450" s="1"/>
    </row>
    <row r="451" spans="10:12">
      <c r="J451" s="1"/>
      <c r="L451" s="1"/>
    </row>
    <row r="452" spans="10:12">
      <c r="J452" s="1"/>
      <c r="L452" s="1"/>
    </row>
    <row r="453" spans="10:12">
      <c r="J453" s="1"/>
      <c r="L453" s="1"/>
    </row>
    <row r="454" spans="10:12">
      <c r="J454" s="1"/>
      <c r="L454" s="1"/>
    </row>
    <row r="455" spans="10:12">
      <c r="J455" s="1"/>
      <c r="L455" s="1"/>
    </row>
    <row r="456" spans="10:12">
      <c r="J456" s="1"/>
      <c r="L456" s="1"/>
    </row>
    <row r="457" spans="10:12">
      <c r="J457" s="1"/>
      <c r="L457" s="1"/>
    </row>
    <row r="458" spans="10:12">
      <c r="J458" s="1"/>
      <c r="L458" s="1"/>
    </row>
    <row r="459" spans="10:12">
      <c r="J459" s="1"/>
      <c r="L459" s="1"/>
    </row>
    <row r="460" spans="10:12">
      <c r="J460" s="1"/>
      <c r="L460" s="1"/>
    </row>
    <row r="461" spans="10:12">
      <c r="J461" s="1"/>
      <c r="L461" s="1"/>
    </row>
    <row r="462" spans="10:12">
      <c r="J462" s="1"/>
      <c r="L462" s="1"/>
    </row>
    <row r="463" spans="10:12">
      <c r="J463" s="1"/>
      <c r="L463" s="1"/>
    </row>
    <row r="464" spans="10:12">
      <c r="J464" s="1"/>
      <c r="L464" s="1"/>
    </row>
    <row r="465" spans="10:12">
      <c r="J465" s="1"/>
      <c r="L465" s="1"/>
    </row>
    <row r="466" spans="10:12">
      <c r="J466" s="1"/>
      <c r="L466" s="1"/>
    </row>
    <row r="467" spans="10:12">
      <c r="J467" s="1"/>
      <c r="L467" s="1"/>
    </row>
    <row r="468" spans="10:12">
      <c r="J468" s="1"/>
      <c r="L468" s="1"/>
    </row>
    <row r="469" spans="10:12">
      <c r="J469" s="1"/>
      <c r="L469" s="1"/>
    </row>
    <row r="470" spans="10:12">
      <c r="J470" s="1"/>
      <c r="L470" s="1"/>
    </row>
    <row r="471" spans="10:12">
      <c r="J471" s="1"/>
      <c r="L471" s="1"/>
    </row>
    <row r="472" spans="10:12">
      <c r="J472" s="1"/>
      <c r="L472" s="1"/>
    </row>
    <row r="473" spans="10:12">
      <c r="J473" s="1"/>
      <c r="L473" s="1"/>
    </row>
    <row r="474" spans="10:12">
      <c r="J474" s="1"/>
      <c r="L474" s="1"/>
    </row>
    <row r="475" spans="10:12">
      <c r="J475" s="1"/>
      <c r="L475" s="1"/>
    </row>
    <row r="476" spans="10:12">
      <c r="J476" s="1"/>
      <c r="L476" s="1"/>
    </row>
    <row r="477" spans="10:12">
      <c r="J477" s="1"/>
      <c r="L477" s="1"/>
    </row>
    <row r="478" spans="10:12">
      <c r="J478" s="1"/>
      <c r="L478" s="1"/>
    </row>
    <row r="479" spans="10:12">
      <c r="J479" s="1"/>
      <c r="L479" s="1"/>
    </row>
    <row r="480" spans="10:12">
      <c r="J480" s="1"/>
      <c r="L480" s="1"/>
    </row>
    <row r="481" spans="10:12">
      <c r="J481" s="1"/>
      <c r="L481" s="1"/>
    </row>
    <row r="482" spans="10:12">
      <c r="J482" s="1"/>
      <c r="L482" s="1"/>
    </row>
    <row r="483" spans="10:12">
      <c r="J483" s="1"/>
      <c r="L483" s="1"/>
    </row>
    <row r="484" spans="10:12">
      <c r="J484" s="1"/>
      <c r="L484" s="1"/>
    </row>
    <row r="485" spans="10:12">
      <c r="J485" s="1"/>
      <c r="L485" s="1"/>
    </row>
    <row r="486" spans="10:12">
      <c r="J486" s="1"/>
      <c r="L486" s="1"/>
    </row>
    <row r="487" spans="10:12">
      <c r="J487" s="1"/>
      <c r="L487" s="1"/>
    </row>
    <row r="488" spans="10:12">
      <c r="J488" s="1"/>
      <c r="L488" s="1"/>
    </row>
    <row r="489" spans="10:12">
      <c r="J489" s="1"/>
      <c r="L489" s="1"/>
    </row>
    <row r="490" spans="10:12">
      <c r="J490" s="1"/>
      <c r="L490" s="1"/>
    </row>
    <row r="491" spans="10:12">
      <c r="J491" s="1"/>
      <c r="L491" s="1"/>
    </row>
    <row r="492" spans="10:12">
      <c r="J492" s="1"/>
      <c r="L492" s="1"/>
    </row>
    <row r="493" spans="10:12">
      <c r="J493" s="1"/>
      <c r="L493" s="1"/>
    </row>
    <row r="494" spans="10:12">
      <c r="J494" s="1"/>
      <c r="L494" s="1"/>
    </row>
    <row r="495" spans="10:12">
      <c r="J495" s="1"/>
      <c r="L495" s="1"/>
    </row>
    <row r="496" spans="10:12">
      <c r="J496" s="1"/>
      <c r="L496" s="1"/>
    </row>
    <row r="497" spans="10:12">
      <c r="J497" s="1"/>
      <c r="L497" s="1"/>
    </row>
    <row r="498" spans="10:12">
      <c r="J498" s="1"/>
      <c r="L498" s="1"/>
    </row>
    <row r="499" spans="10:12">
      <c r="J499" s="1"/>
      <c r="L499" s="1"/>
    </row>
    <row r="500" spans="10:12">
      <c r="J500" s="1"/>
      <c r="L500" s="1"/>
    </row>
    <row r="501" spans="10:12">
      <c r="J501" s="1"/>
      <c r="L501" s="1"/>
    </row>
    <row r="502" spans="10:12">
      <c r="J502" s="1"/>
      <c r="L502" s="1"/>
    </row>
    <row r="503" spans="10:12">
      <c r="J503" s="1"/>
      <c r="L503" s="1"/>
    </row>
    <row r="504" spans="10:12">
      <c r="J504" s="1"/>
      <c r="L504" s="1"/>
    </row>
    <row r="505" spans="10:12">
      <c r="J505" s="1"/>
      <c r="L505" s="1"/>
    </row>
    <row r="506" spans="10:12">
      <c r="J506" s="1"/>
      <c r="L506" s="1"/>
    </row>
    <row r="507" spans="10:12">
      <c r="J507" s="1"/>
      <c r="L507" s="1"/>
    </row>
    <row r="508" spans="10:12">
      <c r="J508" s="1"/>
      <c r="L508" s="1"/>
    </row>
    <row r="509" spans="10:12">
      <c r="J509" s="1"/>
      <c r="L509" s="1"/>
    </row>
    <row r="510" spans="10:12">
      <c r="J510" s="1"/>
      <c r="L510" s="1"/>
    </row>
    <row r="511" spans="10:12">
      <c r="J511" s="1"/>
      <c r="L511" s="1"/>
    </row>
    <row r="512" spans="10:12">
      <c r="J512" s="1"/>
      <c r="L512" s="1"/>
    </row>
    <row r="513" spans="10:12">
      <c r="J513" s="1"/>
      <c r="L513" s="1"/>
    </row>
    <row r="514" spans="10:12">
      <c r="J514" s="1"/>
      <c r="L514" s="1"/>
    </row>
    <row r="515" spans="10:12">
      <c r="J515" s="1"/>
      <c r="L515" s="1"/>
    </row>
    <row r="516" spans="10:12">
      <c r="J516" s="1"/>
      <c r="L516" s="1"/>
    </row>
    <row r="517" spans="10:12">
      <c r="J517" s="1"/>
      <c r="L517" s="1"/>
    </row>
    <row r="518" spans="10:12">
      <c r="J518" s="1"/>
      <c r="L518" s="1"/>
    </row>
    <row r="519" spans="10:12">
      <c r="J519" s="1"/>
      <c r="L519" s="1"/>
    </row>
    <row r="520" spans="10:12">
      <c r="J520" s="1"/>
      <c r="L520" s="1"/>
    </row>
    <row r="521" spans="10:12">
      <c r="J521" s="1"/>
      <c r="L521" s="1"/>
    </row>
    <row r="522" spans="10:12">
      <c r="J522" s="1"/>
      <c r="L522" s="1"/>
    </row>
    <row r="523" spans="10:12">
      <c r="J523" s="1"/>
      <c r="L523" s="1"/>
    </row>
    <row r="524" spans="10:12">
      <c r="J524" s="1"/>
      <c r="L524" s="1"/>
    </row>
    <row r="525" spans="10:12">
      <c r="J525" s="1"/>
      <c r="L525" s="1"/>
    </row>
    <row r="526" spans="10:12">
      <c r="J526" s="1"/>
      <c r="L526" s="1"/>
    </row>
    <row r="527" spans="10:12">
      <c r="J527" s="1"/>
      <c r="L527" s="1"/>
    </row>
    <row r="528" spans="10:12">
      <c r="J528" s="1"/>
      <c r="L528" s="1"/>
    </row>
    <row r="529" spans="10:12">
      <c r="J529" s="1"/>
      <c r="L529" s="1"/>
    </row>
    <row r="530" spans="10:12">
      <c r="J530" s="1"/>
      <c r="L530" s="1"/>
    </row>
    <row r="531" spans="10:12">
      <c r="J531" s="1"/>
      <c r="L531" s="1"/>
    </row>
    <row r="532" spans="10:12">
      <c r="J532" s="1"/>
      <c r="L532" s="1"/>
    </row>
    <row r="533" spans="10:12">
      <c r="J533" s="1"/>
      <c r="L533" s="1"/>
    </row>
    <row r="534" spans="10:12">
      <c r="J534" s="1"/>
      <c r="L534" s="1"/>
    </row>
    <row r="535" spans="10:12">
      <c r="J535" s="1"/>
      <c r="L535" s="1"/>
    </row>
    <row r="536" spans="10:12">
      <c r="J536" s="1"/>
      <c r="L536" s="1"/>
    </row>
    <row r="537" spans="10:12">
      <c r="J537" s="1"/>
      <c r="L537" s="1"/>
    </row>
    <row r="538" spans="10:12">
      <c r="J538" s="1"/>
      <c r="L538" s="1"/>
    </row>
    <row r="539" spans="10:12">
      <c r="J539" s="1"/>
      <c r="L539" s="1"/>
    </row>
    <row r="540" spans="10:12">
      <c r="J540" s="1"/>
      <c r="L540" s="1"/>
    </row>
    <row r="541" spans="10:12">
      <c r="J541" s="1"/>
      <c r="L541" s="1"/>
    </row>
    <row r="542" spans="10:12">
      <c r="J542" s="1"/>
      <c r="L542" s="1"/>
    </row>
    <row r="543" spans="10:12">
      <c r="J543" s="1"/>
      <c r="L543" s="1"/>
    </row>
    <row r="544" spans="10:12">
      <c r="J544" s="1"/>
      <c r="L544" s="1"/>
    </row>
    <row r="545" spans="10:12">
      <c r="J545" s="1"/>
      <c r="L545" s="1"/>
    </row>
    <row r="546" spans="10:12">
      <c r="J546" s="1"/>
      <c r="L546" s="1"/>
    </row>
    <row r="547" spans="10:12">
      <c r="J547" s="1"/>
      <c r="L547" s="1"/>
    </row>
    <row r="548" spans="10:12">
      <c r="J548" s="1"/>
      <c r="L548" s="1"/>
    </row>
    <row r="549" spans="10:12">
      <c r="J549" s="1"/>
      <c r="L549" s="1"/>
    </row>
    <row r="550" spans="10:12">
      <c r="J550" s="1"/>
      <c r="L550" s="1"/>
    </row>
    <row r="551" spans="10:12">
      <c r="J551" s="1"/>
      <c r="L551" s="1"/>
    </row>
    <row r="552" spans="10:12">
      <c r="J552" s="1"/>
      <c r="L552" s="1"/>
    </row>
    <row r="553" spans="10:12">
      <c r="J553" s="1"/>
      <c r="L553" s="1"/>
    </row>
    <row r="554" spans="10:12">
      <c r="J554" s="1"/>
      <c r="L554" s="1"/>
    </row>
    <row r="555" spans="10:12">
      <c r="J555" s="1"/>
      <c r="L555" s="1"/>
    </row>
    <row r="556" spans="10:12">
      <c r="J556" s="1"/>
      <c r="L556" s="1"/>
    </row>
    <row r="557" spans="10:12">
      <c r="J557" s="1"/>
      <c r="L557" s="1"/>
    </row>
    <row r="558" spans="10:12">
      <c r="J558" s="1"/>
      <c r="L558" s="1"/>
    </row>
    <row r="559" spans="10:12">
      <c r="J559" s="1"/>
      <c r="L559" s="1"/>
    </row>
    <row r="560" spans="10:12">
      <c r="J560" s="1"/>
      <c r="L560" s="1"/>
    </row>
    <row r="561" spans="10:12">
      <c r="J561" s="1"/>
      <c r="L561" s="1"/>
    </row>
    <row r="562" spans="10:12">
      <c r="J562" s="1"/>
      <c r="L562" s="1"/>
    </row>
    <row r="563" spans="10:12">
      <c r="J563" s="1"/>
      <c r="L563" s="1"/>
    </row>
    <row r="564" spans="10:12">
      <c r="J564" s="1"/>
      <c r="L564" s="1"/>
    </row>
    <row r="565" spans="10:12">
      <c r="J565" s="1"/>
      <c r="L565" s="1"/>
    </row>
    <row r="566" spans="10:12">
      <c r="J566" s="1"/>
      <c r="L566" s="1"/>
    </row>
    <row r="567" spans="10:12">
      <c r="J567" s="1"/>
      <c r="L567" s="1"/>
    </row>
    <row r="568" spans="10:12">
      <c r="J568" s="1"/>
      <c r="L568" s="1"/>
    </row>
    <row r="569" spans="10:12">
      <c r="J569" s="1"/>
      <c r="L569" s="1"/>
    </row>
    <row r="570" spans="10:12">
      <c r="J570" s="1"/>
      <c r="L570" s="1"/>
    </row>
    <row r="571" spans="10:12">
      <c r="J571" s="1"/>
      <c r="L571" s="1"/>
    </row>
    <row r="572" spans="10:12">
      <c r="J572" s="1"/>
      <c r="L572" s="1"/>
    </row>
    <row r="573" spans="10:12">
      <c r="J573" s="1"/>
      <c r="L573" s="1"/>
    </row>
    <row r="574" spans="10:12">
      <c r="J574" s="1"/>
      <c r="L574" s="1"/>
    </row>
    <row r="575" spans="10:12">
      <c r="J575" s="1"/>
      <c r="L575" s="1"/>
    </row>
    <row r="576" spans="10:12">
      <c r="J576" s="1"/>
      <c r="L576" s="1"/>
    </row>
    <row r="577" spans="10:12">
      <c r="J577" s="1"/>
      <c r="L577" s="1"/>
    </row>
    <row r="578" spans="10:12">
      <c r="J578" s="1"/>
      <c r="L578" s="1"/>
    </row>
    <row r="579" spans="10:12">
      <c r="J579" s="1"/>
      <c r="L579" s="1"/>
    </row>
    <row r="580" spans="10:12">
      <c r="J580" s="1"/>
      <c r="L580" s="1"/>
    </row>
    <row r="581" spans="10:12">
      <c r="J581" s="1"/>
      <c r="L581" s="1"/>
    </row>
    <row r="582" spans="10:12">
      <c r="J582" s="1"/>
      <c r="L582" s="1"/>
    </row>
    <row r="583" spans="10:12">
      <c r="J583" s="1"/>
      <c r="L583" s="1"/>
    </row>
    <row r="584" spans="10:12">
      <c r="J584" s="1"/>
      <c r="L584" s="1"/>
    </row>
    <row r="585" spans="10:12">
      <c r="J585" s="1"/>
      <c r="L585" s="1"/>
    </row>
    <row r="586" spans="10:12">
      <c r="J586" s="1"/>
      <c r="L586" s="1"/>
    </row>
    <row r="587" spans="10:12">
      <c r="J587" s="1"/>
      <c r="L587" s="1"/>
    </row>
    <row r="588" spans="10:12">
      <c r="J588" s="1"/>
      <c r="L588" s="1"/>
    </row>
    <row r="589" spans="10:12">
      <c r="J589" s="1"/>
      <c r="L589" s="1"/>
    </row>
    <row r="590" spans="10:12">
      <c r="J590" s="1"/>
      <c r="L590" s="1"/>
    </row>
    <row r="591" spans="10:12">
      <c r="J591" s="1"/>
      <c r="L591" s="1"/>
    </row>
    <row r="592" spans="10:12">
      <c r="J592" s="1"/>
      <c r="L592" s="1"/>
    </row>
    <row r="593" spans="10:12">
      <c r="J593" s="1"/>
      <c r="L593" s="1"/>
    </row>
    <row r="594" spans="10:12">
      <c r="J594" s="1"/>
      <c r="L594" s="1"/>
    </row>
    <row r="595" spans="10:12">
      <c r="J595" s="1"/>
      <c r="L595" s="1"/>
    </row>
    <row r="596" spans="10:12">
      <c r="J596" s="1"/>
      <c r="L596" s="1"/>
    </row>
    <row r="597" spans="10:12">
      <c r="J597" s="1"/>
      <c r="L597" s="1"/>
    </row>
    <row r="598" spans="10:12">
      <c r="J598" s="1"/>
      <c r="L598" s="1"/>
    </row>
    <row r="599" spans="10:12">
      <c r="J599" s="1"/>
      <c r="L599" s="1"/>
    </row>
    <row r="600" spans="10:12">
      <c r="J600" s="1"/>
      <c r="L600" s="1"/>
    </row>
    <row r="601" spans="10:12">
      <c r="J601" s="1"/>
      <c r="L601" s="1"/>
    </row>
    <row r="602" spans="10:12">
      <c r="J602" s="1"/>
      <c r="L602" s="1"/>
    </row>
    <row r="603" spans="10:12">
      <c r="J603" s="1"/>
      <c r="L603" s="1"/>
    </row>
    <row r="604" spans="10:12">
      <c r="J604" s="1"/>
      <c r="L604" s="1"/>
    </row>
    <row r="605" spans="10:12">
      <c r="J605" s="1"/>
      <c r="L605" s="1"/>
    </row>
    <row r="606" spans="10:12">
      <c r="J606" s="1"/>
      <c r="L606" s="1"/>
    </row>
    <row r="607" spans="10:12">
      <c r="J607" s="1"/>
      <c r="L607" s="1"/>
    </row>
    <row r="608" spans="10:12">
      <c r="J608" s="1"/>
      <c r="L608" s="1"/>
    </row>
    <row r="609" spans="10:12">
      <c r="J609" s="1"/>
      <c r="L609" s="1"/>
    </row>
    <row r="610" spans="10:12">
      <c r="J610" s="1"/>
      <c r="L610" s="1"/>
    </row>
    <row r="611" spans="10:12">
      <c r="J611" s="1"/>
      <c r="L611" s="1"/>
    </row>
    <row r="612" spans="10:12">
      <c r="J612" s="1"/>
      <c r="L612" s="1"/>
    </row>
    <row r="613" spans="10:12">
      <c r="J613" s="1"/>
      <c r="L613" s="1"/>
    </row>
    <row r="614" spans="10:12">
      <c r="J614" s="1"/>
      <c r="L614" s="1"/>
    </row>
    <row r="615" spans="10:12">
      <c r="J615" s="1"/>
      <c r="L615" s="1"/>
    </row>
    <row r="616" spans="10:12">
      <c r="J616" s="1"/>
      <c r="L616" s="1"/>
    </row>
    <row r="617" spans="10:12">
      <c r="J617" s="1"/>
      <c r="L617" s="1"/>
    </row>
    <row r="618" spans="10:12">
      <c r="J618" s="1"/>
      <c r="L618" s="1"/>
    </row>
    <row r="619" spans="10:12">
      <c r="J619" s="1"/>
      <c r="L619" s="1"/>
    </row>
    <row r="620" spans="10:12">
      <c r="J620" s="1"/>
      <c r="L620" s="1"/>
    </row>
    <row r="621" spans="10:12">
      <c r="J621" s="1"/>
      <c r="L621" s="1"/>
    </row>
    <row r="622" spans="10:12">
      <c r="J622" s="1"/>
      <c r="L622" s="1"/>
    </row>
    <row r="623" spans="10:12">
      <c r="J623" s="1"/>
      <c r="L623" s="1"/>
    </row>
    <row r="624" spans="10:12">
      <c r="J624" s="1"/>
      <c r="L624" s="1"/>
    </row>
    <row r="625" spans="10:12">
      <c r="J625" s="1"/>
      <c r="L625" s="1"/>
    </row>
    <row r="626" spans="10:12">
      <c r="J626" s="1"/>
      <c r="L626" s="1"/>
    </row>
    <row r="627" spans="10:12">
      <c r="J627" s="1"/>
      <c r="L627" s="1"/>
    </row>
    <row r="628" spans="10:12">
      <c r="J628" s="1"/>
      <c r="L628" s="1"/>
    </row>
    <row r="629" spans="10:12">
      <c r="J629" s="1"/>
      <c r="L629" s="1"/>
    </row>
    <row r="630" spans="10:12">
      <c r="J630" s="1"/>
      <c r="L630" s="1"/>
    </row>
    <row r="631" spans="10:12">
      <c r="J631" s="1"/>
      <c r="L631" s="1"/>
    </row>
    <row r="632" spans="10:12">
      <c r="J632" s="1"/>
      <c r="L632" s="1"/>
    </row>
    <row r="633" spans="10:12">
      <c r="J633" s="1"/>
      <c r="L633" s="1"/>
    </row>
    <row r="634" spans="10:12">
      <c r="J634" s="1"/>
      <c r="L634" s="1"/>
    </row>
    <row r="635" spans="10:12">
      <c r="J635" s="1"/>
      <c r="L635" s="1"/>
    </row>
    <row r="636" spans="10:12">
      <c r="J636" s="1"/>
      <c r="L636" s="1"/>
    </row>
    <row r="637" spans="10:12">
      <c r="J637" s="1"/>
      <c r="L637" s="1"/>
    </row>
    <row r="638" spans="10:12">
      <c r="J638" s="1"/>
      <c r="L638" s="1"/>
    </row>
    <row r="639" spans="10:12">
      <c r="J639" s="1"/>
      <c r="L639" s="1"/>
    </row>
    <row r="640" spans="10:12">
      <c r="J640" s="1"/>
      <c r="L640" s="1"/>
    </row>
    <row r="641" spans="10:12">
      <c r="J641" s="1"/>
      <c r="L641" s="1"/>
    </row>
    <row r="642" spans="10:12">
      <c r="J642" s="1"/>
      <c r="L642" s="1"/>
    </row>
    <row r="643" spans="10:12">
      <c r="J643" s="1"/>
      <c r="L643" s="1"/>
    </row>
    <row r="644" spans="10:12">
      <c r="J644" s="1"/>
      <c r="L644" s="1"/>
    </row>
    <row r="645" spans="10:12">
      <c r="J645" s="1"/>
      <c r="L645" s="1"/>
    </row>
    <row r="646" spans="10:12">
      <c r="J646" s="1"/>
      <c r="L646" s="1"/>
    </row>
    <row r="647" spans="10:12">
      <c r="J647" s="1"/>
      <c r="L647" s="1"/>
    </row>
    <row r="648" spans="10:12">
      <c r="J648" s="1"/>
      <c r="L648" s="1"/>
    </row>
    <row r="649" spans="10:12">
      <c r="J649" s="1"/>
      <c r="L649" s="1"/>
    </row>
    <row r="650" spans="10:12">
      <c r="J650" s="1"/>
      <c r="L650" s="1"/>
    </row>
    <row r="651" spans="10:12">
      <c r="J651" s="1"/>
      <c r="L651" s="1"/>
    </row>
    <row r="652" spans="10:12">
      <c r="J652" s="1"/>
      <c r="L652" s="1"/>
    </row>
    <row r="653" spans="10:12">
      <c r="J653" s="1"/>
      <c r="L653" s="1"/>
    </row>
    <row r="654" spans="10:12">
      <c r="J654" s="1"/>
      <c r="L654" s="1"/>
    </row>
    <row r="655" spans="10:12">
      <c r="J655" s="1"/>
      <c r="L655" s="1"/>
    </row>
    <row r="656" spans="10:12">
      <c r="J656" s="1"/>
      <c r="L656" s="1"/>
    </row>
    <row r="657" spans="10:12">
      <c r="J657" s="1"/>
      <c r="L657" s="1"/>
    </row>
    <row r="658" spans="10:12">
      <c r="J658" s="1"/>
      <c r="L658" s="1"/>
    </row>
    <row r="659" spans="10:12">
      <c r="J659" s="1"/>
      <c r="L659" s="1"/>
    </row>
    <row r="660" spans="10:12">
      <c r="J660" s="1"/>
      <c r="L660" s="1"/>
    </row>
    <row r="661" spans="10:12">
      <c r="J661" s="1"/>
      <c r="L661" s="1"/>
    </row>
    <row r="662" spans="10:12">
      <c r="J662" s="1"/>
      <c r="L662" s="1"/>
    </row>
    <row r="663" spans="10:12">
      <c r="J663" s="1"/>
      <c r="L663" s="1"/>
    </row>
    <row r="664" spans="10:12">
      <c r="J664" s="1"/>
      <c r="L664" s="1"/>
    </row>
    <row r="665" spans="10:12">
      <c r="J665" s="1"/>
      <c r="L665" s="1"/>
    </row>
    <row r="666" spans="10:12">
      <c r="J666" s="1"/>
      <c r="L666" s="1"/>
    </row>
    <row r="667" spans="10:12">
      <c r="J667" s="1"/>
      <c r="L667" s="1"/>
    </row>
    <row r="668" spans="10:12">
      <c r="J668" s="1"/>
      <c r="L668" s="1"/>
    </row>
    <row r="669" spans="10:12">
      <c r="J669" s="1"/>
      <c r="L669" s="1"/>
    </row>
    <row r="670" spans="10:12">
      <c r="J670" s="1"/>
      <c r="L670" s="1"/>
    </row>
    <row r="671" spans="10:12">
      <c r="J671" s="1"/>
      <c r="L671" s="1"/>
    </row>
    <row r="672" spans="10:12">
      <c r="J672" s="1"/>
      <c r="L672" s="1"/>
    </row>
    <row r="673" spans="10:12">
      <c r="J673" s="1"/>
      <c r="L673" s="1"/>
    </row>
    <row r="674" spans="10:12">
      <c r="J674" s="1"/>
      <c r="L674" s="1"/>
    </row>
    <row r="675" spans="10:12">
      <c r="J675" s="1"/>
      <c r="L675" s="1"/>
    </row>
    <row r="676" spans="10:12">
      <c r="J676" s="1"/>
      <c r="L676" s="1"/>
    </row>
    <row r="677" spans="10:12">
      <c r="J677" s="1"/>
      <c r="L677" s="1"/>
    </row>
    <row r="678" spans="10:12">
      <c r="J678" s="1"/>
      <c r="L678" s="1"/>
    </row>
    <row r="679" spans="10:12">
      <c r="J679" s="1"/>
      <c r="L679" s="1"/>
    </row>
    <row r="680" spans="10:12">
      <c r="J680" s="1"/>
      <c r="L680" s="1"/>
    </row>
    <row r="681" spans="10:12">
      <c r="J681" s="1"/>
      <c r="L681" s="1"/>
    </row>
    <row r="682" spans="10:12">
      <c r="J682" s="1"/>
      <c r="L682" s="1"/>
    </row>
    <row r="683" spans="10:12">
      <c r="J683" s="1"/>
      <c r="L683" s="1"/>
    </row>
    <row r="684" spans="10:12">
      <c r="J684" s="1"/>
      <c r="L684" s="1"/>
    </row>
    <row r="685" spans="10:12">
      <c r="J685" s="1"/>
      <c r="L685" s="1"/>
    </row>
    <row r="686" spans="10:12">
      <c r="J686" s="1"/>
      <c r="L686" s="1"/>
    </row>
    <row r="687" spans="10:12">
      <c r="J687" s="1"/>
      <c r="L687" s="1"/>
    </row>
    <row r="688" spans="10:12">
      <c r="J688" s="1"/>
      <c r="L688" s="1"/>
    </row>
    <row r="689" spans="10:12">
      <c r="J689" s="1"/>
      <c r="L689" s="1"/>
    </row>
    <row r="690" spans="10:12">
      <c r="J690" s="1"/>
      <c r="L690" s="1"/>
    </row>
    <row r="691" spans="10:12">
      <c r="J691" s="1"/>
      <c r="L691" s="1"/>
    </row>
    <row r="692" spans="10:12">
      <c r="J692" s="1"/>
      <c r="L692" s="1"/>
    </row>
    <row r="693" spans="10:12">
      <c r="J693" s="1"/>
      <c r="L693" s="1"/>
    </row>
    <row r="694" spans="10:12">
      <c r="J694" s="1"/>
      <c r="L694" s="1"/>
    </row>
    <row r="695" spans="10:12">
      <c r="J695" s="1"/>
      <c r="L695" s="1"/>
    </row>
    <row r="696" spans="10:12">
      <c r="J696" s="1"/>
      <c r="L696" s="1"/>
    </row>
    <row r="697" spans="10:12">
      <c r="J697" s="1"/>
      <c r="L697" s="1"/>
    </row>
    <row r="698" spans="10:12">
      <c r="J698" s="1"/>
      <c r="L698" s="1"/>
    </row>
    <row r="699" spans="10:12">
      <c r="J699" s="1"/>
      <c r="L699" s="1"/>
    </row>
    <row r="700" spans="10:12">
      <c r="J700" s="1"/>
      <c r="L700" s="1"/>
    </row>
    <row r="701" spans="10:12">
      <c r="J701" s="1"/>
      <c r="L701" s="1"/>
    </row>
    <row r="702" spans="10:12">
      <c r="J702" s="1"/>
      <c r="L702" s="1"/>
    </row>
    <row r="703" spans="10:12">
      <c r="J703" s="1"/>
      <c r="L703" s="1"/>
    </row>
    <row r="704" spans="10:12">
      <c r="J704" s="1"/>
      <c r="L704" s="1"/>
    </row>
    <row r="705" spans="10:12">
      <c r="J705" s="1"/>
      <c r="L705" s="1"/>
    </row>
    <row r="706" spans="10:12">
      <c r="J706" s="1"/>
      <c r="L706" s="1"/>
    </row>
    <row r="707" spans="10:12">
      <c r="J707" s="1"/>
      <c r="L707" s="1"/>
    </row>
    <row r="708" spans="10:12">
      <c r="J708" s="1"/>
      <c r="L708" s="1"/>
    </row>
    <row r="709" spans="10:12">
      <c r="J709" s="1"/>
      <c r="L709" s="1"/>
    </row>
    <row r="710" spans="10:12">
      <c r="J710" s="1"/>
      <c r="L710" s="1"/>
    </row>
    <row r="711" spans="10:12">
      <c r="J711" s="1"/>
      <c r="L711" s="1"/>
    </row>
    <row r="712" spans="10:12">
      <c r="J712" s="1"/>
      <c r="L712" s="1"/>
    </row>
    <row r="713" spans="10:12">
      <c r="J713" s="1"/>
      <c r="L713" s="1"/>
    </row>
    <row r="714" spans="10:12">
      <c r="J714" s="1"/>
      <c r="L714" s="1"/>
    </row>
    <row r="715" spans="10:12">
      <c r="J715" s="1"/>
      <c r="L715" s="1"/>
    </row>
    <row r="716" spans="10:12">
      <c r="J716" s="1"/>
      <c r="L716" s="1"/>
    </row>
    <row r="717" spans="10:12">
      <c r="J717" s="1"/>
      <c r="L717" s="1"/>
    </row>
    <row r="718" spans="10:12">
      <c r="J718" s="1"/>
      <c r="L718" s="1"/>
    </row>
    <row r="719" spans="10:12">
      <c r="J719" s="1"/>
      <c r="L719" s="1"/>
    </row>
    <row r="720" spans="10:12">
      <c r="J720" s="1"/>
      <c r="L720" s="1"/>
    </row>
    <row r="721" spans="10:12">
      <c r="J721" s="1"/>
      <c r="L721" s="1"/>
    </row>
    <row r="722" spans="10:12">
      <c r="J722" s="1"/>
      <c r="L722" s="1"/>
    </row>
    <row r="723" spans="10:12">
      <c r="J723" s="1"/>
      <c r="L723" s="1"/>
    </row>
    <row r="724" spans="10:12">
      <c r="J724" s="1"/>
      <c r="L724" s="1"/>
    </row>
    <row r="725" spans="10:12">
      <c r="J725" s="1"/>
      <c r="L725" s="1"/>
    </row>
    <row r="726" spans="10:12">
      <c r="J726" s="1"/>
      <c r="L726" s="1"/>
    </row>
    <row r="727" spans="10:12">
      <c r="J727" s="1"/>
      <c r="L727" s="1"/>
    </row>
    <row r="728" spans="10:12">
      <c r="J728" s="1"/>
      <c r="L728" s="1"/>
    </row>
    <row r="729" spans="10:12">
      <c r="J729" s="1"/>
      <c r="L729" s="1"/>
    </row>
    <row r="730" spans="10:12">
      <c r="J730" s="1"/>
      <c r="L730" s="1"/>
    </row>
    <row r="731" spans="10:12">
      <c r="J731" s="1"/>
      <c r="L731" s="1"/>
    </row>
    <row r="732" spans="10:12">
      <c r="J732" s="1"/>
      <c r="L732" s="1"/>
    </row>
    <row r="733" spans="10:12">
      <c r="J733" s="1"/>
      <c r="L733" s="1"/>
    </row>
    <row r="734" spans="10:12">
      <c r="J734" s="1"/>
      <c r="L734" s="1"/>
    </row>
    <row r="735" spans="10:12">
      <c r="J735" s="1"/>
      <c r="L735" s="1"/>
    </row>
    <row r="736" spans="10:12">
      <c r="J736" s="1"/>
      <c r="L736" s="1"/>
    </row>
    <row r="737" spans="10:12">
      <c r="J737" s="1"/>
      <c r="L737" s="1"/>
    </row>
    <row r="738" spans="10:12">
      <c r="J738" s="1"/>
      <c r="L738" s="1"/>
    </row>
    <row r="739" spans="10:12">
      <c r="J739" s="1"/>
      <c r="L739" s="1"/>
    </row>
    <row r="740" spans="10:12">
      <c r="J740" s="1"/>
      <c r="L740" s="1"/>
    </row>
    <row r="741" spans="10:12">
      <c r="J741" s="1"/>
      <c r="L741" s="1"/>
    </row>
    <row r="742" spans="10:12">
      <c r="J742" s="1"/>
      <c r="L742" s="1"/>
    </row>
    <row r="743" spans="10:12">
      <c r="J743" s="1"/>
      <c r="L743" s="1"/>
    </row>
    <row r="744" spans="10:12">
      <c r="J744" s="1"/>
      <c r="L744" s="1"/>
    </row>
    <row r="745" spans="10:12">
      <c r="J745" s="1"/>
      <c r="L745" s="1"/>
    </row>
    <row r="746" spans="10:12">
      <c r="J746" s="1"/>
      <c r="L746" s="1"/>
    </row>
    <row r="747" spans="10:12">
      <c r="J747" s="1"/>
      <c r="L747" s="1"/>
    </row>
    <row r="748" spans="10:12">
      <c r="J748" s="1"/>
      <c r="L748" s="1"/>
    </row>
    <row r="749" spans="10:12">
      <c r="J749" s="1"/>
      <c r="L749" s="1"/>
    </row>
    <row r="750" spans="10:12">
      <c r="J750" s="1"/>
      <c r="L750" s="1"/>
    </row>
    <row r="751" spans="10:12">
      <c r="J751" s="1"/>
      <c r="L751" s="1"/>
    </row>
    <row r="752" spans="10:12">
      <c r="J752" s="1"/>
      <c r="L752" s="1"/>
    </row>
    <row r="753" spans="10:12">
      <c r="J753" s="1"/>
      <c r="L753" s="1"/>
    </row>
    <row r="754" spans="10:12">
      <c r="J754" s="1"/>
      <c r="L754" s="1"/>
    </row>
    <row r="755" spans="10:12">
      <c r="J755" s="1"/>
      <c r="L755" s="1"/>
    </row>
    <row r="756" spans="10:12">
      <c r="J756" s="1"/>
      <c r="L756" s="1"/>
    </row>
    <row r="757" spans="10:12">
      <c r="J757" s="1"/>
      <c r="L757" s="1"/>
    </row>
    <row r="758" spans="10:12">
      <c r="J758" s="1"/>
      <c r="L758" s="1"/>
    </row>
    <row r="759" spans="10:12">
      <c r="J759" s="1"/>
      <c r="L759" s="1"/>
    </row>
    <row r="760" spans="10:12">
      <c r="J760" s="1"/>
      <c r="L760" s="1"/>
    </row>
    <row r="761" spans="10:12">
      <c r="J761" s="1"/>
      <c r="L761" s="1"/>
    </row>
    <row r="762" spans="10:12">
      <c r="J762" s="1"/>
      <c r="L762" s="1"/>
    </row>
    <row r="763" spans="10:12">
      <c r="J763" s="1"/>
      <c r="L763" s="1"/>
    </row>
    <row r="764" spans="10:12">
      <c r="J764" s="1"/>
      <c r="L764" s="1"/>
    </row>
    <row r="765" spans="10:12">
      <c r="J765" s="1"/>
      <c r="L765" s="1"/>
    </row>
    <row r="766" spans="10:12">
      <c r="J766" s="1"/>
      <c r="L766" s="1"/>
    </row>
    <row r="767" spans="10:12">
      <c r="J767" s="1"/>
      <c r="L767" s="1"/>
    </row>
    <row r="768" spans="10:12">
      <c r="J768" s="1"/>
      <c r="L768" s="1"/>
    </row>
    <row r="769" spans="10:12">
      <c r="J769" s="1"/>
      <c r="L769" s="1"/>
    </row>
    <row r="770" spans="10:12">
      <c r="J770" s="1"/>
      <c r="L770" s="1"/>
    </row>
    <row r="771" spans="10:12">
      <c r="J771" s="1"/>
      <c r="L771" s="1"/>
    </row>
    <row r="772" spans="10:12">
      <c r="J772" s="1"/>
      <c r="L772" s="1"/>
    </row>
    <row r="773" spans="10:12">
      <c r="J773" s="1"/>
      <c r="L773" s="1"/>
    </row>
    <row r="774" spans="10:12">
      <c r="J774" s="1"/>
      <c r="L774" s="1"/>
    </row>
    <row r="775" spans="10:12">
      <c r="J775" s="1"/>
      <c r="L775" s="1"/>
    </row>
    <row r="776" spans="10:12">
      <c r="J776" s="1"/>
      <c r="L776" s="1"/>
    </row>
    <row r="777" spans="10:12">
      <c r="J777" s="1"/>
      <c r="L777" s="1"/>
    </row>
    <row r="778" spans="10:12">
      <c r="J778" s="1"/>
      <c r="L778" s="1"/>
    </row>
    <row r="779" spans="10:12">
      <c r="J779" s="1"/>
      <c r="L779" s="1"/>
    </row>
    <row r="780" spans="10:12">
      <c r="J780" s="1"/>
      <c r="L780" s="1"/>
    </row>
    <row r="781" spans="10:12">
      <c r="J781" s="1"/>
      <c r="L781" s="1"/>
    </row>
    <row r="782" spans="10:12">
      <c r="J782" s="1"/>
      <c r="L782" s="1"/>
    </row>
    <row r="783" spans="10:12">
      <c r="J783" s="1"/>
      <c r="L783" s="1"/>
    </row>
    <row r="784" spans="10:12">
      <c r="J784" s="1"/>
      <c r="L784" s="1"/>
    </row>
    <row r="785" spans="10:12">
      <c r="J785" s="1"/>
      <c r="L785" s="1"/>
    </row>
    <row r="786" spans="10:12">
      <c r="J786" s="1"/>
      <c r="L786" s="1"/>
    </row>
    <row r="787" spans="10:12">
      <c r="J787" s="1"/>
      <c r="L787" s="1"/>
    </row>
    <row r="788" spans="10:12">
      <c r="J788" s="1"/>
      <c r="L788" s="1"/>
    </row>
    <row r="789" spans="10:12">
      <c r="J789" s="1"/>
      <c r="L789" s="1"/>
    </row>
    <row r="790" spans="10:12">
      <c r="J790" s="1"/>
      <c r="L790" s="1"/>
    </row>
    <row r="791" spans="10:12">
      <c r="J791" s="1"/>
      <c r="L791" s="1"/>
    </row>
    <row r="792" spans="10:12">
      <c r="J792" s="1"/>
      <c r="L792" s="1"/>
    </row>
    <row r="793" spans="10:12">
      <c r="J793" s="1"/>
      <c r="L793" s="1"/>
    </row>
    <row r="794" spans="10:12">
      <c r="J794" s="1"/>
      <c r="L794" s="1"/>
    </row>
    <row r="795" spans="10:12">
      <c r="J795" s="1"/>
      <c r="L795" s="1"/>
    </row>
    <row r="796" spans="10:12">
      <c r="J796" s="1"/>
      <c r="L796" s="1"/>
    </row>
    <row r="797" spans="10:12">
      <c r="J797" s="1"/>
      <c r="L797" s="1"/>
    </row>
    <row r="798" spans="10:12">
      <c r="J798" s="1"/>
      <c r="L798" s="1"/>
    </row>
    <row r="799" spans="10:12">
      <c r="J799" s="1"/>
      <c r="L799" s="1"/>
    </row>
    <row r="800" spans="10:12">
      <c r="J800" s="1"/>
      <c r="L800" s="1"/>
    </row>
    <row r="801" spans="10:12">
      <c r="J801" s="1"/>
      <c r="L801" s="1"/>
    </row>
    <row r="802" spans="10:12">
      <c r="J802" s="1"/>
      <c r="L802" s="1"/>
    </row>
    <row r="803" spans="10:12">
      <c r="J803" s="1"/>
      <c r="L803" s="1"/>
    </row>
    <row r="804" spans="10:12">
      <c r="J804" s="1"/>
      <c r="L804" s="1"/>
    </row>
    <row r="805" spans="10:12">
      <c r="J805" s="1"/>
      <c r="L805" s="1"/>
    </row>
    <row r="806" spans="10:12">
      <c r="J806" s="1"/>
      <c r="L806" s="1"/>
    </row>
    <row r="807" spans="10:12">
      <c r="J807" s="1"/>
      <c r="L807" s="1"/>
    </row>
    <row r="808" spans="10:12">
      <c r="J808" s="1"/>
      <c r="L808" s="1"/>
    </row>
    <row r="809" spans="10:12">
      <c r="J809" s="1"/>
      <c r="L809" s="1"/>
    </row>
    <row r="810" spans="10:12">
      <c r="J810" s="1"/>
      <c r="L810" s="1"/>
    </row>
    <row r="811" spans="10:12">
      <c r="J811" s="1"/>
      <c r="L811" s="1"/>
    </row>
    <row r="812" spans="10:12">
      <c r="J812" s="1"/>
      <c r="L812" s="1"/>
    </row>
    <row r="813" spans="10:12">
      <c r="J813" s="1"/>
      <c r="L813" s="1"/>
    </row>
    <row r="814" spans="10:12">
      <c r="J814" s="1"/>
      <c r="L814" s="1"/>
    </row>
    <row r="815" spans="10:12">
      <c r="J815" s="1"/>
      <c r="L815" s="1"/>
    </row>
    <row r="816" spans="10:12">
      <c r="J816" s="1"/>
      <c r="L816" s="1"/>
    </row>
    <row r="817" spans="10:12">
      <c r="J817" s="1"/>
      <c r="L817" s="1"/>
    </row>
    <row r="818" spans="10:12">
      <c r="J818" s="1"/>
      <c r="L818" s="1"/>
    </row>
    <row r="819" spans="10:12">
      <c r="J819" s="1"/>
      <c r="L819" s="1"/>
    </row>
    <row r="820" spans="10:12">
      <c r="J820" s="1"/>
      <c r="L820" s="1"/>
    </row>
    <row r="821" spans="10:12">
      <c r="J821" s="1"/>
      <c r="L821" s="1"/>
    </row>
    <row r="822" spans="10:12">
      <c r="J822" s="1"/>
      <c r="L822" s="1"/>
    </row>
    <row r="823" spans="10:12">
      <c r="J823" s="1"/>
      <c r="L823" s="1"/>
    </row>
    <row r="824" spans="10:12">
      <c r="J824" s="1"/>
      <c r="L824" s="1"/>
    </row>
    <row r="825" spans="10:12">
      <c r="J825" s="1"/>
      <c r="L825" s="1"/>
    </row>
    <row r="826" spans="10:12">
      <c r="J826" s="1"/>
      <c r="L826" s="1"/>
    </row>
    <row r="827" spans="10:12">
      <c r="J827" s="1"/>
      <c r="L827" s="1"/>
    </row>
    <row r="828" spans="10:12">
      <c r="J828" s="1"/>
      <c r="L828" s="1"/>
    </row>
    <row r="829" spans="10:12">
      <c r="J829" s="1"/>
      <c r="L829" s="1"/>
    </row>
    <row r="830" spans="10:12">
      <c r="J830" s="1"/>
      <c r="L830" s="1"/>
    </row>
    <row r="831" spans="10:12">
      <c r="J831" s="1"/>
      <c r="L831" s="1"/>
    </row>
    <row r="832" spans="10:12">
      <c r="J832" s="1"/>
      <c r="L832" s="1"/>
    </row>
    <row r="833" spans="10:12">
      <c r="J833" s="1"/>
      <c r="L833" s="1"/>
    </row>
    <row r="834" spans="10:12">
      <c r="J834" s="1"/>
      <c r="L834" s="1"/>
    </row>
    <row r="835" spans="10:12">
      <c r="J835" s="1"/>
      <c r="L835" s="1"/>
    </row>
    <row r="836" spans="10:12">
      <c r="J836" s="1"/>
      <c r="L836" s="1"/>
    </row>
    <row r="837" spans="10:12">
      <c r="J837" s="1"/>
      <c r="L837" s="1"/>
    </row>
    <row r="838" spans="10:12">
      <c r="J838" s="1"/>
      <c r="L838" s="1"/>
    </row>
    <row r="839" spans="10:12">
      <c r="J839" s="1"/>
      <c r="L839" s="1"/>
    </row>
    <row r="840" spans="10:12">
      <c r="J840" s="1"/>
      <c r="L840" s="1"/>
    </row>
    <row r="841" spans="10:12">
      <c r="J841" s="1"/>
      <c r="L841" s="1"/>
    </row>
    <row r="842" spans="10:12">
      <c r="J842" s="1"/>
      <c r="L842" s="1"/>
    </row>
    <row r="843" spans="10:12">
      <c r="J843" s="1"/>
      <c r="L843" s="1"/>
    </row>
    <row r="844" spans="10:12">
      <c r="J844" s="1"/>
      <c r="L844" s="1"/>
    </row>
    <row r="845" spans="10:12">
      <c r="J845" s="1"/>
      <c r="L845" s="1"/>
    </row>
    <row r="846" spans="10:12">
      <c r="J846" s="1"/>
      <c r="L846" s="1"/>
    </row>
    <row r="847" spans="10:12">
      <c r="J847" s="1"/>
      <c r="L847" s="1"/>
    </row>
    <row r="848" spans="10:12">
      <c r="J848" s="1"/>
      <c r="L848" s="1"/>
    </row>
    <row r="849" spans="10:12">
      <c r="J849" s="1"/>
      <c r="L849" s="1"/>
    </row>
    <row r="850" spans="10:12">
      <c r="J850" s="1"/>
      <c r="L850" s="1"/>
    </row>
    <row r="851" spans="10:12">
      <c r="J851" s="1"/>
      <c r="L851" s="1"/>
    </row>
    <row r="852" spans="10:12">
      <c r="J852" s="1"/>
      <c r="L852" s="1"/>
    </row>
    <row r="853" spans="10:12">
      <c r="J853" s="1"/>
      <c r="L853" s="1"/>
    </row>
    <row r="854" spans="10:12">
      <c r="J854" s="1"/>
      <c r="L854" s="1"/>
    </row>
    <row r="855" spans="10:12">
      <c r="J855" s="1"/>
      <c r="L855" s="1"/>
    </row>
    <row r="856" spans="10:12">
      <c r="J856" s="1"/>
      <c r="L856" s="1"/>
    </row>
    <row r="857" spans="10:12">
      <c r="J857" s="1"/>
      <c r="L857" s="1"/>
    </row>
    <row r="858" spans="10:12">
      <c r="J858" s="1"/>
      <c r="L858" s="1"/>
    </row>
    <row r="859" spans="10:12">
      <c r="J859" s="1"/>
      <c r="L859" s="1"/>
    </row>
    <row r="860" spans="10:12">
      <c r="J860" s="1"/>
      <c r="L860" s="1"/>
    </row>
    <row r="861" spans="10:12">
      <c r="J861" s="1"/>
      <c r="L861" s="1"/>
    </row>
    <row r="862" spans="10:12">
      <c r="J862" s="1"/>
      <c r="L862" s="1"/>
    </row>
    <row r="863" spans="10:12">
      <c r="J863" s="1"/>
      <c r="L863" s="1"/>
    </row>
    <row r="864" spans="10:12">
      <c r="J864" s="1"/>
      <c r="L864" s="1"/>
    </row>
    <row r="865" spans="10:12">
      <c r="J865" s="1"/>
      <c r="L865" s="1"/>
    </row>
    <row r="866" spans="10:12">
      <c r="J866" s="1"/>
      <c r="L866" s="1"/>
    </row>
    <row r="867" spans="10:12">
      <c r="J867" s="1"/>
      <c r="L867" s="1"/>
    </row>
    <row r="868" spans="10:12">
      <c r="J868" s="1"/>
      <c r="L868" s="1"/>
    </row>
    <row r="869" spans="10:12">
      <c r="J869" s="1"/>
      <c r="L869" s="1"/>
    </row>
    <row r="870" spans="10:12">
      <c r="J870" s="1"/>
      <c r="L870" s="1"/>
    </row>
    <row r="871" spans="10:12">
      <c r="J871" s="1"/>
      <c r="L871" s="1"/>
    </row>
    <row r="872" spans="10:12">
      <c r="J872" s="1"/>
      <c r="L872" s="1"/>
    </row>
    <row r="873" spans="10:12">
      <c r="J873" s="1"/>
      <c r="L873" s="1"/>
    </row>
    <row r="874" spans="10:12">
      <c r="J874" s="1"/>
      <c r="L874" s="1"/>
    </row>
    <row r="875" spans="10:12">
      <c r="J875" s="1"/>
      <c r="L875" s="1"/>
    </row>
    <row r="876" spans="10:12">
      <c r="J876" s="1"/>
      <c r="L876" s="1"/>
    </row>
    <row r="877" spans="10:12">
      <c r="J877" s="1"/>
      <c r="L877" s="1"/>
    </row>
    <row r="878" spans="10:12">
      <c r="J878" s="1"/>
      <c r="L878" s="1"/>
    </row>
    <row r="879" spans="10:12">
      <c r="J879" s="1"/>
      <c r="L879" s="1"/>
    </row>
    <row r="880" spans="10:12">
      <c r="J880" s="1"/>
      <c r="L880" s="1"/>
    </row>
    <row r="881" spans="10:12">
      <c r="J881" s="1"/>
      <c r="L881" s="1"/>
    </row>
    <row r="882" spans="10:12">
      <c r="J882" s="1"/>
      <c r="L882" s="1"/>
    </row>
    <row r="883" spans="10:12">
      <c r="J883" s="1"/>
      <c r="L883" s="1"/>
    </row>
    <row r="884" spans="10:12">
      <c r="J884" s="1"/>
      <c r="L884" s="1"/>
    </row>
    <row r="885" spans="10:12">
      <c r="J885" s="1"/>
      <c r="L885" s="1"/>
    </row>
    <row r="886" spans="10:12">
      <c r="J886" s="1"/>
      <c r="L886" s="1"/>
    </row>
    <row r="887" spans="10:12">
      <c r="J887" s="1"/>
      <c r="L887" s="1"/>
    </row>
    <row r="888" spans="10:12">
      <c r="J888" s="1"/>
      <c r="L888" s="1"/>
    </row>
    <row r="889" spans="10:12">
      <c r="J889" s="1"/>
      <c r="L889" s="1"/>
    </row>
    <row r="890" spans="10:12">
      <c r="J890" s="1"/>
      <c r="L890" s="1"/>
    </row>
    <row r="891" spans="10:12">
      <c r="J891" s="1"/>
      <c r="L891" s="1"/>
    </row>
    <row r="892" spans="10:12">
      <c r="J892" s="1"/>
      <c r="L892" s="1"/>
    </row>
    <row r="893" spans="10:12">
      <c r="J893" s="1"/>
      <c r="L893" s="1"/>
    </row>
    <row r="894" spans="10:12">
      <c r="J894" s="1"/>
      <c r="L894" s="1"/>
    </row>
    <row r="895" spans="10:12">
      <c r="J895" s="1"/>
      <c r="L895" s="1"/>
    </row>
    <row r="896" spans="10:12">
      <c r="J896" s="1"/>
      <c r="L896" s="1"/>
    </row>
    <row r="897" spans="10:12">
      <c r="J897" s="1"/>
      <c r="L897" s="1"/>
    </row>
    <row r="898" spans="10:12">
      <c r="J898" s="1"/>
      <c r="L898" s="1"/>
    </row>
    <row r="899" spans="10:12">
      <c r="J899" s="1"/>
      <c r="L899" s="1"/>
    </row>
    <row r="900" spans="10:12">
      <c r="J900" s="1"/>
      <c r="L900" s="1"/>
    </row>
    <row r="901" spans="10:12">
      <c r="J901" s="1"/>
      <c r="L901" s="1"/>
    </row>
    <row r="902" spans="10:12">
      <c r="J902" s="1"/>
      <c r="L902" s="1"/>
    </row>
    <row r="903" spans="10:12">
      <c r="J903" s="1"/>
      <c r="L903" s="1"/>
    </row>
    <row r="904" spans="10:12">
      <c r="J904" s="1"/>
      <c r="L904" s="1"/>
    </row>
    <row r="905" spans="10:12">
      <c r="J905" s="1"/>
      <c r="L905" s="1"/>
    </row>
    <row r="906" spans="10:12">
      <c r="J906" s="1"/>
      <c r="L906" s="1"/>
    </row>
    <row r="907" spans="10:12">
      <c r="J907" s="1"/>
      <c r="L907" s="1"/>
    </row>
    <row r="908" spans="10:12">
      <c r="J908" s="1"/>
      <c r="L908" s="1"/>
    </row>
    <row r="909" spans="10:12">
      <c r="J909" s="1"/>
      <c r="L909" s="1"/>
    </row>
    <row r="910" spans="10:12">
      <c r="J910" s="1"/>
      <c r="L910" s="1"/>
    </row>
    <row r="911" spans="10:12">
      <c r="J911" s="1"/>
      <c r="L911" s="1"/>
    </row>
    <row r="912" spans="10:12">
      <c r="J912" s="1"/>
      <c r="L912" s="1"/>
    </row>
    <row r="913" spans="10:12">
      <c r="J913" s="1"/>
      <c r="L913" s="1"/>
    </row>
    <row r="914" spans="10:12">
      <c r="J914" s="1"/>
      <c r="L914" s="1"/>
    </row>
    <row r="915" spans="10:12">
      <c r="J915" s="1"/>
      <c r="L915" s="1"/>
    </row>
    <row r="916" spans="10:12">
      <c r="J916" s="1"/>
      <c r="L916" s="1"/>
    </row>
    <row r="917" spans="10:12">
      <c r="J917" s="1"/>
      <c r="L917" s="1"/>
    </row>
    <row r="918" spans="10:12">
      <c r="J918" s="1"/>
      <c r="L918" s="1"/>
    </row>
    <row r="919" spans="10:12">
      <c r="J919" s="1"/>
      <c r="L919" s="1"/>
    </row>
    <row r="920" spans="10:12">
      <c r="J920" s="1"/>
      <c r="L920" s="1"/>
    </row>
    <row r="921" spans="10:12">
      <c r="J921" s="1"/>
      <c r="L921" s="1"/>
    </row>
    <row r="922" spans="10:12">
      <c r="J922" s="1"/>
      <c r="L922" s="1"/>
    </row>
    <row r="923" spans="10:12">
      <c r="J923" s="1"/>
      <c r="L923" s="1"/>
    </row>
    <row r="924" spans="10:12">
      <c r="J924" s="1"/>
      <c r="L924" s="1"/>
    </row>
    <row r="925" spans="10:12">
      <c r="J925" s="1"/>
      <c r="L925" s="1"/>
    </row>
    <row r="926" spans="10:12">
      <c r="J926" s="1"/>
      <c r="L926" s="1"/>
    </row>
    <row r="927" spans="10:12">
      <c r="J927" s="1"/>
      <c r="L927" s="1"/>
    </row>
    <row r="928" spans="10:12">
      <c r="J928" s="1"/>
      <c r="L928" s="1"/>
    </row>
    <row r="929" spans="10:12">
      <c r="J929" s="1"/>
      <c r="L929" s="1"/>
    </row>
    <row r="930" spans="10:12">
      <c r="J930" s="1"/>
      <c r="L930" s="1"/>
    </row>
    <row r="931" spans="10:12">
      <c r="J931" s="1"/>
      <c r="L931" s="1"/>
    </row>
    <row r="932" spans="10:12">
      <c r="J932" s="1"/>
      <c r="L932" s="1"/>
    </row>
    <row r="933" spans="10:12">
      <c r="J933" s="1"/>
      <c r="L933" s="1"/>
    </row>
    <row r="934" spans="10:12">
      <c r="J934" s="1"/>
      <c r="L934" s="1"/>
    </row>
    <row r="935" spans="10:12">
      <c r="J935" s="1"/>
      <c r="L935" s="1"/>
    </row>
    <row r="936" spans="10:12">
      <c r="J936" s="1"/>
      <c r="L936" s="1"/>
    </row>
    <row r="937" spans="10:12">
      <c r="J937" s="1"/>
      <c r="L937" s="1"/>
    </row>
    <row r="938" spans="10:12">
      <c r="J938" s="1"/>
      <c r="L938" s="1"/>
    </row>
    <row r="939" spans="10:12">
      <c r="J939" s="1"/>
      <c r="L939" s="1"/>
    </row>
    <row r="940" spans="10:12">
      <c r="J940" s="1"/>
      <c r="L940" s="1"/>
    </row>
    <row r="941" spans="10:12">
      <c r="J941" s="1"/>
      <c r="L941" s="1"/>
    </row>
    <row r="942" spans="10:12">
      <c r="J942" s="1"/>
      <c r="L942" s="1"/>
    </row>
    <row r="943" spans="10:12">
      <c r="J943" s="1"/>
      <c r="L943" s="1"/>
    </row>
    <row r="944" spans="10:12">
      <c r="J944" s="1"/>
      <c r="L944" s="1"/>
    </row>
    <row r="945" spans="10:12">
      <c r="J945" s="1"/>
      <c r="L945" s="1"/>
    </row>
    <row r="946" spans="10:12">
      <c r="J946" s="1"/>
      <c r="L946" s="1"/>
    </row>
    <row r="947" spans="10:12">
      <c r="J947" s="1"/>
      <c r="L947" s="1"/>
    </row>
    <row r="948" spans="10:12">
      <c r="J948" s="1"/>
      <c r="L948" s="1"/>
    </row>
    <row r="949" spans="10:12">
      <c r="J949" s="1"/>
      <c r="L949" s="1"/>
    </row>
    <row r="950" spans="10:12">
      <c r="J950" s="1"/>
      <c r="L950" s="1"/>
    </row>
    <row r="951" spans="10:12">
      <c r="J951" s="1"/>
      <c r="L951" s="1"/>
    </row>
    <row r="952" spans="10:12">
      <c r="J952" s="1"/>
      <c r="L952" s="1"/>
    </row>
    <row r="953" spans="10:12">
      <c r="J953" s="1"/>
      <c r="L953" s="1"/>
    </row>
    <row r="954" spans="10:12">
      <c r="J954" s="1"/>
      <c r="L954" s="1"/>
    </row>
    <row r="955" spans="10:12">
      <c r="J955" s="1"/>
      <c r="L955" s="1"/>
    </row>
    <row r="956" spans="10:12">
      <c r="J956" s="1"/>
      <c r="L956" s="1"/>
    </row>
    <row r="957" spans="10:12">
      <c r="J957" s="1"/>
      <c r="L957" s="1"/>
    </row>
    <row r="958" spans="10:12">
      <c r="J958" s="1"/>
      <c r="L958" s="1"/>
    </row>
    <row r="959" spans="10:12">
      <c r="J959" s="1"/>
      <c r="L959" s="1"/>
    </row>
    <row r="960" spans="10:12">
      <c r="J960" s="1"/>
      <c r="L960" s="1"/>
    </row>
    <row r="961" spans="10:12">
      <c r="J961" s="1"/>
      <c r="L961" s="1"/>
    </row>
    <row r="962" spans="10:12">
      <c r="J962" s="1"/>
      <c r="L962" s="1"/>
    </row>
    <row r="963" spans="10:12">
      <c r="J963" s="1"/>
      <c r="L963" s="1"/>
    </row>
    <row r="964" spans="10:12">
      <c r="J964" s="1"/>
      <c r="L964" s="1"/>
    </row>
    <row r="965" spans="10:12">
      <c r="J965" s="1"/>
      <c r="L965" s="1"/>
    </row>
    <row r="966" spans="10:12">
      <c r="J966" s="1"/>
      <c r="L966" s="1"/>
    </row>
    <row r="967" spans="10:12">
      <c r="J967" s="1"/>
      <c r="L967" s="1"/>
    </row>
    <row r="968" spans="10:12">
      <c r="J968" s="1"/>
      <c r="L968" s="1"/>
    </row>
    <row r="969" spans="10:12">
      <c r="J969" s="1"/>
      <c r="L969" s="1"/>
    </row>
    <row r="970" spans="10:12">
      <c r="J970" s="1"/>
      <c r="L970" s="1"/>
    </row>
    <row r="971" spans="10:12">
      <c r="J971" s="1"/>
      <c r="L971" s="1"/>
    </row>
    <row r="972" spans="10:12">
      <c r="J972" s="1"/>
      <c r="L972" s="1"/>
    </row>
    <row r="973" spans="10:12">
      <c r="J973" s="1"/>
      <c r="L973" s="1"/>
    </row>
    <row r="974" spans="10:12">
      <c r="J974" s="1"/>
      <c r="L974" s="1"/>
    </row>
    <row r="975" spans="10:12">
      <c r="J975" s="1"/>
      <c r="L975" s="1"/>
    </row>
    <row r="976" spans="10:12">
      <c r="J976" s="1"/>
      <c r="L976" s="1"/>
    </row>
    <row r="977" spans="10:12">
      <c r="J977" s="1"/>
      <c r="L977" s="1"/>
    </row>
    <row r="978" spans="10:12">
      <c r="J978" s="1"/>
      <c r="L978" s="1"/>
    </row>
    <row r="979" spans="10:12">
      <c r="J979" s="1"/>
      <c r="L979" s="1"/>
    </row>
    <row r="980" spans="10:12">
      <c r="J980" s="1"/>
      <c r="L980" s="1"/>
    </row>
    <row r="981" spans="10:12">
      <c r="J981" s="1"/>
      <c r="L981" s="1"/>
    </row>
    <row r="982" spans="10:12">
      <c r="J982" s="1"/>
      <c r="L982" s="1"/>
    </row>
    <row r="983" spans="10:12">
      <c r="J983" s="1"/>
      <c r="L983" s="1"/>
    </row>
    <row r="984" spans="10:12">
      <c r="J984" s="1"/>
      <c r="L984" s="1"/>
    </row>
    <row r="985" spans="10:12">
      <c r="J985" s="1"/>
      <c r="L985" s="1"/>
    </row>
    <row r="986" spans="10:12">
      <c r="J986" s="1"/>
      <c r="L986" s="1"/>
    </row>
    <row r="987" spans="10:12">
      <c r="J987" s="1"/>
      <c r="L987" s="1"/>
    </row>
    <row r="988" spans="10:12">
      <c r="J988" s="1"/>
      <c r="L988" s="1"/>
    </row>
    <row r="989" spans="10:12">
      <c r="J989" s="1"/>
      <c r="L989" s="1"/>
    </row>
    <row r="990" spans="10:12">
      <c r="J990" s="1"/>
      <c r="L990" s="1"/>
    </row>
    <row r="991" spans="10:12">
      <c r="J991" s="1"/>
      <c r="L991" s="1"/>
    </row>
    <row r="992" spans="10:12">
      <c r="J992" s="1"/>
      <c r="L992" s="1"/>
    </row>
    <row r="993" spans="10:12">
      <c r="J993" s="1"/>
      <c r="L993" s="1"/>
    </row>
    <row r="994" spans="10:12">
      <c r="J994" s="1"/>
      <c r="L994" s="1"/>
    </row>
    <row r="995" spans="10:12">
      <c r="J995" s="1"/>
      <c r="L995" s="1"/>
    </row>
    <row r="996" spans="10:12">
      <c r="J996" s="1"/>
      <c r="L996" s="1"/>
    </row>
    <row r="997" spans="10:12">
      <c r="J997" s="1"/>
      <c r="L997" s="1"/>
    </row>
    <row r="998" spans="10:12">
      <c r="J998" s="1"/>
      <c r="L998" s="1"/>
    </row>
    <row r="999" spans="10:12">
      <c r="J999" s="1"/>
      <c r="L999" s="1"/>
    </row>
    <row r="1000" spans="10:12">
      <c r="J1000" s="1"/>
      <c r="L1000" s="1"/>
    </row>
    <row r="1001" spans="10:12">
      <c r="J1001" s="1"/>
      <c r="L1001" s="1"/>
    </row>
    <row r="1002" spans="10:12">
      <c r="J1002" s="1"/>
      <c r="L1002" s="1"/>
    </row>
    <row r="1003" spans="10:12">
      <c r="J1003" s="1"/>
      <c r="L1003" s="1"/>
    </row>
    <row r="1004" spans="10:12">
      <c r="J1004" s="1"/>
      <c r="L1004" s="1"/>
    </row>
    <row r="1005" spans="10:12">
      <c r="J1005" s="1"/>
      <c r="L1005" s="1"/>
    </row>
    <row r="1006" spans="10:12">
      <c r="J1006" s="1"/>
      <c r="L1006" s="1"/>
    </row>
    <row r="1007" spans="10:12">
      <c r="J1007" s="1"/>
      <c r="L1007" s="1"/>
    </row>
    <row r="1008" spans="10:12">
      <c r="J1008" s="1"/>
      <c r="L1008" s="1"/>
    </row>
    <row r="1009" spans="10:12">
      <c r="J1009" s="1"/>
      <c r="L1009" s="1"/>
    </row>
    <row r="1010" spans="10:12">
      <c r="J1010" s="1"/>
      <c r="L1010" s="1"/>
    </row>
    <row r="1011" spans="10:12">
      <c r="J1011" s="1"/>
      <c r="L1011" s="1"/>
    </row>
    <row r="1012" spans="10:12">
      <c r="J1012" s="1"/>
      <c r="L1012" s="1"/>
    </row>
    <row r="1013" spans="10:12">
      <c r="J1013" s="1"/>
      <c r="L1013" s="1"/>
    </row>
    <row r="1014" spans="10:12">
      <c r="J1014" s="1"/>
      <c r="L1014" s="1"/>
    </row>
    <row r="1015" spans="10:12">
      <c r="J1015" s="1"/>
      <c r="L1015" s="1"/>
    </row>
    <row r="1016" spans="10:12">
      <c r="J1016" s="1"/>
      <c r="L1016" s="1"/>
    </row>
    <row r="1017" spans="10:12">
      <c r="J1017" s="1"/>
      <c r="L1017" s="1"/>
    </row>
    <row r="1018" spans="10:12">
      <c r="J1018" s="1"/>
      <c r="L1018" s="1"/>
    </row>
    <row r="1019" spans="10:12">
      <c r="J1019" s="1"/>
      <c r="L1019" s="1"/>
    </row>
    <row r="1020" spans="10:12">
      <c r="J1020" s="1"/>
      <c r="L1020" s="1"/>
    </row>
    <row r="1021" spans="10:12">
      <c r="J1021" s="1"/>
      <c r="L1021" s="1"/>
    </row>
    <row r="1022" spans="10:12">
      <c r="J1022" s="1"/>
      <c r="L1022" s="1"/>
    </row>
    <row r="1023" spans="10:12">
      <c r="J1023" s="1"/>
      <c r="L1023" s="1"/>
    </row>
    <row r="1024" spans="10:12">
      <c r="J1024" s="1"/>
      <c r="L1024" s="1"/>
    </row>
    <row r="1025" spans="10:12">
      <c r="J1025" s="1"/>
      <c r="L1025" s="1"/>
    </row>
    <row r="1026" spans="10:12">
      <c r="J1026" s="1"/>
      <c r="L1026" s="1"/>
    </row>
    <row r="1027" spans="10:12">
      <c r="J1027" s="1"/>
      <c r="L1027" s="1"/>
    </row>
    <row r="1028" spans="10:12">
      <c r="J1028" s="1"/>
      <c r="L1028" s="1"/>
    </row>
    <row r="1029" spans="10:12">
      <c r="J1029" s="1"/>
      <c r="L1029" s="1"/>
    </row>
    <row r="1030" spans="10:12">
      <c r="J1030" s="1"/>
      <c r="L1030" s="1"/>
    </row>
    <row r="1031" spans="10:12">
      <c r="J1031" s="1"/>
      <c r="L1031" s="1"/>
    </row>
    <row r="1032" spans="10:12">
      <c r="J1032" s="1"/>
      <c r="L1032" s="1"/>
    </row>
    <row r="1033" spans="10:12">
      <c r="J1033" s="1"/>
      <c r="L1033" s="1"/>
    </row>
    <row r="1034" spans="10:12">
      <c r="J1034" s="1"/>
      <c r="L1034" s="1"/>
    </row>
    <row r="1035" spans="10:12">
      <c r="J1035" s="1"/>
      <c r="L1035" s="1"/>
    </row>
    <row r="1036" spans="10:12">
      <c r="J1036" s="1"/>
      <c r="L1036" s="1"/>
    </row>
    <row r="1037" spans="10:12">
      <c r="J1037" s="1"/>
      <c r="L1037" s="1"/>
    </row>
    <row r="1038" spans="10:12">
      <c r="J1038" s="1"/>
      <c r="L1038" s="1"/>
    </row>
    <row r="1039" spans="10:12">
      <c r="J1039" s="1"/>
      <c r="L1039" s="1"/>
    </row>
    <row r="1040" spans="10:12">
      <c r="J1040" s="1"/>
      <c r="L1040" s="1"/>
    </row>
    <row r="1041" spans="10:12">
      <c r="J1041" s="1"/>
      <c r="L1041" s="1"/>
    </row>
    <row r="1042" spans="10:12">
      <c r="J1042" s="1"/>
      <c r="L1042" s="1"/>
    </row>
    <row r="1043" spans="10:12">
      <c r="J1043" s="1"/>
      <c r="L1043" s="1"/>
    </row>
    <row r="1044" spans="10:12">
      <c r="J1044" s="1"/>
      <c r="L1044" s="1"/>
    </row>
    <row r="1045" spans="10:12">
      <c r="J1045" s="1"/>
      <c r="L1045" s="1"/>
    </row>
    <row r="1046" spans="10:12">
      <c r="J1046" s="1"/>
      <c r="L1046" s="1"/>
    </row>
    <row r="1047" spans="10:12">
      <c r="J1047" s="1"/>
      <c r="L1047" s="1"/>
    </row>
    <row r="1048" spans="10:12">
      <c r="J1048" s="1"/>
      <c r="L1048" s="1"/>
    </row>
    <row r="1049" spans="10:12">
      <c r="J1049" s="1"/>
      <c r="L1049" s="1"/>
    </row>
    <row r="1050" spans="10:12">
      <c r="J1050" s="1"/>
      <c r="L1050" s="1"/>
    </row>
    <row r="1051" spans="10:12">
      <c r="J1051" s="1"/>
      <c r="L1051" s="1"/>
    </row>
    <row r="1052" spans="10:12">
      <c r="J1052" s="1"/>
      <c r="L1052" s="1"/>
    </row>
    <row r="1053" spans="10:12">
      <c r="J1053" s="1"/>
      <c r="L1053" s="1"/>
    </row>
    <row r="1054" spans="10:12">
      <c r="J1054" s="1"/>
      <c r="L1054" s="1"/>
    </row>
    <row r="1055" spans="10:12">
      <c r="J1055" s="1"/>
      <c r="L1055" s="1"/>
    </row>
    <row r="1056" spans="10:12">
      <c r="J1056" s="1"/>
      <c r="L1056" s="1"/>
    </row>
    <row r="1057" spans="10:12">
      <c r="J1057" s="1"/>
      <c r="L1057" s="1"/>
    </row>
    <row r="1058" spans="10:12">
      <c r="J1058" s="1"/>
      <c r="L1058" s="1"/>
    </row>
    <row r="1059" spans="10:12">
      <c r="J1059" s="1"/>
      <c r="L1059" s="1"/>
    </row>
    <row r="1060" spans="10:12">
      <c r="J1060" s="1"/>
      <c r="L1060" s="1"/>
    </row>
    <row r="1061" spans="10:12">
      <c r="J1061" s="1"/>
      <c r="L1061" s="1"/>
    </row>
    <row r="1062" spans="10:12">
      <c r="J1062" s="1"/>
      <c r="L1062" s="1"/>
    </row>
    <row r="1063" spans="10:12">
      <c r="J1063" s="1"/>
      <c r="L1063" s="1"/>
    </row>
    <row r="1064" spans="10:12">
      <c r="J1064" s="1"/>
      <c r="L1064" s="1"/>
    </row>
    <row r="1065" spans="10:12">
      <c r="J1065" s="1"/>
      <c r="L1065" s="1"/>
    </row>
    <row r="1066" spans="10:12">
      <c r="J1066" s="1"/>
      <c r="L1066" s="1"/>
    </row>
    <row r="1067" spans="10:12">
      <c r="J1067" s="1"/>
      <c r="L1067" s="1"/>
    </row>
    <row r="1068" spans="10:12">
      <c r="J1068" s="1"/>
      <c r="L1068" s="1"/>
    </row>
    <row r="1069" spans="10:12">
      <c r="J1069" s="1"/>
      <c r="L1069" s="1"/>
    </row>
    <row r="1070" spans="10:12">
      <c r="J1070" s="1"/>
      <c r="L1070" s="1"/>
    </row>
    <row r="1071" spans="10:12">
      <c r="J1071" s="1"/>
      <c r="L1071" s="1"/>
    </row>
    <row r="1072" spans="10:12">
      <c r="J1072" s="1"/>
      <c r="L1072" s="1"/>
    </row>
    <row r="1073" spans="10:12">
      <c r="J1073" s="1"/>
      <c r="L1073" s="1"/>
    </row>
    <row r="1074" spans="10:12">
      <c r="J1074" s="1"/>
      <c r="L1074" s="1"/>
    </row>
    <row r="1075" spans="10:12">
      <c r="J1075" s="1"/>
      <c r="L1075" s="1"/>
    </row>
    <row r="1076" spans="10:12">
      <c r="J1076" s="1"/>
      <c r="L1076" s="1"/>
    </row>
    <row r="1077" spans="10:12">
      <c r="J1077" s="1"/>
      <c r="L1077" s="1"/>
    </row>
    <row r="1078" spans="10:12">
      <c r="J1078" s="1"/>
      <c r="L1078" s="1"/>
    </row>
    <row r="1079" spans="10:12">
      <c r="J1079" s="1"/>
      <c r="L1079" s="1"/>
    </row>
    <row r="1080" spans="10:12">
      <c r="J1080" s="1"/>
      <c r="L1080" s="1"/>
    </row>
    <row r="1081" spans="10:12">
      <c r="J1081" s="1"/>
      <c r="L1081" s="1"/>
    </row>
    <row r="1082" spans="10:12">
      <c r="J1082" s="1"/>
      <c r="L1082" s="1"/>
    </row>
    <row r="1083" spans="10:12">
      <c r="J1083" s="1"/>
      <c r="L1083" s="1"/>
    </row>
    <row r="1084" spans="10:12">
      <c r="J1084" s="1"/>
      <c r="L1084" s="1"/>
    </row>
    <row r="1085" spans="10:12">
      <c r="J1085" s="1"/>
      <c r="L1085" s="1"/>
    </row>
    <row r="1086" spans="10:12">
      <c r="J1086" s="1"/>
      <c r="L1086" s="1"/>
    </row>
    <row r="1087" spans="10:12">
      <c r="J1087" s="1"/>
      <c r="L1087" s="1"/>
    </row>
    <row r="1088" spans="10:12">
      <c r="J1088" s="1"/>
      <c r="L1088" s="1"/>
    </row>
    <row r="1089" spans="10:12">
      <c r="J1089" s="1"/>
      <c r="L1089" s="1"/>
    </row>
    <row r="1090" spans="10:12">
      <c r="J1090" s="1"/>
      <c r="L1090" s="1"/>
    </row>
    <row r="1091" spans="10:12">
      <c r="J1091" s="1"/>
      <c r="L1091" s="1"/>
    </row>
    <row r="1092" spans="10:12">
      <c r="J1092" s="1"/>
      <c r="L1092" s="1"/>
    </row>
    <row r="1093" spans="10:12">
      <c r="J1093" s="1"/>
      <c r="L1093" s="1"/>
    </row>
    <row r="1094" spans="10:12">
      <c r="J1094" s="1"/>
      <c r="L1094" s="1"/>
    </row>
    <row r="1095" spans="10:12">
      <c r="J1095" s="1"/>
      <c r="L1095" s="1"/>
    </row>
    <row r="1096" spans="10:12">
      <c r="J1096" s="1"/>
      <c r="L1096" s="1"/>
    </row>
    <row r="1097" spans="10:12">
      <c r="J1097" s="1"/>
      <c r="L1097" s="1"/>
    </row>
    <row r="1098" spans="10:12">
      <c r="J1098" s="1"/>
      <c r="L1098" s="1"/>
    </row>
    <row r="1099" spans="10:12">
      <c r="J1099" s="1"/>
      <c r="L1099" s="1"/>
    </row>
    <row r="1100" spans="10:12">
      <c r="J1100" s="1"/>
      <c r="L1100" s="1"/>
    </row>
    <row r="1101" spans="10:12">
      <c r="J1101" s="1"/>
      <c r="L1101" s="1"/>
    </row>
    <row r="1102" spans="10:12">
      <c r="J1102" s="1"/>
      <c r="L1102" s="1"/>
    </row>
    <row r="1103" spans="10:12">
      <c r="J1103" s="1"/>
      <c r="L1103" s="1"/>
    </row>
    <row r="1104" spans="10:12">
      <c r="J1104" s="1"/>
      <c r="L1104" s="1"/>
    </row>
    <row r="1105" spans="10:12">
      <c r="J1105" s="1"/>
      <c r="L1105" s="1"/>
    </row>
    <row r="1106" spans="10:12">
      <c r="J1106" s="1"/>
      <c r="L1106" s="1"/>
    </row>
    <row r="1107" spans="10:12">
      <c r="J1107" s="1"/>
      <c r="L1107" s="1"/>
    </row>
    <row r="1108" spans="10:12">
      <c r="J1108" s="1"/>
      <c r="L1108" s="1"/>
    </row>
    <row r="1109" spans="10:12">
      <c r="J1109" s="1"/>
      <c r="L1109" s="1"/>
    </row>
    <row r="1110" spans="10:12">
      <c r="J1110" s="1"/>
      <c r="L1110" s="1"/>
    </row>
    <row r="1111" spans="10:12">
      <c r="J1111" s="1"/>
      <c r="L1111" s="1"/>
    </row>
    <row r="1112" spans="10:12">
      <c r="J1112" s="1"/>
      <c r="L1112" s="1"/>
    </row>
    <row r="1113" spans="10:12">
      <c r="J1113" s="1"/>
      <c r="L1113" s="1"/>
    </row>
    <row r="1114" spans="10:12">
      <c r="J1114" s="1"/>
      <c r="L1114" s="1"/>
    </row>
    <row r="1115" spans="10:12">
      <c r="J1115" s="1"/>
      <c r="L1115" s="1"/>
    </row>
    <row r="1116" spans="10:12">
      <c r="J1116" s="1"/>
      <c r="L1116" s="1"/>
    </row>
    <row r="1117" spans="10:12">
      <c r="J1117" s="1"/>
      <c r="L1117" s="1"/>
    </row>
    <row r="1118" spans="10:12">
      <c r="J1118" s="1"/>
      <c r="L1118" s="1"/>
    </row>
    <row r="1119" spans="10:12">
      <c r="J1119" s="1"/>
      <c r="L1119" s="1"/>
    </row>
    <row r="1120" spans="10:12">
      <c r="J1120" s="1"/>
      <c r="L1120" s="1"/>
    </row>
    <row r="1121" spans="10:12">
      <c r="J1121" s="1"/>
      <c r="L1121" s="1"/>
    </row>
    <row r="1122" spans="10:12">
      <c r="J1122" s="1"/>
      <c r="L1122" s="1"/>
    </row>
    <row r="1123" spans="10:12">
      <c r="J1123" s="1"/>
      <c r="L1123" s="1"/>
    </row>
    <row r="1124" spans="10:12">
      <c r="J1124" s="1"/>
      <c r="L1124" s="1"/>
    </row>
    <row r="1125" spans="10:12">
      <c r="J1125" s="1"/>
      <c r="L1125" s="1"/>
    </row>
    <row r="1126" spans="10:12">
      <c r="J1126" s="1"/>
      <c r="L1126" s="1"/>
    </row>
    <row r="1127" spans="10:12">
      <c r="J1127" s="1"/>
      <c r="L1127" s="1"/>
    </row>
    <row r="1128" spans="10:12">
      <c r="J1128" s="1"/>
      <c r="L1128" s="1"/>
    </row>
    <row r="1129" spans="10:12">
      <c r="J1129" s="1"/>
      <c r="L1129" s="1"/>
    </row>
    <row r="1130" spans="10:12">
      <c r="J1130" s="1"/>
      <c r="L1130" s="1"/>
    </row>
    <row r="1131" spans="10:12">
      <c r="J1131" s="1"/>
      <c r="L1131" s="1"/>
    </row>
    <row r="1132" spans="10:12">
      <c r="J1132" s="1"/>
      <c r="L1132" s="1"/>
    </row>
    <row r="1133" spans="10:12">
      <c r="J1133" s="1"/>
      <c r="L1133" s="1"/>
    </row>
    <row r="1134" spans="10:12">
      <c r="J1134" s="1"/>
      <c r="L1134" s="1"/>
    </row>
    <row r="1135" spans="10:12">
      <c r="J1135" s="1"/>
      <c r="L1135" s="1"/>
    </row>
    <row r="1136" spans="10:12">
      <c r="J1136" s="1"/>
      <c r="L1136" s="1"/>
    </row>
    <row r="1137" spans="10:12">
      <c r="J1137" s="1"/>
      <c r="L1137" s="1"/>
    </row>
    <row r="1138" spans="10:12">
      <c r="J1138" s="1"/>
      <c r="L1138" s="1"/>
    </row>
    <row r="1139" spans="10:12">
      <c r="J1139" s="1"/>
      <c r="L1139" s="1"/>
    </row>
    <row r="1140" spans="10:12">
      <c r="J1140" s="1"/>
      <c r="L1140" s="1"/>
    </row>
    <row r="1141" spans="10:12">
      <c r="J1141" s="1"/>
      <c r="L1141" s="1"/>
    </row>
    <row r="1142" spans="10:12">
      <c r="J1142" s="1"/>
      <c r="L1142" s="1"/>
    </row>
    <row r="1143" spans="10:12">
      <c r="J1143" s="1"/>
      <c r="L1143" s="1"/>
    </row>
    <row r="1144" spans="10:12">
      <c r="J1144" s="1"/>
      <c r="L1144" s="1"/>
    </row>
    <row r="1145" spans="10:12">
      <c r="J1145" s="1"/>
      <c r="L1145" s="1"/>
    </row>
    <row r="1146" spans="10:12">
      <c r="J1146" s="1"/>
      <c r="L1146" s="1"/>
    </row>
    <row r="1147" spans="10:12">
      <c r="J1147" s="1"/>
      <c r="L1147" s="1"/>
    </row>
    <row r="1148" spans="10:12">
      <c r="J1148" s="1"/>
      <c r="L1148" s="1"/>
    </row>
    <row r="1149" spans="10:12">
      <c r="J1149" s="1"/>
      <c r="L1149" s="1"/>
    </row>
    <row r="1150" spans="10:12">
      <c r="J1150" s="1"/>
      <c r="L1150" s="1"/>
    </row>
    <row r="1151" spans="10:12">
      <c r="J1151" s="1"/>
      <c r="L1151" s="1"/>
    </row>
    <row r="1152" spans="10:12">
      <c r="J1152" s="1"/>
      <c r="L1152" s="1"/>
    </row>
    <row r="1153" spans="10:12">
      <c r="J1153" s="1"/>
      <c r="L1153" s="1"/>
    </row>
    <row r="1154" spans="10:12">
      <c r="J1154" s="1"/>
      <c r="L1154" s="1"/>
    </row>
    <row r="1155" spans="10:12">
      <c r="J1155" s="1"/>
      <c r="L1155" s="1"/>
    </row>
    <row r="1156" spans="10:12">
      <c r="J1156" s="1"/>
      <c r="L1156" s="1"/>
    </row>
    <row r="1157" spans="10:12">
      <c r="J1157" s="1"/>
      <c r="L1157" s="1"/>
    </row>
    <row r="1158" spans="10:12">
      <c r="J1158" s="1"/>
      <c r="L1158" s="1"/>
    </row>
    <row r="1159" spans="10:12">
      <c r="J1159" s="1"/>
      <c r="L1159" s="1"/>
    </row>
    <row r="1160" spans="10:12">
      <c r="J1160" s="1"/>
      <c r="L1160" s="1"/>
    </row>
    <row r="1161" spans="10:12">
      <c r="J1161" s="1"/>
      <c r="L1161" s="1"/>
    </row>
    <row r="1162" spans="10:12">
      <c r="J1162" s="1"/>
      <c r="L1162" s="1"/>
    </row>
    <row r="1163" spans="10:12">
      <c r="J1163" s="1"/>
      <c r="L1163" s="1"/>
    </row>
    <row r="1164" spans="10:12">
      <c r="J1164" s="1"/>
      <c r="L1164" s="1"/>
    </row>
    <row r="1165" spans="10:12">
      <c r="J1165" s="1"/>
      <c r="L1165" s="1"/>
    </row>
    <row r="1166" spans="10:12">
      <c r="J1166" s="1"/>
      <c r="L1166" s="1"/>
    </row>
    <row r="1167" spans="10:12">
      <c r="J1167" s="1"/>
      <c r="L1167" s="1"/>
    </row>
    <row r="1168" spans="10:12">
      <c r="J1168" s="1"/>
      <c r="L1168" s="1"/>
    </row>
    <row r="1169" spans="10:12">
      <c r="J1169" s="1"/>
      <c r="L1169" s="1"/>
    </row>
    <row r="1170" spans="10:12">
      <c r="J1170" s="1"/>
      <c r="L1170" s="1"/>
    </row>
    <row r="1171" spans="10:12">
      <c r="J1171" s="1"/>
      <c r="L1171" s="1"/>
    </row>
    <row r="1172" spans="10:12">
      <c r="J1172" s="1"/>
      <c r="L1172" s="1"/>
    </row>
    <row r="1173" spans="10:12">
      <c r="J1173" s="1"/>
      <c r="L1173" s="1"/>
    </row>
    <row r="1174" spans="10:12">
      <c r="J1174" s="1"/>
      <c r="L1174" s="1"/>
    </row>
    <row r="1175" spans="10:12">
      <c r="J1175" s="1"/>
      <c r="L1175" s="1"/>
    </row>
    <row r="1176" spans="10:12">
      <c r="J1176" s="1"/>
      <c r="L1176" s="1"/>
    </row>
    <row r="1177" spans="10:12">
      <c r="J1177" s="1"/>
      <c r="L1177" s="1"/>
    </row>
    <row r="1178" spans="10:12">
      <c r="J1178" s="1"/>
      <c r="L1178" s="1"/>
    </row>
    <row r="1179" spans="10:12">
      <c r="J1179" s="1"/>
      <c r="L1179" s="1"/>
    </row>
    <row r="1180" spans="10:12">
      <c r="J1180" s="1"/>
      <c r="L1180" s="1"/>
    </row>
    <row r="1181" spans="10:12">
      <c r="J1181" s="1"/>
      <c r="L1181" s="1"/>
    </row>
    <row r="1182" spans="10:12">
      <c r="J1182" s="1"/>
      <c r="L1182" s="1"/>
    </row>
    <row r="1183" spans="10:12">
      <c r="J1183" s="1"/>
      <c r="L1183" s="1"/>
    </row>
    <row r="1184" spans="10:12">
      <c r="J1184" s="1"/>
      <c r="L1184" s="1"/>
    </row>
    <row r="1185" spans="10:12">
      <c r="J1185" s="1"/>
      <c r="L1185" s="1"/>
    </row>
    <row r="1186" spans="10:12">
      <c r="J1186" s="1"/>
      <c r="L1186" s="1"/>
    </row>
    <row r="1187" spans="10:12">
      <c r="J1187" s="1"/>
      <c r="L1187" s="1"/>
    </row>
    <row r="1188" spans="10:12">
      <c r="J1188" s="1"/>
      <c r="L1188" s="1"/>
    </row>
    <row r="1189" spans="10:12">
      <c r="J1189" s="1"/>
      <c r="L1189" s="1"/>
    </row>
    <row r="1190" spans="10:12">
      <c r="J1190" s="1"/>
      <c r="L1190" s="1"/>
    </row>
    <row r="1191" spans="10:12">
      <c r="J1191" s="1"/>
      <c r="L1191" s="1"/>
    </row>
    <row r="1192" spans="10:12">
      <c r="J1192" s="1"/>
      <c r="L1192" s="1"/>
    </row>
    <row r="1193" spans="10:12">
      <c r="J1193" s="1"/>
      <c r="L1193" s="1"/>
    </row>
    <row r="1194" spans="10:12">
      <c r="J1194" s="1"/>
      <c r="L1194" s="1"/>
    </row>
    <row r="1195" spans="10:12">
      <c r="J1195" s="1"/>
      <c r="L1195" s="1"/>
    </row>
    <row r="1196" spans="10:12">
      <c r="J1196" s="1"/>
      <c r="L1196" s="1"/>
    </row>
    <row r="1197" spans="10:12">
      <c r="J1197" s="1"/>
      <c r="L1197" s="1"/>
    </row>
    <row r="1198" spans="10:12">
      <c r="J1198" s="1"/>
      <c r="L1198" s="1"/>
    </row>
    <row r="1199" spans="10:12">
      <c r="J1199" s="1"/>
      <c r="L1199" s="1"/>
    </row>
    <row r="1200" spans="10:12">
      <c r="J1200" s="1"/>
      <c r="L1200" s="1"/>
    </row>
    <row r="1201" spans="10:12">
      <c r="J1201" s="1"/>
      <c r="L1201" s="1"/>
    </row>
    <row r="1202" spans="10:12">
      <c r="J1202" s="1"/>
      <c r="L1202" s="1"/>
    </row>
    <row r="1203" spans="10:12">
      <c r="J1203" s="1"/>
      <c r="L1203" s="1"/>
    </row>
    <row r="1204" spans="10:12">
      <c r="J1204" s="1"/>
      <c r="L1204" s="1"/>
    </row>
    <row r="1205" spans="10:12">
      <c r="J1205" s="1"/>
      <c r="L1205" s="1"/>
    </row>
    <row r="1206" spans="10:12">
      <c r="J1206" s="1"/>
      <c r="L1206" s="1"/>
    </row>
    <row r="1207" spans="10:12">
      <c r="J1207" s="1"/>
      <c r="L1207" s="1"/>
    </row>
    <row r="1208" spans="10:12">
      <c r="J1208" s="1"/>
      <c r="L1208" s="1"/>
    </row>
    <row r="1209" spans="10:12">
      <c r="J1209" s="1"/>
      <c r="L1209" s="1"/>
    </row>
    <row r="1210" spans="10:12">
      <c r="J1210" s="1"/>
      <c r="L1210" s="1"/>
    </row>
    <row r="1211" spans="10:12">
      <c r="J1211" s="1"/>
      <c r="L1211" s="1"/>
    </row>
    <row r="1212" spans="10:12">
      <c r="J1212" s="1"/>
      <c r="L1212" s="1"/>
    </row>
    <row r="1213" spans="10:12">
      <c r="J1213" s="1"/>
      <c r="L1213" s="1"/>
    </row>
    <row r="1214" spans="10:12">
      <c r="J1214" s="1"/>
      <c r="L1214" s="1"/>
    </row>
    <row r="1215" spans="10:12">
      <c r="J1215" s="1"/>
      <c r="L1215" s="1"/>
    </row>
    <row r="1216" spans="10:12">
      <c r="J1216" s="1"/>
      <c r="L1216" s="1"/>
    </row>
    <row r="1217" spans="10:12">
      <c r="J1217" s="1"/>
      <c r="L1217" s="1"/>
    </row>
    <row r="1218" spans="10:12">
      <c r="J1218" s="1"/>
      <c r="L1218" s="1"/>
    </row>
    <row r="1219" spans="10:12">
      <c r="J1219" s="1"/>
      <c r="L1219" s="1"/>
    </row>
    <row r="1220" spans="10:12">
      <c r="J1220" s="1"/>
      <c r="L1220" s="1"/>
    </row>
    <row r="1221" spans="10:12">
      <c r="J1221" s="1"/>
      <c r="L1221" s="1"/>
    </row>
    <row r="1222" spans="10:12">
      <c r="J1222" s="1"/>
      <c r="L1222" s="1"/>
    </row>
    <row r="1223" spans="10:12">
      <c r="J1223" s="1"/>
      <c r="L1223" s="1"/>
    </row>
    <row r="1224" spans="10:12">
      <c r="J1224" s="1"/>
      <c r="L1224" s="1"/>
    </row>
    <row r="1225" spans="10:12">
      <c r="J1225" s="1"/>
      <c r="L1225" s="1"/>
    </row>
    <row r="1226" spans="10:12">
      <c r="J1226" s="1"/>
      <c r="L1226" s="1"/>
    </row>
    <row r="1227" spans="10:12">
      <c r="J1227" s="1"/>
      <c r="L1227" s="1"/>
    </row>
    <row r="1228" spans="10:12">
      <c r="J1228" s="1"/>
      <c r="L1228" s="1"/>
    </row>
    <row r="1229" spans="10:12">
      <c r="J1229" s="1"/>
      <c r="L1229" s="1"/>
    </row>
    <row r="1230" spans="10:12">
      <c r="J1230" s="1"/>
      <c r="L1230" s="1"/>
    </row>
    <row r="1231" spans="10:12">
      <c r="J1231" s="1"/>
      <c r="L1231" s="1"/>
    </row>
    <row r="1232" spans="10:12">
      <c r="J1232" s="1"/>
      <c r="L1232" s="1"/>
    </row>
    <row r="1233" spans="10:12">
      <c r="J1233" s="1"/>
      <c r="L1233" s="1"/>
    </row>
    <row r="1234" spans="10:12">
      <c r="J1234" s="1"/>
      <c r="L1234" s="1"/>
    </row>
    <row r="1235" spans="10:12">
      <c r="J1235" s="1"/>
      <c r="L1235" s="1"/>
    </row>
    <row r="1236" spans="10:12">
      <c r="J1236" s="1"/>
      <c r="L1236" s="1"/>
    </row>
    <row r="1237" spans="10:12">
      <c r="J1237" s="1"/>
      <c r="L1237" s="1"/>
    </row>
    <row r="1238" spans="10:12">
      <c r="J1238" s="1"/>
      <c r="L1238" s="1"/>
    </row>
    <row r="1239" spans="10:12">
      <c r="J1239" s="1"/>
      <c r="L1239" s="1"/>
    </row>
    <row r="1240" spans="10:12">
      <c r="J1240" s="1"/>
      <c r="L1240" s="1"/>
    </row>
    <row r="1241" spans="10:12">
      <c r="J1241" s="1"/>
      <c r="L1241" s="1"/>
    </row>
    <row r="1242" spans="10:12">
      <c r="J1242" s="1"/>
      <c r="L1242" s="1"/>
    </row>
    <row r="1243" spans="10:12">
      <c r="J1243" s="1"/>
      <c r="L1243" s="1"/>
    </row>
    <row r="1244" spans="10:12">
      <c r="J1244" s="1"/>
      <c r="L1244" s="1"/>
    </row>
    <row r="1245" spans="10:12">
      <c r="J1245" s="1"/>
      <c r="L1245" s="1"/>
    </row>
    <row r="1246" spans="10:12">
      <c r="J1246" s="1"/>
      <c r="L1246" s="1"/>
    </row>
    <row r="1247" spans="10:12">
      <c r="J1247" s="1"/>
      <c r="L1247" s="1"/>
    </row>
    <row r="1248" spans="10:12">
      <c r="J1248" s="1"/>
      <c r="L1248" s="1"/>
    </row>
    <row r="1249" spans="10:12">
      <c r="J1249" s="1"/>
      <c r="L1249" s="1"/>
    </row>
    <row r="1250" spans="10:12">
      <c r="J1250" s="1"/>
      <c r="L1250" s="1"/>
    </row>
    <row r="1251" spans="10:12">
      <c r="J1251" s="1"/>
      <c r="L1251" s="1"/>
    </row>
    <row r="1252" spans="10:12">
      <c r="J1252" s="1"/>
      <c r="L1252" s="1"/>
    </row>
    <row r="1253" spans="10:12">
      <c r="J1253" s="1"/>
      <c r="L1253" s="1"/>
    </row>
    <row r="1254" spans="10:12">
      <c r="J1254" s="1"/>
      <c r="L1254" s="1"/>
    </row>
    <row r="1255" spans="10:12">
      <c r="J1255" s="1"/>
      <c r="L1255" s="1"/>
    </row>
    <row r="1256" spans="10:12">
      <c r="J1256" s="1"/>
      <c r="L1256" s="1"/>
    </row>
    <row r="1257" spans="10:12">
      <c r="J1257" s="1"/>
      <c r="L1257" s="1"/>
    </row>
    <row r="1258" spans="10:12">
      <c r="J1258" s="1"/>
      <c r="L1258" s="1"/>
    </row>
    <row r="1259" spans="10:12">
      <c r="J1259" s="1"/>
      <c r="L1259" s="1"/>
    </row>
    <row r="1260" spans="10:12">
      <c r="J1260" s="1"/>
      <c r="L1260" s="1"/>
    </row>
    <row r="1261" spans="10:12">
      <c r="J1261" s="1"/>
      <c r="L1261" s="1"/>
    </row>
    <row r="1262" spans="10:12">
      <c r="J1262" s="1"/>
      <c r="L1262" s="1"/>
    </row>
    <row r="1263" spans="10:12">
      <c r="J1263" s="1"/>
      <c r="L1263" s="1"/>
    </row>
    <row r="1264" spans="10:12">
      <c r="J1264" s="1"/>
      <c r="L1264" s="1"/>
    </row>
    <row r="1265" spans="10:12">
      <c r="J1265" s="1"/>
      <c r="L1265" s="1"/>
    </row>
    <row r="1266" spans="10:12">
      <c r="J1266" s="1"/>
      <c r="L1266" s="1"/>
    </row>
    <row r="1267" spans="10:12">
      <c r="J1267" s="1"/>
      <c r="L1267" s="1"/>
    </row>
    <row r="1268" spans="10:12">
      <c r="J1268" s="1"/>
      <c r="L1268" s="1"/>
    </row>
    <row r="1269" spans="10:12">
      <c r="J1269" s="1"/>
      <c r="L1269" s="1"/>
    </row>
    <row r="1270" spans="10:12">
      <c r="J1270" s="1"/>
      <c r="L1270" s="1"/>
    </row>
    <row r="1271" spans="10:12">
      <c r="J1271" s="1"/>
      <c r="L1271" s="1"/>
    </row>
    <row r="1272" spans="10:12">
      <c r="J1272" s="1"/>
      <c r="L1272" s="1"/>
    </row>
    <row r="1273" spans="10:12">
      <c r="J1273" s="1"/>
      <c r="L1273" s="1"/>
    </row>
    <row r="1274" spans="10:12">
      <c r="J1274" s="1"/>
      <c r="L1274" s="1"/>
    </row>
    <row r="1275" spans="10:12">
      <c r="J1275" s="1"/>
      <c r="L1275" s="1"/>
    </row>
    <row r="1276" spans="10:12">
      <c r="J1276" s="1"/>
      <c r="L1276" s="1"/>
    </row>
    <row r="1277" spans="10:12">
      <c r="J1277" s="1"/>
      <c r="L1277" s="1"/>
    </row>
    <row r="1278" spans="10:12">
      <c r="J1278" s="1"/>
      <c r="L1278" s="1"/>
    </row>
    <row r="1279" spans="10:12">
      <c r="J1279" s="1"/>
      <c r="L1279" s="1"/>
    </row>
    <row r="1280" spans="10:12">
      <c r="J1280" s="1"/>
      <c r="L1280" s="1"/>
    </row>
    <row r="1281" spans="10:12">
      <c r="J1281" s="1"/>
      <c r="L1281" s="1"/>
    </row>
    <row r="1282" spans="10:12">
      <c r="J1282" s="1"/>
      <c r="L1282" s="1"/>
    </row>
    <row r="1283" spans="10:12">
      <c r="J1283" s="1"/>
      <c r="L1283" s="1"/>
    </row>
    <row r="1284" spans="10:12">
      <c r="J1284" s="1"/>
      <c r="L1284" s="1"/>
    </row>
    <row r="1285" spans="10:12">
      <c r="J1285" s="1"/>
      <c r="L1285" s="1"/>
    </row>
    <row r="1286" spans="10:12">
      <c r="J1286" s="1"/>
      <c r="L1286" s="1"/>
    </row>
    <row r="1287" spans="10:12">
      <c r="J1287" s="1"/>
      <c r="L1287" s="1"/>
    </row>
    <row r="1288" spans="10:12">
      <c r="J1288" s="1"/>
      <c r="L1288" s="1"/>
    </row>
    <row r="1289" spans="10:12">
      <c r="J1289" s="1"/>
      <c r="L1289" s="1"/>
    </row>
    <row r="1290" spans="10:12">
      <c r="J1290" s="1"/>
      <c r="L1290" s="1"/>
    </row>
    <row r="1291" spans="10:12">
      <c r="J1291" s="1"/>
      <c r="L1291" s="1"/>
    </row>
    <row r="1292" spans="10:12">
      <c r="J1292" s="1"/>
      <c r="L1292" s="1"/>
    </row>
    <row r="1293" spans="10:12">
      <c r="J1293" s="1"/>
      <c r="L1293" s="1"/>
    </row>
    <row r="1294" spans="10:12">
      <c r="J1294" s="1"/>
      <c r="L1294" s="1"/>
    </row>
    <row r="1295" spans="10:12">
      <c r="J1295" s="1"/>
      <c r="L1295" s="1"/>
    </row>
    <row r="1296" spans="10:12">
      <c r="J1296" s="1"/>
      <c r="L1296" s="1"/>
    </row>
    <row r="1297" spans="10:12">
      <c r="J1297" s="1"/>
      <c r="L1297" s="1"/>
    </row>
    <row r="1298" spans="10:12">
      <c r="J1298" s="1"/>
      <c r="L1298" s="1"/>
    </row>
    <row r="1299" spans="10:12">
      <c r="J1299" s="1"/>
      <c r="L1299" s="1"/>
    </row>
    <row r="1300" spans="10:12">
      <c r="J1300" s="1"/>
      <c r="L1300" s="1"/>
    </row>
    <row r="1301" spans="10:12">
      <c r="J1301" s="1"/>
      <c r="L1301" s="1"/>
    </row>
    <row r="1302" spans="10:12">
      <c r="J1302" s="1"/>
      <c r="L1302" s="1"/>
    </row>
    <row r="1303" spans="10:12">
      <c r="J1303" s="1"/>
      <c r="L1303" s="1"/>
    </row>
    <row r="1304" spans="10:12">
      <c r="J1304" s="1"/>
      <c r="L1304" s="1"/>
    </row>
    <row r="1305" spans="10:12">
      <c r="J1305" s="1"/>
      <c r="L1305" s="1"/>
    </row>
    <row r="1306" spans="10:12">
      <c r="J1306" s="1"/>
      <c r="L1306" s="1"/>
    </row>
    <row r="1307" spans="10:12">
      <c r="J1307" s="1"/>
      <c r="L1307" s="1"/>
    </row>
    <row r="1308" spans="10:12">
      <c r="J1308" s="1"/>
      <c r="L1308" s="1"/>
    </row>
    <row r="1309" spans="10:12">
      <c r="J1309" s="1"/>
      <c r="L1309" s="1"/>
    </row>
    <row r="1310" spans="10:12">
      <c r="J1310" s="1"/>
      <c r="L1310" s="1"/>
    </row>
    <row r="1311" spans="10:12">
      <c r="J1311" s="1"/>
      <c r="L1311" s="1"/>
    </row>
    <row r="1312" spans="10:12">
      <c r="J1312" s="1"/>
      <c r="L1312" s="1"/>
    </row>
    <row r="1313" spans="10:12">
      <c r="J1313" s="1"/>
      <c r="L1313" s="1"/>
    </row>
    <row r="1314" spans="10:12">
      <c r="J1314" s="1"/>
      <c r="L1314" s="1"/>
    </row>
    <row r="1315" spans="10:12">
      <c r="J1315" s="1"/>
      <c r="L1315" s="1"/>
    </row>
    <row r="1316" spans="10:12">
      <c r="J1316" s="1"/>
      <c r="L1316" s="1"/>
    </row>
    <row r="1317" spans="10:12">
      <c r="J1317" s="1"/>
      <c r="L1317" s="1"/>
    </row>
    <row r="1318" spans="10:12">
      <c r="J1318" s="1"/>
      <c r="L1318" s="1"/>
    </row>
    <row r="1319" spans="10:12">
      <c r="J1319" s="1"/>
      <c r="L1319" s="1"/>
    </row>
    <row r="1320" spans="10:12">
      <c r="J1320" s="1"/>
      <c r="L1320" s="1"/>
    </row>
    <row r="1321" spans="10:12">
      <c r="J1321" s="1"/>
      <c r="L1321" s="1"/>
    </row>
    <row r="1322" spans="10:12">
      <c r="J1322" s="1"/>
      <c r="L1322" s="1"/>
    </row>
    <row r="1323" spans="10:12">
      <c r="J1323" s="1"/>
      <c r="L1323" s="1"/>
    </row>
    <row r="1324" spans="10:12">
      <c r="J1324" s="1"/>
      <c r="L1324" s="1"/>
    </row>
    <row r="1325" spans="10:12">
      <c r="J1325" s="1"/>
      <c r="L1325" s="1"/>
    </row>
    <row r="1326" spans="10:12">
      <c r="J1326" s="1"/>
      <c r="L1326" s="1"/>
    </row>
    <row r="1327" spans="10:12">
      <c r="J1327" s="1"/>
      <c r="L1327" s="1"/>
    </row>
    <row r="1328" spans="10:12">
      <c r="J1328" s="1"/>
      <c r="L1328" s="1"/>
    </row>
    <row r="1329" spans="10:12">
      <c r="J1329" s="1"/>
      <c r="L1329" s="1"/>
    </row>
    <row r="1330" spans="10:12">
      <c r="J1330" s="1"/>
      <c r="L1330" s="1"/>
    </row>
    <row r="1331" spans="10:12">
      <c r="J1331" s="1"/>
      <c r="L1331" s="1"/>
    </row>
    <row r="1332" spans="10:12">
      <c r="J1332" s="1"/>
      <c r="L1332" s="1"/>
    </row>
    <row r="1333" spans="10:12">
      <c r="J1333" s="1"/>
      <c r="L1333" s="1"/>
    </row>
    <row r="1334" spans="10:12">
      <c r="J1334" s="1"/>
      <c r="L1334" s="1"/>
    </row>
    <row r="1335" spans="10:12">
      <c r="J1335" s="1"/>
      <c r="L1335" s="1"/>
    </row>
    <row r="1336" spans="10:12">
      <c r="J1336" s="1"/>
      <c r="L1336" s="1"/>
    </row>
    <row r="1337" spans="10:12">
      <c r="J1337" s="1"/>
      <c r="L1337" s="1"/>
    </row>
    <row r="1338" spans="10:12">
      <c r="J1338" s="1"/>
      <c r="L1338" s="1"/>
    </row>
    <row r="1339" spans="10:12">
      <c r="J1339" s="1"/>
      <c r="L1339" s="1"/>
    </row>
    <row r="1340" spans="10:12">
      <c r="J1340" s="1"/>
      <c r="L1340" s="1"/>
    </row>
    <row r="1341" spans="10:12">
      <c r="J1341" s="1"/>
      <c r="L1341" s="1"/>
    </row>
    <row r="1342" spans="10:12">
      <c r="J1342" s="1"/>
      <c r="L1342" s="1"/>
    </row>
    <row r="1343" spans="10:12">
      <c r="J1343" s="1"/>
      <c r="L1343" s="1"/>
    </row>
    <row r="1344" spans="10:12">
      <c r="J1344" s="1"/>
      <c r="L1344" s="1"/>
    </row>
    <row r="1345" spans="10:12">
      <c r="J1345" s="1"/>
      <c r="L1345" s="1"/>
    </row>
    <row r="1346" spans="10:12">
      <c r="J1346" s="1"/>
      <c r="L1346" s="1"/>
    </row>
    <row r="1347" spans="10:12">
      <c r="J1347" s="1"/>
      <c r="L1347" s="1"/>
    </row>
    <row r="1348" spans="10:12">
      <c r="J1348" s="1"/>
      <c r="L1348" s="1"/>
    </row>
    <row r="1349" spans="10:12">
      <c r="J1349" s="1"/>
      <c r="L1349" s="1"/>
    </row>
    <row r="1350" spans="10:12">
      <c r="J1350" s="1"/>
      <c r="L1350" s="1"/>
    </row>
    <row r="1351" spans="10:12">
      <c r="J1351" s="1"/>
      <c r="L1351" s="1"/>
    </row>
    <row r="1352" spans="10:12">
      <c r="J1352" s="1"/>
      <c r="L1352" s="1"/>
    </row>
    <row r="1353" spans="10:12">
      <c r="J1353" s="1"/>
      <c r="L1353" s="1"/>
    </row>
    <row r="1354" spans="10:12">
      <c r="J1354" s="1"/>
      <c r="L1354" s="1"/>
    </row>
    <row r="1355" spans="10:12">
      <c r="J1355" s="1"/>
      <c r="L1355" s="1"/>
    </row>
    <row r="1356" spans="10:12">
      <c r="J1356" s="1"/>
      <c r="L1356" s="1"/>
    </row>
    <row r="1357" spans="10:12">
      <c r="J1357" s="1"/>
      <c r="L1357" s="1"/>
    </row>
    <row r="1358" spans="10:12">
      <c r="J1358" s="1"/>
      <c r="L1358" s="1"/>
    </row>
    <row r="1359" spans="10:12">
      <c r="J1359" s="1"/>
      <c r="L1359" s="1"/>
    </row>
    <row r="1360" spans="10:12">
      <c r="J1360" s="1"/>
      <c r="L1360" s="1"/>
    </row>
    <row r="1361" spans="10:12">
      <c r="J1361" s="1"/>
      <c r="L1361" s="1"/>
    </row>
    <row r="1362" spans="10:12">
      <c r="J1362" s="1"/>
      <c r="L1362" s="1"/>
    </row>
    <row r="1363" spans="10:12">
      <c r="J1363" s="1"/>
      <c r="L1363" s="1"/>
    </row>
    <row r="1364" spans="10:12">
      <c r="J1364" s="1"/>
      <c r="L1364" s="1"/>
    </row>
    <row r="1365" spans="10:12">
      <c r="J1365" s="1"/>
      <c r="L1365" s="1"/>
    </row>
    <row r="1366" spans="10:12">
      <c r="J1366" s="1"/>
      <c r="L1366" s="1"/>
    </row>
    <row r="1367" spans="10:12">
      <c r="J1367" s="1"/>
      <c r="L1367" s="1"/>
    </row>
    <row r="1368" spans="10:12">
      <c r="J1368" s="1"/>
      <c r="L1368" s="1"/>
    </row>
    <row r="1369" spans="10:12">
      <c r="J1369" s="1"/>
      <c r="L1369" s="1"/>
    </row>
    <row r="1370" spans="10:12">
      <c r="J1370" s="1"/>
      <c r="L1370" s="1"/>
    </row>
    <row r="1371" spans="10:12">
      <c r="J1371" s="1"/>
      <c r="L1371" s="1"/>
    </row>
    <row r="1372" spans="10:12">
      <c r="J1372" s="1"/>
      <c r="L1372" s="1"/>
    </row>
    <row r="1373" spans="10:12">
      <c r="J1373" s="1"/>
      <c r="L1373" s="1"/>
    </row>
    <row r="1374" spans="10:12">
      <c r="J1374" s="1"/>
      <c r="L1374" s="1"/>
    </row>
    <row r="1375" spans="10:12">
      <c r="J1375" s="1"/>
      <c r="L1375" s="1"/>
    </row>
    <row r="1376" spans="10:12">
      <c r="J1376" s="1"/>
      <c r="L1376" s="1"/>
    </row>
    <row r="1377" spans="10:12">
      <c r="J1377" s="1"/>
      <c r="L1377" s="1"/>
    </row>
    <row r="1378" spans="10:12">
      <c r="J1378" s="1"/>
      <c r="L1378" s="1"/>
    </row>
    <row r="1379" spans="10:12">
      <c r="J1379" s="1"/>
      <c r="L1379" s="1"/>
    </row>
    <row r="1380" spans="10:12">
      <c r="J1380" s="1"/>
      <c r="L1380" s="1"/>
    </row>
    <row r="1381" spans="10:12">
      <c r="J1381" s="1"/>
      <c r="L1381" s="1"/>
    </row>
    <row r="1382" spans="10:12">
      <c r="J1382" s="1"/>
      <c r="L1382" s="1"/>
    </row>
    <row r="1383" spans="10:12">
      <c r="J1383" s="1"/>
      <c r="L1383" s="1"/>
    </row>
    <row r="1384" spans="10:12">
      <c r="J1384" s="1"/>
      <c r="L1384" s="1"/>
    </row>
    <row r="1385" spans="10:12">
      <c r="J1385" s="1"/>
      <c r="L1385" s="1"/>
    </row>
    <row r="1386" spans="10:12">
      <c r="J1386" s="1"/>
      <c r="L1386" s="1"/>
    </row>
    <row r="1387" spans="10:12">
      <c r="J1387" s="1"/>
      <c r="L1387" s="1"/>
    </row>
    <row r="1388" spans="10:12">
      <c r="J1388" s="1"/>
      <c r="L1388" s="1"/>
    </row>
    <row r="1389" spans="10:12">
      <c r="J1389" s="1"/>
      <c r="L1389" s="1"/>
    </row>
    <row r="1390" spans="10:12">
      <c r="J1390" s="1"/>
      <c r="L1390" s="1"/>
    </row>
    <row r="1391" spans="10:12">
      <c r="J1391" s="1"/>
      <c r="L1391" s="1"/>
    </row>
    <row r="1392" spans="10:12">
      <c r="J1392" s="1"/>
      <c r="L1392" s="1"/>
    </row>
    <row r="1393" spans="10:12">
      <c r="J1393" s="1"/>
      <c r="L1393" s="1"/>
    </row>
    <row r="1394" spans="10:12">
      <c r="J1394" s="1"/>
      <c r="L1394" s="1"/>
    </row>
    <row r="1395" spans="10:12">
      <c r="J1395" s="1"/>
      <c r="L1395" s="1"/>
    </row>
    <row r="1396" spans="10:12">
      <c r="J1396" s="1"/>
      <c r="L1396" s="1"/>
    </row>
    <row r="1397" spans="10:12">
      <c r="J1397" s="1"/>
      <c r="L1397" s="1"/>
    </row>
    <row r="1398" spans="10:12">
      <c r="J1398" s="1"/>
      <c r="L1398" s="1"/>
    </row>
    <row r="1399" spans="10:12">
      <c r="J1399" s="1"/>
      <c r="L1399" s="1"/>
    </row>
    <row r="1400" spans="10:12">
      <c r="J1400" s="1"/>
      <c r="L1400" s="1"/>
    </row>
    <row r="1401" spans="10:12">
      <c r="J1401" s="1"/>
      <c r="L1401" s="1"/>
    </row>
    <row r="1402" spans="10:12">
      <c r="J1402" s="1"/>
      <c r="L1402" s="1"/>
    </row>
    <row r="1403" spans="10:12">
      <c r="J1403" s="1"/>
      <c r="L1403" s="1"/>
    </row>
    <row r="1404" spans="10:12">
      <c r="J1404" s="1"/>
      <c r="L1404" s="1"/>
    </row>
    <row r="1405" spans="10:12">
      <c r="J1405" s="1"/>
      <c r="L1405" s="1"/>
    </row>
    <row r="1406" spans="10:12">
      <c r="J1406" s="1"/>
      <c r="L1406" s="1"/>
    </row>
    <row r="1407" spans="10:12">
      <c r="J1407" s="1"/>
      <c r="L1407" s="1"/>
    </row>
    <row r="1408" spans="10:12">
      <c r="J1408" s="1"/>
      <c r="L1408" s="1"/>
    </row>
    <row r="1409" spans="10:12">
      <c r="J1409" s="1"/>
      <c r="L1409" s="1"/>
    </row>
    <row r="1410" spans="10:12">
      <c r="J1410" s="1"/>
      <c r="L1410" s="1"/>
    </row>
    <row r="1411" spans="10:12">
      <c r="J1411" s="1"/>
      <c r="L1411" s="1"/>
    </row>
    <row r="1412" spans="10:12">
      <c r="J1412" s="1"/>
      <c r="L1412" s="1"/>
    </row>
    <row r="1413" spans="10:12">
      <c r="J1413" s="1"/>
      <c r="L1413" s="1"/>
    </row>
    <row r="1414" spans="10:12">
      <c r="J1414" s="1"/>
      <c r="L1414" s="1"/>
    </row>
    <row r="1415" spans="10:12">
      <c r="J1415" s="1"/>
      <c r="L1415" s="1"/>
    </row>
    <row r="1416" spans="10:12">
      <c r="J1416" s="1"/>
      <c r="L1416" s="1"/>
    </row>
    <row r="1417" spans="10:12">
      <c r="J1417" s="1"/>
      <c r="L1417" s="1"/>
    </row>
    <row r="1418" spans="10:12">
      <c r="J1418" s="1"/>
      <c r="L1418" s="1"/>
    </row>
    <row r="1419" spans="10:12">
      <c r="J1419" s="1"/>
      <c r="L1419" s="1"/>
    </row>
    <row r="1420" spans="10:12">
      <c r="J1420" s="1"/>
      <c r="L1420" s="1"/>
    </row>
    <row r="1421" spans="10:12">
      <c r="J1421" s="1"/>
      <c r="L1421" s="1"/>
    </row>
    <row r="1422" spans="10:12">
      <c r="J1422" s="1"/>
      <c r="L1422" s="1"/>
    </row>
    <row r="1423" spans="10:12">
      <c r="J1423" s="1"/>
      <c r="L1423" s="1"/>
    </row>
    <row r="1424" spans="10:12">
      <c r="J1424" s="1"/>
      <c r="L1424" s="1"/>
    </row>
    <row r="1425" spans="10:12">
      <c r="J1425" s="1"/>
      <c r="L1425" s="1"/>
    </row>
    <row r="1426" spans="10:12">
      <c r="J1426" s="1"/>
      <c r="L1426" s="1"/>
    </row>
    <row r="1427" spans="10:12">
      <c r="J1427" s="1"/>
      <c r="L1427" s="1"/>
    </row>
    <row r="1428" spans="10:12">
      <c r="J1428" s="1"/>
      <c r="L1428" s="1"/>
    </row>
    <row r="1429" spans="10:12">
      <c r="J1429" s="1"/>
      <c r="L1429" s="1"/>
    </row>
    <row r="1430" spans="10:12">
      <c r="J1430" s="1"/>
      <c r="L1430" s="1"/>
    </row>
    <row r="1431" spans="10:12">
      <c r="J1431" s="1"/>
      <c r="L1431" s="1"/>
    </row>
    <row r="1432" spans="10:12">
      <c r="J1432" s="1"/>
      <c r="L1432" s="1"/>
    </row>
    <row r="1433" spans="10:12">
      <c r="J1433" s="1"/>
      <c r="L1433" s="1"/>
    </row>
    <row r="1434" spans="10:12">
      <c r="J1434" s="1"/>
      <c r="L1434" s="1"/>
    </row>
    <row r="1435" spans="10:12">
      <c r="J1435" s="1"/>
      <c r="L1435" s="1"/>
    </row>
    <row r="1436" spans="10:12">
      <c r="J1436" s="1"/>
      <c r="L1436" s="1"/>
    </row>
    <row r="1437" spans="10:12">
      <c r="J1437" s="1"/>
      <c r="L1437" s="1"/>
    </row>
    <row r="1438" spans="10:12">
      <c r="J1438" s="1"/>
      <c r="L1438" s="1"/>
    </row>
    <row r="1439" spans="10:12">
      <c r="J1439" s="1"/>
      <c r="L1439" s="1"/>
    </row>
    <row r="1440" spans="10:12">
      <c r="J1440" s="1"/>
      <c r="L1440" s="1"/>
    </row>
    <row r="1441" spans="10:12">
      <c r="J1441" s="1"/>
      <c r="L1441" s="1"/>
    </row>
    <row r="1442" spans="10:12">
      <c r="J1442" s="1"/>
      <c r="L1442" s="1"/>
    </row>
    <row r="1443" spans="10:12">
      <c r="J1443" s="1"/>
      <c r="L1443" s="1"/>
    </row>
    <row r="1444" spans="10:12">
      <c r="J1444" s="1"/>
      <c r="L1444" s="1"/>
    </row>
    <row r="1445" spans="10:12">
      <c r="J1445" s="1"/>
      <c r="L1445" s="1"/>
    </row>
    <row r="1446" spans="10:12">
      <c r="J1446" s="1"/>
      <c r="L1446" s="1"/>
    </row>
    <row r="1447" spans="10:12">
      <c r="J1447" s="1"/>
      <c r="L1447" s="1"/>
    </row>
    <row r="1448" spans="10:12">
      <c r="J1448" s="1"/>
      <c r="L1448" s="1"/>
    </row>
    <row r="1449" spans="10:12">
      <c r="J1449" s="1"/>
      <c r="L1449" s="1"/>
    </row>
    <row r="1450" spans="10:12">
      <c r="J1450" s="1"/>
      <c r="L1450" s="1"/>
    </row>
    <row r="1451" spans="10:12">
      <c r="J1451" s="1"/>
      <c r="L1451" s="1"/>
    </row>
    <row r="1452" spans="10:12">
      <c r="J1452" s="1"/>
      <c r="L1452" s="1"/>
    </row>
    <row r="1453" spans="10:12">
      <c r="J1453" s="1"/>
      <c r="L1453" s="1"/>
    </row>
    <row r="1454" spans="10:12">
      <c r="J1454" s="1"/>
      <c r="L1454" s="1"/>
    </row>
    <row r="1455" spans="10:12">
      <c r="J1455" s="1"/>
      <c r="L1455" s="1"/>
    </row>
    <row r="1456" spans="10:12">
      <c r="J1456" s="1"/>
      <c r="L1456" s="1"/>
    </row>
    <row r="1457" spans="10:12">
      <c r="J1457" s="1"/>
      <c r="L1457" s="1"/>
    </row>
    <row r="1458" spans="10:12">
      <c r="J1458" s="1"/>
      <c r="L1458" s="1"/>
    </row>
    <row r="1459" spans="10:12">
      <c r="J1459" s="1"/>
      <c r="L1459" s="1"/>
    </row>
    <row r="1460" spans="10:12">
      <c r="J1460" s="1"/>
      <c r="L1460" s="1"/>
    </row>
    <row r="1461" spans="10:12">
      <c r="J1461" s="1"/>
      <c r="L1461" s="1"/>
    </row>
    <row r="1462" spans="10:12">
      <c r="J1462" s="1"/>
      <c r="L1462" s="1"/>
    </row>
    <row r="1463" spans="10:12">
      <c r="J1463" s="1"/>
      <c r="L1463" s="1"/>
    </row>
    <row r="1464" spans="10:12">
      <c r="J1464" s="1"/>
      <c r="L1464" s="1"/>
    </row>
    <row r="1465" spans="10:12">
      <c r="J1465" s="1"/>
      <c r="L1465" s="1"/>
    </row>
    <row r="1466" spans="10:12">
      <c r="J1466" s="1"/>
      <c r="L1466" s="1"/>
    </row>
    <row r="1467" spans="10:12">
      <c r="J1467" s="1"/>
      <c r="L1467" s="1"/>
    </row>
    <row r="1468" spans="10:12">
      <c r="J1468" s="1"/>
      <c r="L1468" s="1"/>
    </row>
    <row r="1469" spans="10:12">
      <c r="J1469" s="1"/>
      <c r="L1469" s="1"/>
    </row>
    <row r="1470" spans="10:12">
      <c r="J1470" s="1"/>
      <c r="L1470" s="1"/>
    </row>
    <row r="1471" spans="10:12">
      <c r="J1471" s="1"/>
      <c r="L1471" s="1"/>
    </row>
    <row r="1472" spans="10:12">
      <c r="J1472" s="1"/>
      <c r="L1472" s="1"/>
    </row>
    <row r="1473" spans="10:12">
      <c r="J1473" s="1"/>
      <c r="L1473" s="1"/>
    </row>
    <row r="1474" spans="10:12">
      <c r="J1474" s="1"/>
      <c r="L1474" s="1"/>
    </row>
    <row r="1475" spans="10:12">
      <c r="J1475" s="1"/>
      <c r="L1475" s="1"/>
    </row>
    <row r="1476" spans="10:12">
      <c r="J1476" s="1"/>
      <c r="L1476" s="1"/>
    </row>
    <row r="1477" spans="10:12">
      <c r="J1477" s="1"/>
      <c r="L1477" s="1"/>
    </row>
    <row r="1478" spans="10:12">
      <c r="J1478" s="1"/>
      <c r="L1478" s="1"/>
    </row>
    <row r="1479" spans="10:12">
      <c r="J1479" s="1"/>
      <c r="L1479" s="1"/>
    </row>
    <row r="1480" spans="10:12">
      <c r="J1480" s="1"/>
      <c r="L1480" s="1"/>
    </row>
    <row r="1481" spans="10:12">
      <c r="J1481" s="1"/>
      <c r="L1481" s="1"/>
    </row>
    <row r="1482" spans="10:12">
      <c r="J1482" s="1"/>
      <c r="L1482" s="1"/>
    </row>
    <row r="1483" spans="10:12">
      <c r="J1483" s="1"/>
      <c r="L1483" s="1"/>
    </row>
    <row r="1484" spans="10:12">
      <c r="J1484" s="1"/>
      <c r="L1484" s="1"/>
    </row>
    <row r="1485" spans="10:12">
      <c r="J1485" s="1"/>
      <c r="L1485" s="1"/>
    </row>
    <row r="1486" spans="10:12">
      <c r="J1486" s="1"/>
      <c r="L1486" s="1"/>
    </row>
    <row r="1487" spans="10:12">
      <c r="J1487" s="1"/>
      <c r="L1487" s="1"/>
    </row>
    <row r="1488" spans="10:12">
      <c r="J1488" s="1"/>
      <c r="L1488" s="1"/>
    </row>
    <row r="1489" spans="10:12">
      <c r="J1489" s="1"/>
      <c r="L1489" s="1"/>
    </row>
    <row r="1490" spans="10:12">
      <c r="J1490" s="1"/>
      <c r="L1490" s="1"/>
    </row>
    <row r="1491" spans="10:12">
      <c r="J1491" s="1"/>
      <c r="L1491" s="1"/>
    </row>
    <row r="1492" spans="10:12">
      <c r="J1492" s="1"/>
      <c r="L1492" s="1"/>
    </row>
    <row r="1493" spans="10:12">
      <c r="J1493" s="1"/>
      <c r="L1493" s="1"/>
    </row>
    <row r="1494" spans="10:12">
      <c r="J1494" s="1"/>
      <c r="L1494" s="1"/>
    </row>
    <row r="1495" spans="10:12">
      <c r="J1495" s="1"/>
      <c r="L1495" s="1"/>
    </row>
    <row r="1496" spans="10:12">
      <c r="J1496" s="1"/>
      <c r="L1496" s="1"/>
    </row>
    <row r="1497" spans="10:12">
      <c r="J1497" s="1"/>
      <c r="L1497" s="1"/>
    </row>
    <row r="1498" spans="10:12">
      <c r="J1498" s="1"/>
      <c r="L1498" s="1"/>
    </row>
    <row r="1499" spans="10:12">
      <c r="J1499" s="1"/>
      <c r="L1499" s="1"/>
    </row>
    <row r="1500" spans="10:12">
      <c r="J1500" s="1"/>
      <c r="L1500" s="1"/>
    </row>
    <row r="1501" spans="10:12">
      <c r="J1501" s="1"/>
      <c r="L1501" s="1"/>
    </row>
    <row r="1502" spans="10:12">
      <c r="J1502" s="1"/>
      <c r="L1502" s="1"/>
    </row>
    <row r="1503" spans="10:12">
      <c r="J1503" s="1"/>
      <c r="L1503" s="1"/>
    </row>
    <row r="1504" spans="10:12">
      <c r="J1504" s="1"/>
      <c r="L1504" s="1"/>
    </row>
    <row r="1505" spans="10:12">
      <c r="J1505" s="1"/>
      <c r="L1505" s="1"/>
    </row>
    <row r="1506" spans="10:12">
      <c r="J1506" s="1"/>
      <c r="L1506" s="1"/>
    </row>
    <row r="1507" spans="10:12">
      <c r="J1507" s="1"/>
      <c r="L1507" s="1"/>
    </row>
    <row r="1508" spans="10:12">
      <c r="J1508" s="1"/>
      <c r="L1508" s="1"/>
    </row>
    <row r="1509" spans="10:12">
      <c r="J1509" s="1"/>
      <c r="L1509" s="1"/>
    </row>
    <row r="1510" spans="10:12">
      <c r="J1510" s="1"/>
      <c r="L1510" s="1"/>
    </row>
    <row r="1511" spans="10:12">
      <c r="J1511" s="1"/>
      <c r="L1511" s="1"/>
    </row>
    <row r="1512" spans="10:12">
      <c r="J1512" s="1"/>
      <c r="L1512" s="1"/>
    </row>
    <row r="1513" spans="10:12">
      <c r="J1513" s="1"/>
      <c r="L1513" s="1"/>
    </row>
    <row r="1514" spans="10:12">
      <c r="J1514" s="1"/>
      <c r="L1514" s="1"/>
    </row>
    <row r="1515" spans="10:12">
      <c r="J1515" s="1"/>
      <c r="L1515" s="1"/>
    </row>
    <row r="1516" spans="10:12">
      <c r="J1516" s="1"/>
      <c r="L1516" s="1"/>
    </row>
    <row r="1517" spans="10:12">
      <c r="J1517" s="1"/>
      <c r="L1517" s="1"/>
    </row>
    <row r="1518" spans="10:12">
      <c r="J1518" s="1"/>
      <c r="L1518" s="1"/>
    </row>
    <row r="1519" spans="10:12">
      <c r="J1519" s="1"/>
      <c r="L1519" s="1"/>
    </row>
    <row r="1520" spans="10:12">
      <c r="J1520" s="1"/>
      <c r="L1520" s="1"/>
    </row>
    <row r="1521" spans="10:12">
      <c r="J1521" s="1"/>
      <c r="L1521" s="1"/>
    </row>
    <row r="1522" spans="10:12">
      <c r="J1522" s="1"/>
      <c r="L1522" s="1"/>
    </row>
    <row r="1523" spans="10:12">
      <c r="J1523" s="1"/>
      <c r="L1523" s="1"/>
    </row>
    <row r="1524" spans="10:12">
      <c r="J1524" s="1"/>
      <c r="L1524" s="1"/>
    </row>
    <row r="1525" spans="10:12">
      <c r="J1525" s="1"/>
      <c r="L1525" s="1"/>
    </row>
    <row r="1526" spans="10:12">
      <c r="J1526" s="1"/>
      <c r="L1526" s="1"/>
    </row>
    <row r="1527" spans="10:12">
      <c r="J1527" s="1"/>
      <c r="L1527" s="1"/>
    </row>
    <row r="1528" spans="10:12">
      <c r="J1528" s="1"/>
      <c r="L1528" s="1"/>
    </row>
    <row r="1529" spans="10:12">
      <c r="J1529" s="1"/>
      <c r="L1529" s="1"/>
    </row>
    <row r="1530" spans="10:12">
      <c r="J1530" s="1"/>
      <c r="L1530" s="1"/>
    </row>
    <row r="1531" spans="10:12">
      <c r="J1531" s="1"/>
      <c r="L1531" s="1"/>
    </row>
    <row r="1532" spans="10:12">
      <c r="J1532" s="1"/>
      <c r="L1532" s="1"/>
    </row>
    <row r="1533" spans="10:12">
      <c r="J1533" s="1"/>
      <c r="L1533" s="1"/>
    </row>
    <row r="1534" spans="10:12">
      <c r="J1534" s="1"/>
      <c r="L1534" s="1"/>
    </row>
    <row r="1535" spans="10:12">
      <c r="J1535" s="1"/>
      <c r="L1535" s="1"/>
    </row>
    <row r="1536" spans="10:12">
      <c r="J1536" s="1"/>
      <c r="L1536" s="1"/>
    </row>
    <row r="1537" spans="10:12">
      <c r="J1537" s="1"/>
      <c r="L1537" s="1"/>
    </row>
    <row r="1538" spans="10:12">
      <c r="J1538" s="1"/>
      <c r="L1538" s="1"/>
    </row>
    <row r="1539" spans="10:12">
      <c r="J1539" s="1"/>
      <c r="L1539" s="1"/>
    </row>
    <row r="1540" spans="10:12">
      <c r="J1540" s="1"/>
      <c r="L1540" s="1"/>
    </row>
    <row r="1541" spans="10:12">
      <c r="J1541" s="1"/>
      <c r="L1541" s="1"/>
    </row>
    <row r="1542" spans="10:12">
      <c r="J1542" s="1"/>
      <c r="L1542" s="1"/>
    </row>
    <row r="1543" spans="10:12">
      <c r="J1543" s="1"/>
      <c r="L1543" s="1"/>
    </row>
    <row r="1544" spans="10:12">
      <c r="J1544" s="1"/>
      <c r="L1544" s="1"/>
    </row>
    <row r="1545" spans="10:12">
      <c r="J1545" s="1"/>
      <c r="L1545" s="1"/>
    </row>
    <row r="1546" spans="10:12">
      <c r="J1546" s="1"/>
      <c r="L1546" s="1"/>
    </row>
    <row r="1547" spans="10:12">
      <c r="J1547" s="1"/>
      <c r="L1547" s="1"/>
    </row>
    <row r="1548" spans="10:12">
      <c r="J1548" s="1"/>
      <c r="L1548" s="1"/>
    </row>
    <row r="1549" spans="10:12">
      <c r="J1549" s="1"/>
      <c r="L1549" s="1"/>
    </row>
    <row r="1550" spans="10:12">
      <c r="J1550" s="1"/>
      <c r="L1550" s="1"/>
    </row>
    <row r="1551" spans="10:12">
      <c r="J1551" s="1"/>
      <c r="L1551" s="1"/>
    </row>
    <row r="1552" spans="10:12">
      <c r="J1552" s="1"/>
      <c r="L1552" s="1"/>
    </row>
    <row r="1553" spans="10:12">
      <c r="J1553" s="1"/>
      <c r="L1553" s="1"/>
    </row>
    <row r="1554" spans="10:12">
      <c r="J1554" s="1"/>
      <c r="L1554" s="1"/>
    </row>
    <row r="1555" spans="10:12">
      <c r="J1555" s="1"/>
      <c r="L1555" s="1"/>
    </row>
    <row r="1556" spans="10:12">
      <c r="J1556" s="1"/>
      <c r="L1556" s="1"/>
    </row>
    <row r="1557" spans="10:12">
      <c r="J1557" s="1"/>
      <c r="L1557" s="1"/>
    </row>
    <row r="1558" spans="10:12">
      <c r="J1558" s="1"/>
      <c r="L1558" s="1"/>
    </row>
    <row r="1559" spans="10:12">
      <c r="J1559" s="1"/>
      <c r="L1559" s="1"/>
    </row>
    <row r="1560" spans="10:12">
      <c r="J1560" s="1"/>
      <c r="L1560" s="1"/>
    </row>
    <row r="1561" spans="10:12">
      <c r="J1561" s="1"/>
      <c r="L1561" s="1"/>
    </row>
    <row r="1562" spans="10:12">
      <c r="J1562" s="1"/>
      <c r="L1562" s="1"/>
    </row>
    <row r="1563" spans="10:12">
      <c r="J1563" s="1"/>
      <c r="L1563" s="1"/>
    </row>
    <row r="1564" spans="10:12">
      <c r="J1564" s="1"/>
      <c r="L1564" s="1"/>
    </row>
    <row r="1565" spans="10:12">
      <c r="J1565" s="1"/>
      <c r="L1565" s="1"/>
    </row>
    <row r="1566" spans="10:12">
      <c r="J1566" s="1"/>
      <c r="L1566" s="1"/>
    </row>
    <row r="1567" spans="10:12">
      <c r="J1567" s="1"/>
      <c r="L1567" s="1"/>
    </row>
    <row r="1568" spans="10:12">
      <c r="J1568" s="1"/>
      <c r="L1568" s="1"/>
    </row>
    <row r="1569" spans="10:12">
      <c r="J1569" s="1"/>
      <c r="L1569" s="1"/>
    </row>
    <row r="1570" spans="10:12">
      <c r="J1570" s="1"/>
      <c r="L1570" s="1"/>
    </row>
    <row r="1571" spans="10:12">
      <c r="J1571" s="1"/>
      <c r="L1571" s="1"/>
    </row>
    <row r="1572" spans="10:12">
      <c r="J1572" s="1"/>
      <c r="L1572" s="1"/>
    </row>
    <row r="1573" spans="10:12">
      <c r="J1573" s="1"/>
      <c r="L1573" s="1"/>
    </row>
    <row r="1574" spans="10:12">
      <c r="J1574" s="1"/>
      <c r="L1574" s="1"/>
    </row>
    <row r="1575" spans="10:12">
      <c r="J1575" s="1"/>
      <c r="L1575" s="1"/>
    </row>
    <row r="1576" spans="10:12">
      <c r="J1576" s="1"/>
      <c r="L1576" s="1"/>
    </row>
    <row r="1577" spans="10:12">
      <c r="J1577" s="1"/>
      <c r="L1577" s="1"/>
    </row>
    <row r="1578" spans="10:12">
      <c r="J1578" s="1"/>
      <c r="L1578" s="1"/>
    </row>
    <row r="1579" spans="10:12">
      <c r="J1579" s="1"/>
      <c r="L1579" s="1"/>
    </row>
    <row r="1580" spans="10:12">
      <c r="J1580" s="1"/>
      <c r="L1580" s="1"/>
    </row>
    <row r="1581" spans="10:12">
      <c r="J1581" s="1"/>
      <c r="L1581" s="1"/>
    </row>
    <row r="1582" spans="10:12">
      <c r="J1582" s="1"/>
      <c r="L1582" s="1"/>
    </row>
    <row r="1583" spans="10:12">
      <c r="J1583" s="1"/>
      <c r="L1583" s="1"/>
    </row>
    <row r="1584" spans="10:12">
      <c r="J1584" s="1"/>
      <c r="L1584" s="1"/>
    </row>
    <row r="1585" spans="10:12">
      <c r="J1585" s="1"/>
      <c r="L1585" s="1"/>
    </row>
    <row r="1586" spans="10:12">
      <c r="J1586" s="1"/>
      <c r="L1586" s="1"/>
    </row>
    <row r="1587" spans="10:12">
      <c r="J1587" s="1"/>
      <c r="L1587" s="1"/>
    </row>
    <row r="1588" spans="10:12">
      <c r="J1588" s="1"/>
      <c r="L1588" s="1"/>
    </row>
    <row r="1589" spans="10:12">
      <c r="J1589" s="1"/>
      <c r="L1589" s="1"/>
    </row>
    <row r="1590" spans="10:12">
      <c r="J1590" s="1"/>
      <c r="L1590" s="1"/>
    </row>
    <row r="1591" spans="10:12">
      <c r="J1591" s="1"/>
      <c r="L1591" s="1"/>
    </row>
    <row r="1592" spans="10:12">
      <c r="J1592" s="1"/>
      <c r="L1592" s="1"/>
    </row>
    <row r="1593" spans="10:12">
      <c r="J1593" s="1"/>
      <c r="L1593" s="1"/>
    </row>
    <row r="1594" spans="10:12">
      <c r="J1594" s="1"/>
      <c r="L1594" s="1"/>
    </row>
    <row r="1595" spans="10:12">
      <c r="J1595" s="1"/>
      <c r="L1595" s="1"/>
    </row>
    <row r="1596" spans="10:12">
      <c r="J1596" s="1"/>
      <c r="L1596" s="1"/>
    </row>
    <row r="1597" spans="10:12">
      <c r="J1597" s="1"/>
      <c r="L1597" s="1"/>
    </row>
    <row r="1598" spans="10:12">
      <c r="J1598" s="1"/>
      <c r="L1598" s="1"/>
    </row>
    <row r="1599" spans="10:12">
      <c r="J1599" s="1"/>
      <c r="L1599" s="1"/>
    </row>
    <row r="1600" spans="10:12">
      <c r="J1600" s="1"/>
      <c r="L1600" s="1"/>
    </row>
    <row r="1601" spans="10:12">
      <c r="J1601" s="1"/>
      <c r="L1601" s="1"/>
    </row>
    <row r="1602" spans="10:12">
      <c r="J1602" s="1"/>
      <c r="L1602" s="1"/>
    </row>
    <row r="1603" spans="10:12">
      <c r="J1603" s="1"/>
      <c r="L1603" s="1"/>
    </row>
    <row r="1604" spans="10:12">
      <c r="J1604" s="1"/>
      <c r="L1604" s="1"/>
    </row>
    <row r="1605" spans="10:12">
      <c r="J1605" s="1"/>
      <c r="L1605" s="1"/>
    </row>
    <row r="1606" spans="10:12">
      <c r="J1606" s="1"/>
      <c r="L1606" s="1"/>
    </row>
    <row r="1607" spans="10:12">
      <c r="J1607" s="1"/>
      <c r="L1607" s="1"/>
    </row>
    <row r="1608" spans="10:12">
      <c r="J1608" s="1"/>
      <c r="L1608" s="1"/>
    </row>
    <row r="1609" spans="10:12">
      <c r="J1609" s="1"/>
      <c r="L1609" s="1"/>
    </row>
    <row r="1610" spans="10:12">
      <c r="J1610" s="1"/>
      <c r="L1610" s="1"/>
    </row>
    <row r="1611" spans="10:12">
      <c r="J1611" s="1"/>
      <c r="L1611" s="1"/>
    </row>
    <row r="1612" spans="10:12">
      <c r="J1612" s="1"/>
      <c r="L1612" s="1"/>
    </row>
    <row r="1613" spans="10:12">
      <c r="J1613" s="1"/>
      <c r="L1613" s="1"/>
    </row>
    <row r="1614" spans="10:12">
      <c r="J1614" s="1"/>
      <c r="L1614" s="1"/>
    </row>
    <row r="1615" spans="10:12">
      <c r="J1615" s="1"/>
      <c r="L1615" s="1"/>
    </row>
    <row r="1616" spans="10:12">
      <c r="J1616" s="1"/>
      <c r="L1616" s="1"/>
    </row>
    <row r="1617" spans="10:12">
      <c r="J1617" s="1"/>
      <c r="L1617" s="1"/>
    </row>
    <row r="1618" spans="10:12">
      <c r="J1618" s="1"/>
      <c r="L1618" s="1"/>
    </row>
    <row r="1619" spans="10:12">
      <c r="J1619" s="1"/>
      <c r="L1619" s="1"/>
    </row>
    <row r="1620" spans="10:12">
      <c r="J1620" s="1"/>
      <c r="L1620" s="1"/>
    </row>
    <row r="1621" spans="10:12">
      <c r="J1621" s="1"/>
      <c r="L1621" s="1"/>
    </row>
    <row r="1622" spans="10:12">
      <c r="J1622" s="1"/>
      <c r="L1622" s="1"/>
    </row>
    <row r="1623" spans="10:12">
      <c r="J1623" s="1"/>
      <c r="L1623" s="1"/>
    </row>
    <row r="1624" spans="10:12">
      <c r="J1624" s="1"/>
      <c r="L1624" s="1"/>
    </row>
    <row r="1625" spans="10:12">
      <c r="J1625" s="1"/>
      <c r="L1625" s="1"/>
    </row>
    <row r="1626" spans="10:12">
      <c r="J1626" s="1"/>
      <c r="L1626" s="1"/>
    </row>
    <row r="1627" spans="10:12">
      <c r="J1627" s="1"/>
      <c r="L1627" s="1"/>
    </row>
    <row r="1628" spans="10:12">
      <c r="J1628" s="1"/>
      <c r="L1628" s="1"/>
    </row>
    <row r="1629" spans="10:12">
      <c r="J1629" s="1"/>
      <c r="L1629" s="1"/>
    </row>
    <row r="1630" spans="10:12">
      <c r="J1630" s="1"/>
      <c r="L1630" s="1"/>
    </row>
    <row r="1631" spans="10:12">
      <c r="J1631" s="1"/>
      <c r="L1631" s="1"/>
    </row>
    <row r="1632" spans="10:12">
      <c r="J1632" s="1"/>
      <c r="L1632" s="1"/>
    </row>
    <row r="1633" spans="10:12">
      <c r="J1633" s="1"/>
      <c r="L1633" s="1"/>
    </row>
    <row r="1634" spans="10:12">
      <c r="J1634" s="1"/>
      <c r="L1634" s="1"/>
    </row>
    <row r="1635" spans="10:12">
      <c r="J1635" s="1"/>
      <c r="L1635" s="1"/>
    </row>
    <row r="1636" spans="10:12">
      <c r="J1636" s="1"/>
      <c r="L1636" s="1"/>
    </row>
    <row r="1637" spans="10:12">
      <c r="J1637" s="1"/>
      <c r="L1637" s="1"/>
    </row>
    <row r="1638" spans="10:12">
      <c r="J1638" s="1"/>
      <c r="L1638" s="1"/>
    </row>
    <row r="1639" spans="10:12">
      <c r="J1639" s="1"/>
      <c r="L1639" s="1"/>
    </row>
    <row r="1640" spans="10:12">
      <c r="J1640" s="1"/>
      <c r="L1640" s="1"/>
    </row>
    <row r="1641" spans="10:12">
      <c r="J1641" s="1"/>
      <c r="L1641" s="1"/>
    </row>
    <row r="1642" spans="10:12">
      <c r="J1642" s="1"/>
      <c r="L1642" s="1"/>
    </row>
    <row r="1643" spans="10:12">
      <c r="J1643" s="1"/>
      <c r="L1643" s="1"/>
    </row>
    <row r="1644" spans="10:12">
      <c r="J1644" s="1"/>
      <c r="L1644" s="1"/>
    </row>
    <row r="1645" spans="10:12">
      <c r="J1645" s="1"/>
      <c r="L1645" s="1"/>
    </row>
    <row r="1646" spans="10:12">
      <c r="J1646" s="1"/>
      <c r="L1646" s="1"/>
    </row>
    <row r="1647" spans="10:12">
      <c r="J1647" s="1"/>
      <c r="L1647" s="1"/>
    </row>
    <row r="1648" spans="10:12">
      <c r="J1648" s="1"/>
      <c r="L1648" s="1"/>
    </row>
    <row r="1649" spans="10:12">
      <c r="J1649" s="1"/>
      <c r="L1649" s="1"/>
    </row>
    <row r="1650" spans="10:12">
      <c r="J1650" s="1"/>
      <c r="L1650" s="1"/>
    </row>
    <row r="1651" spans="10:12">
      <c r="J1651" s="1"/>
      <c r="L1651" s="1"/>
    </row>
    <row r="1652" spans="10:12">
      <c r="J1652" s="1"/>
      <c r="L1652" s="1"/>
    </row>
    <row r="1653" spans="10:12">
      <c r="J1653" s="1"/>
      <c r="L1653" s="1"/>
    </row>
    <row r="1654" spans="10:12">
      <c r="J1654" s="1"/>
      <c r="L1654" s="1"/>
    </row>
    <row r="1655" spans="10:12">
      <c r="J1655" s="1"/>
      <c r="L1655" s="1"/>
    </row>
    <row r="1656" spans="10:12">
      <c r="J1656" s="1"/>
      <c r="L1656" s="1"/>
    </row>
    <row r="1657" spans="10:12">
      <c r="J1657" s="1"/>
      <c r="L1657" s="1"/>
    </row>
    <row r="1658" spans="10:12">
      <c r="J1658" s="1"/>
      <c r="L1658" s="1"/>
    </row>
    <row r="1659" spans="10:12">
      <c r="J1659" s="1"/>
      <c r="L1659" s="1"/>
    </row>
    <row r="1660" spans="10:12">
      <c r="J1660" s="1"/>
      <c r="L1660" s="1"/>
    </row>
    <row r="1661" spans="10:12">
      <c r="J1661" s="1"/>
      <c r="L1661" s="1"/>
    </row>
    <row r="1662" spans="10:12">
      <c r="J1662" s="1"/>
      <c r="L1662" s="1"/>
    </row>
    <row r="1663" spans="10:12">
      <c r="J1663" s="1"/>
      <c r="L1663" s="1"/>
    </row>
    <row r="1664" spans="10:12">
      <c r="J1664" s="1"/>
      <c r="L1664" s="1"/>
    </row>
    <row r="1665" spans="10:12">
      <c r="J1665" s="1"/>
      <c r="L1665" s="1"/>
    </row>
    <row r="1666" spans="10:12">
      <c r="J1666" s="1"/>
      <c r="L1666" s="1"/>
    </row>
    <row r="1667" spans="10:12">
      <c r="J1667" s="1"/>
      <c r="L1667" s="1"/>
    </row>
    <row r="1668" spans="10:12">
      <c r="J1668" s="1"/>
      <c r="L1668" s="1"/>
    </row>
    <row r="1669" spans="10:12">
      <c r="J1669" s="1"/>
      <c r="L1669" s="1"/>
    </row>
    <row r="1670" spans="10:12">
      <c r="J1670" s="1"/>
      <c r="L1670" s="1"/>
    </row>
    <row r="1671" spans="10:12">
      <c r="J1671" s="1"/>
      <c r="L1671" s="1"/>
    </row>
    <row r="1672" spans="10:12">
      <c r="J1672" s="1"/>
      <c r="L1672" s="1"/>
    </row>
    <row r="1673" spans="10:12">
      <c r="J1673" s="1"/>
      <c r="L1673" s="1"/>
    </row>
    <row r="1674" spans="10:12">
      <c r="J1674" s="1"/>
      <c r="L1674" s="1"/>
    </row>
    <row r="1675" spans="10:12">
      <c r="J1675" s="1"/>
      <c r="L1675" s="1"/>
    </row>
    <row r="1676" spans="10:12">
      <c r="J1676" s="1"/>
      <c r="L1676" s="1"/>
    </row>
    <row r="1677" spans="10:12">
      <c r="J1677" s="1"/>
      <c r="L1677" s="1"/>
    </row>
    <row r="1678" spans="10:12">
      <c r="J1678" s="1"/>
      <c r="L1678" s="1"/>
    </row>
    <row r="1679" spans="10:12">
      <c r="J1679" s="1"/>
      <c r="L1679" s="1"/>
    </row>
    <row r="1680" spans="10:12">
      <c r="J1680" s="1"/>
      <c r="L1680" s="1"/>
    </row>
    <row r="1681" spans="10:12">
      <c r="J1681" s="1"/>
      <c r="L1681" s="1"/>
    </row>
    <row r="1682" spans="10:12">
      <c r="J1682" s="1"/>
      <c r="L1682" s="1"/>
    </row>
    <row r="1683" spans="10:12">
      <c r="J1683" s="1"/>
      <c r="L1683" s="1"/>
    </row>
    <row r="1684" spans="10:12">
      <c r="J1684" s="1"/>
      <c r="L1684" s="1"/>
    </row>
    <row r="1685" spans="10:12">
      <c r="J1685" s="1"/>
      <c r="L1685" s="1"/>
    </row>
    <row r="1686" spans="10:12">
      <c r="J1686" s="1"/>
      <c r="L1686" s="1"/>
    </row>
    <row r="1687" spans="10:12">
      <c r="J1687" s="1"/>
      <c r="L1687" s="1"/>
    </row>
    <row r="1688" spans="10:12">
      <c r="J1688" s="1"/>
      <c r="L1688" s="1"/>
    </row>
    <row r="1689" spans="10:12">
      <c r="J1689" s="1"/>
      <c r="L1689" s="1"/>
    </row>
    <row r="1690" spans="10:12">
      <c r="J1690" s="1"/>
      <c r="L1690" s="1"/>
    </row>
    <row r="1691" spans="10:12">
      <c r="J1691" s="1"/>
      <c r="L1691" s="1"/>
    </row>
    <row r="1692" spans="10:12">
      <c r="J1692" s="1"/>
      <c r="L1692" s="1"/>
    </row>
    <row r="1693" spans="10:12">
      <c r="J1693" s="1"/>
      <c r="L1693" s="1"/>
    </row>
    <row r="1694" spans="10:12">
      <c r="J1694" s="1"/>
      <c r="L1694" s="1"/>
    </row>
    <row r="1695" spans="10:12">
      <c r="J1695" s="1"/>
      <c r="L1695" s="1"/>
    </row>
    <row r="1696" spans="10:12">
      <c r="J1696" s="1"/>
      <c r="L1696" s="1"/>
    </row>
    <row r="1697" spans="10:12">
      <c r="J1697" s="1"/>
      <c r="L1697" s="1"/>
    </row>
    <row r="1698" spans="10:12">
      <c r="J1698" s="1"/>
      <c r="L1698" s="1"/>
    </row>
    <row r="1699" spans="10:12">
      <c r="J1699" s="1"/>
      <c r="L1699" s="1"/>
    </row>
    <row r="1700" spans="10:12">
      <c r="J1700" s="1"/>
      <c r="L1700" s="1"/>
    </row>
    <row r="1701" spans="10:12">
      <c r="J1701" s="1"/>
      <c r="L1701" s="1"/>
    </row>
    <row r="1702" spans="10:12">
      <c r="J1702" s="1"/>
      <c r="L1702" s="1"/>
    </row>
    <row r="1703" spans="10:12">
      <c r="J1703" s="1"/>
      <c r="L1703" s="1"/>
    </row>
    <row r="1704" spans="10:12">
      <c r="J1704" s="1"/>
      <c r="L1704" s="1"/>
    </row>
    <row r="1705" spans="10:12">
      <c r="J1705" s="1"/>
      <c r="L1705" s="1"/>
    </row>
    <row r="1706" spans="10:12">
      <c r="J1706" s="1"/>
      <c r="L1706" s="1"/>
    </row>
    <row r="1707" spans="10:12">
      <c r="J1707" s="1"/>
      <c r="L1707" s="1"/>
    </row>
    <row r="1708" spans="10:12">
      <c r="J1708" s="1"/>
      <c r="L1708" s="1"/>
    </row>
    <row r="1709" spans="10:12">
      <c r="J1709" s="1"/>
      <c r="L1709" s="1"/>
    </row>
    <row r="1710" spans="10:12">
      <c r="J1710" s="1"/>
      <c r="L1710" s="1"/>
    </row>
    <row r="1711" spans="10:12">
      <c r="J1711" s="1"/>
      <c r="L1711" s="1"/>
    </row>
    <row r="1712" spans="10:12">
      <c r="J1712" s="1"/>
      <c r="L1712" s="1"/>
    </row>
    <row r="1713" spans="10:12">
      <c r="J1713" s="1"/>
      <c r="L1713" s="1"/>
    </row>
    <row r="1714" spans="10:12">
      <c r="J1714" s="1"/>
      <c r="L1714" s="1"/>
    </row>
    <row r="1715" spans="10:12">
      <c r="J1715" s="1"/>
      <c r="L1715" s="1"/>
    </row>
    <row r="1716" spans="10:12">
      <c r="J1716" s="1"/>
      <c r="L1716" s="1"/>
    </row>
    <row r="1717" spans="10:12">
      <c r="J1717" s="1"/>
      <c r="L1717" s="1"/>
    </row>
    <row r="1718" spans="10:12">
      <c r="J1718" s="1"/>
      <c r="L1718" s="1"/>
    </row>
    <row r="1719" spans="10:12">
      <c r="J1719" s="1"/>
      <c r="L1719" s="1"/>
    </row>
    <row r="1720" spans="10:12">
      <c r="J1720" s="1"/>
      <c r="L1720" s="1"/>
    </row>
    <row r="1721" spans="10:12">
      <c r="J1721" s="1"/>
      <c r="L1721" s="1"/>
    </row>
    <row r="1722" spans="10:12">
      <c r="J1722" s="1"/>
      <c r="L1722" s="1"/>
    </row>
    <row r="1723" spans="10:12">
      <c r="J1723" s="1"/>
      <c r="L1723" s="1"/>
    </row>
    <row r="1724" spans="10:12">
      <c r="J1724" s="1"/>
      <c r="L1724" s="1"/>
    </row>
    <row r="1725" spans="10:12">
      <c r="J1725" s="1"/>
      <c r="L1725" s="1"/>
    </row>
    <row r="1726" spans="10:12">
      <c r="J1726" s="1"/>
      <c r="L1726" s="1"/>
    </row>
    <row r="1727" spans="10:12">
      <c r="J1727" s="1"/>
      <c r="L1727" s="1"/>
    </row>
    <row r="1728" spans="10:12">
      <c r="J1728" s="1"/>
      <c r="L1728" s="1"/>
    </row>
    <row r="1729" spans="10:12">
      <c r="J1729" s="1"/>
      <c r="L1729" s="1"/>
    </row>
    <row r="1730" spans="10:12">
      <c r="J1730" s="1"/>
      <c r="L1730" s="1"/>
    </row>
    <row r="1731" spans="10:12">
      <c r="J1731" s="1"/>
      <c r="L1731" s="1"/>
    </row>
    <row r="1732" spans="10:12">
      <c r="J1732" s="1"/>
      <c r="L1732" s="1"/>
    </row>
    <row r="1733" spans="10:12">
      <c r="J1733" s="1"/>
      <c r="L1733" s="1"/>
    </row>
    <row r="1734" spans="10:12">
      <c r="J1734" s="1"/>
      <c r="L1734" s="1"/>
    </row>
    <row r="1735" spans="10:12">
      <c r="J1735" s="1"/>
      <c r="L1735" s="1"/>
    </row>
    <row r="1736" spans="10:12">
      <c r="J1736" s="1"/>
      <c r="L1736" s="1"/>
    </row>
    <row r="1737" spans="10:12">
      <c r="J1737" s="1"/>
      <c r="L1737" s="1"/>
    </row>
    <row r="1738" spans="10:12">
      <c r="J1738" s="1"/>
      <c r="L1738" s="1"/>
    </row>
    <row r="1739" spans="10:12">
      <c r="J1739" s="1"/>
      <c r="L1739" s="1"/>
    </row>
    <row r="1740" spans="10:12">
      <c r="J1740" s="1"/>
      <c r="L1740" s="1"/>
    </row>
    <row r="1741" spans="10:12">
      <c r="J1741" s="1"/>
      <c r="L1741" s="1"/>
    </row>
    <row r="1742" spans="10:12">
      <c r="J1742" s="1"/>
      <c r="L1742" s="1"/>
    </row>
    <row r="1743" spans="10:12">
      <c r="J1743" s="1"/>
      <c r="L1743" s="1"/>
    </row>
    <row r="1744" spans="10:12">
      <c r="J1744" s="1"/>
      <c r="L1744" s="1"/>
    </row>
    <row r="1745" spans="10:12">
      <c r="J1745" s="1"/>
      <c r="L1745" s="1"/>
    </row>
    <row r="1746" spans="10:12">
      <c r="J1746" s="1"/>
      <c r="L1746" s="1"/>
    </row>
    <row r="1747" spans="10:12">
      <c r="J1747" s="1"/>
      <c r="L1747" s="1"/>
    </row>
    <row r="1748" spans="10:12">
      <c r="J1748" s="1"/>
      <c r="L1748" s="1"/>
    </row>
    <row r="1749" spans="10:12">
      <c r="J1749" s="1"/>
      <c r="L1749" s="1"/>
    </row>
    <row r="1750" spans="10:12">
      <c r="J1750" s="1"/>
      <c r="L1750" s="1"/>
    </row>
    <row r="1751" spans="10:12">
      <c r="J1751" s="1"/>
      <c r="L1751" s="1"/>
    </row>
    <row r="1752" spans="10:12">
      <c r="J1752" s="1"/>
      <c r="L1752" s="1"/>
    </row>
    <row r="1753" spans="10:12">
      <c r="J1753" s="1"/>
      <c r="L1753" s="1"/>
    </row>
    <row r="1754" spans="10:12">
      <c r="J1754" s="1"/>
      <c r="L1754" s="1"/>
    </row>
    <row r="1755" spans="10:12">
      <c r="J1755" s="1"/>
      <c r="L1755" s="1"/>
    </row>
    <row r="1756" spans="10:12">
      <c r="J1756" s="1"/>
      <c r="L1756" s="1"/>
    </row>
    <row r="1757" spans="10:12">
      <c r="J1757" s="1"/>
      <c r="L1757" s="1"/>
    </row>
    <row r="1758" spans="10:12">
      <c r="J1758" s="1"/>
      <c r="L1758" s="1"/>
    </row>
    <row r="1759" spans="10:12">
      <c r="J1759" s="1"/>
      <c r="L1759" s="1"/>
    </row>
    <row r="1760" spans="10:12">
      <c r="J1760" s="1"/>
      <c r="L1760" s="1"/>
    </row>
    <row r="1761" spans="10:12">
      <c r="J1761" s="1"/>
      <c r="L1761" s="1"/>
    </row>
    <row r="1762" spans="10:12">
      <c r="J1762" s="1"/>
      <c r="L1762" s="1"/>
    </row>
    <row r="1763" spans="10:12">
      <c r="J1763" s="1"/>
      <c r="L1763" s="1"/>
    </row>
    <row r="1764" spans="10:12">
      <c r="J1764" s="1"/>
      <c r="L1764" s="1"/>
    </row>
    <row r="1765" spans="10:12">
      <c r="J1765" s="1"/>
      <c r="L1765" s="1"/>
    </row>
    <row r="1766" spans="10:12">
      <c r="J1766" s="1"/>
      <c r="L1766" s="1"/>
    </row>
    <row r="1767" spans="10:12">
      <c r="J1767" s="1"/>
      <c r="L1767" s="1"/>
    </row>
    <row r="1768" spans="10:12">
      <c r="J1768" s="1"/>
      <c r="L1768" s="1"/>
    </row>
    <row r="1769" spans="10:12">
      <c r="J1769" s="1"/>
      <c r="L1769" s="1"/>
    </row>
    <row r="1770" spans="10:12">
      <c r="J1770" s="1"/>
      <c r="L1770" s="1"/>
    </row>
    <row r="1771" spans="10:12">
      <c r="J1771" s="1"/>
      <c r="L1771" s="1"/>
    </row>
    <row r="1772" spans="10:12">
      <c r="J1772" s="1"/>
      <c r="L1772" s="1"/>
    </row>
    <row r="1773" spans="10:12">
      <c r="J1773" s="1"/>
      <c r="L1773" s="1"/>
    </row>
    <row r="1774" spans="10:12">
      <c r="J1774" s="1"/>
      <c r="L1774" s="1"/>
    </row>
    <row r="1775" spans="10:12">
      <c r="J1775" s="1"/>
      <c r="L1775" s="1"/>
    </row>
    <row r="1776" spans="10:12">
      <c r="J1776" s="1"/>
      <c r="L1776" s="1"/>
    </row>
    <row r="1777" spans="10:12">
      <c r="J1777" s="1"/>
      <c r="L1777" s="1"/>
    </row>
    <row r="1778" spans="10:12">
      <c r="J1778" s="1"/>
      <c r="L1778" s="1"/>
    </row>
    <row r="1779" spans="10:12">
      <c r="J1779" s="1"/>
      <c r="L1779" s="1"/>
    </row>
    <row r="1780" spans="10:12">
      <c r="J1780" s="1"/>
      <c r="L1780" s="1"/>
    </row>
    <row r="1781" spans="10:12">
      <c r="J1781" s="1"/>
      <c r="L1781" s="1"/>
    </row>
    <row r="1782" spans="10:12">
      <c r="J1782" s="1"/>
      <c r="L1782" s="1"/>
    </row>
    <row r="1783" spans="10:12">
      <c r="J1783" s="1"/>
      <c r="L1783" s="1"/>
    </row>
    <row r="1784" spans="10:12">
      <c r="J1784" s="1"/>
      <c r="L1784" s="1"/>
    </row>
    <row r="1785" spans="10:12">
      <c r="J1785" s="1"/>
      <c r="L1785" s="1"/>
    </row>
    <row r="1786" spans="10:12">
      <c r="J1786" s="1"/>
      <c r="L1786" s="1"/>
    </row>
    <row r="1787" spans="10:12">
      <c r="J1787" s="1"/>
      <c r="L1787" s="1"/>
    </row>
    <row r="1788" spans="10:12">
      <c r="J1788" s="1"/>
      <c r="L1788" s="1"/>
    </row>
    <row r="1789" spans="10:12">
      <c r="J1789" s="1"/>
      <c r="L1789" s="1"/>
    </row>
    <row r="1790" spans="10:12">
      <c r="J1790" s="1"/>
      <c r="L1790" s="1"/>
    </row>
    <row r="1791" spans="10:12">
      <c r="J1791" s="1"/>
      <c r="L1791" s="1"/>
    </row>
    <row r="1792" spans="10:12">
      <c r="J1792" s="1"/>
      <c r="L1792" s="1"/>
    </row>
    <row r="1793" spans="10:12">
      <c r="J1793" s="1"/>
      <c r="L1793" s="1"/>
    </row>
    <row r="1794" spans="10:12">
      <c r="J1794" s="1"/>
      <c r="L1794" s="1"/>
    </row>
    <row r="1795" spans="10:12">
      <c r="J1795" s="1"/>
      <c r="L1795" s="1"/>
    </row>
    <row r="1796" spans="10:12">
      <c r="J1796" s="1"/>
      <c r="L1796" s="1"/>
    </row>
    <row r="1797" spans="10:12">
      <c r="J1797" s="1"/>
      <c r="L1797" s="1"/>
    </row>
    <row r="1798" spans="10:12">
      <c r="J1798" s="1"/>
      <c r="L1798" s="1"/>
    </row>
    <row r="1799" spans="10:12">
      <c r="J1799" s="1"/>
      <c r="L1799" s="1"/>
    </row>
    <row r="1800" spans="10:12">
      <c r="J1800" s="1"/>
      <c r="L1800" s="1"/>
    </row>
    <row r="1801" spans="10:12">
      <c r="J1801" s="1"/>
      <c r="L1801" s="1"/>
    </row>
    <row r="1802" spans="10:12">
      <c r="J1802" s="1"/>
      <c r="L1802" s="1"/>
    </row>
    <row r="1803" spans="10:12">
      <c r="J1803" s="1"/>
      <c r="L1803" s="1"/>
    </row>
    <row r="1804" spans="10:12">
      <c r="J1804" s="1"/>
      <c r="L1804" s="1"/>
    </row>
    <row r="1805" spans="10:12">
      <c r="J1805" s="1"/>
      <c r="L1805" s="1"/>
    </row>
    <row r="1806" spans="10:12">
      <c r="J1806" s="1"/>
      <c r="L1806" s="1"/>
    </row>
    <row r="1807" spans="10:12">
      <c r="J1807" s="1"/>
      <c r="L1807" s="1"/>
    </row>
    <row r="1808" spans="10:12">
      <c r="J1808" s="1"/>
      <c r="L1808" s="1"/>
    </row>
    <row r="1809" spans="10:12">
      <c r="J1809" s="1"/>
      <c r="L1809" s="1"/>
    </row>
    <row r="1810" spans="10:12">
      <c r="J1810" s="1"/>
      <c r="L1810" s="1"/>
    </row>
    <row r="1811" spans="10:12">
      <c r="J1811" s="1"/>
      <c r="L1811" s="1"/>
    </row>
    <row r="1812" spans="10:12">
      <c r="J1812" s="1"/>
      <c r="L1812" s="1"/>
    </row>
    <row r="1813" spans="10:12">
      <c r="J1813" s="1"/>
      <c r="L1813" s="1"/>
    </row>
    <row r="1814" spans="10:12">
      <c r="J1814" s="1"/>
      <c r="L1814" s="1"/>
    </row>
    <row r="1815" spans="10:12">
      <c r="J1815" s="1"/>
      <c r="L1815" s="1"/>
    </row>
    <row r="1816" spans="10:12">
      <c r="J1816" s="1"/>
      <c r="L1816" s="1"/>
    </row>
    <row r="1817" spans="10:12">
      <c r="J1817" s="1"/>
      <c r="L1817" s="1"/>
    </row>
    <row r="1818" spans="10:12">
      <c r="J1818" s="1"/>
      <c r="L1818" s="1"/>
    </row>
    <row r="1819" spans="10:12">
      <c r="J1819" s="1"/>
      <c r="L1819" s="1"/>
    </row>
    <row r="1820" spans="10:12">
      <c r="J1820" s="1"/>
      <c r="L1820" s="1"/>
    </row>
    <row r="1821" spans="10:12">
      <c r="J1821" s="1"/>
      <c r="L1821" s="1"/>
    </row>
    <row r="1822" spans="10:12">
      <c r="J1822" s="1"/>
      <c r="L1822" s="1"/>
    </row>
    <row r="1823" spans="10:12">
      <c r="J1823" s="1"/>
      <c r="L1823" s="1"/>
    </row>
    <row r="1824" spans="10:12">
      <c r="J1824" s="1"/>
      <c r="L1824" s="1"/>
    </row>
    <row r="1825" spans="10:12">
      <c r="J1825" s="1"/>
      <c r="L1825" s="1"/>
    </row>
    <row r="1826" spans="10:12">
      <c r="J1826" s="1"/>
      <c r="L1826" s="1"/>
    </row>
    <row r="1827" spans="10:12">
      <c r="J1827" s="1"/>
      <c r="L1827" s="1"/>
    </row>
    <row r="1828" spans="10:12">
      <c r="J1828" s="1"/>
      <c r="L1828" s="1"/>
    </row>
    <row r="1829" spans="10:12">
      <c r="J1829" s="1"/>
      <c r="L1829" s="1"/>
    </row>
    <row r="1830" spans="10:12">
      <c r="J1830" s="1"/>
      <c r="L1830" s="1"/>
    </row>
    <row r="1831" spans="10:12">
      <c r="J1831" s="1"/>
      <c r="L1831" s="1"/>
    </row>
    <row r="1832" spans="10:12">
      <c r="J1832" s="1"/>
      <c r="L1832" s="1"/>
    </row>
    <row r="1833" spans="10:12">
      <c r="J1833" s="1"/>
      <c r="L1833" s="1"/>
    </row>
    <row r="1834" spans="10:12">
      <c r="J1834" s="1"/>
      <c r="L1834" s="1"/>
    </row>
    <row r="1835" spans="10:12">
      <c r="J1835" s="1"/>
      <c r="L1835" s="1"/>
    </row>
    <row r="1836" spans="10:12">
      <c r="J1836" s="1"/>
      <c r="L1836" s="1"/>
    </row>
    <row r="1837" spans="10:12">
      <c r="J1837" s="1"/>
      <c r="L1837" s="1"/>
    </row>
    <row r="1838" spans="10:12">
      <c r="J1838" s="1"/>
      <c r="L1838" s="1"/>
    </row>
    <row r="1839" spans="10:12">
      <c r="J1839" s="1"/>
      <c r="L1839" s="1"/>
    </row>
    <row r="1840" spans="10:12">
      <c r="J1840" s="1"/>
      <c r="L1840" s="1"/>
    </row>
    <row r="1841" spans="10:12">
      <c r="J1841" s="1"/>
      <c r="L1841" s="1"/>
    </row>
    <row r="1842" spans="10:12">
      <c r="J1842" s="1"/>
      <c r="L1842" s="1"/>
    </row>
    <row r="1843" spans="10:12">
      <c r="J1843" s="1"/>
      <c r="L1843" s="1"/>
    </row>
    <row r="1844" spans="10:12">
      <c r="J1844" s="1"/>
      <c r="L1844" s="1"/>
    </row>
    <row r="1845" spans="10:12">
      <c r="J1845" s="1"/>
      <c r="L1845" s="1"/>
    </row>
    <row r="1846" spans="10:12">
      <c r="J1846" s="1"/>
      <c r="L1846" s="1"/>
    </row>
    <row r="1847" spans="10:12">
      <c r="J1847" s="1"/>
      <c r="L1847" s="1"/>
    </row>
    <row r="1848" spans="10:12">
      <c r="J1848" s="1"/>
      <c r="L1848" s="1"/>
    </row>
    <row r="1849" spans="10:12">
      <c r="J1849" s="1"/>
      <c r="L1849" s="1"/>
    </row>
    <row r="1850" spans="10:12">
      <c r="J1850" s="1"/>
      <c r="L1850" s="1"/>
    </row>
    <row r="1851" spans="10:12">
      <c r="J1851" s="1"/>
      <c r="L1851" s="1"/>
    </row>
    <row r="1852" spans="10:12">
      <c r="J1852" s="1"/>
      <c r="L1852" s="1"/>
    </row>
    <row r="1853" spans="10:12">
      <c r="J1853" s="1"/>
      <c r="L1853" s="1"/>
    </row>
    <row r="1854" spans="10:12">
      <c r="J1854" s="1"/>
      <c r="L1854" s="1"/>
    </row>
    <row r="1855" spans="10:12">
      <c r="J1855" s="1"/>
      <c r="L1855" s="1"/>
    </row>
    <row r="1856" spans="10:12">
      <c r="J1856" s="1"/>
      <c r="L1856" s="1"/>
    </row>
    <row r="1857" spans="10:12">
      <c r="J1857" s="1"/>
      <c r="L1857" s="1"/>
    </row>
    <row r="1858" spans="10:12">
      <c r="J1858" s="1"/>
      <c r="L1858" s="1"/>
    </row>
    <row r="1859" spans="10:12">
      <c r="J1859" s="1"/>
      <c r="L1859" s="1"/>
    </row>
    <row r="1860" spans="10:12">
      <c r="J1860" s="1"/>
      <c r="L1860" s="1"/>
    </row>
    <row r="1861" spans="10:12">
      <c r="J1861" s="1"/>
      <c r="L1861" s="1"/>
    </row>
    <row r="1862" spans="10:12">
      <c r="J1862" s="1"/>
      <c r="L1862" s="1"/>
    </row>
    <row r="1863" spans="10:12">
      <c r="J1863" s="1"/>
      <c r="L1863" s="1"/>
    </row>
    <row r="1864" spans="10:12">
      <c r="J1864" s="1"/>
      <c r="L1864" s="1"/>
    </row>
    <row r="1865" spans="10:12">
      <c r="J1865" s="1"/>
      <c r="L1865" s="1"/>
    </row>
    <row r="1866" spans="10:12">
      <c r="J1866" s="1"/>
      <c r="L1866" s="1"/>
    </row>
    <row r="1867" spans="10:12">
      <c r="J1867" s="1"/>
      <c r="L1867" s="1"/>
    </row>
    <row r="1868" spans="10:12">
      <c r="J1868" s="1"/>
      <c r="L1868" s="1"/>
    </row>
    <row r="1869" spans="10:12">
      <c r="J1869" s="1"/>
      <c r="L1869" s="1"/>
    </row>
    <row r="1870" spans="10:12">
      <c r="J1870" s="1"/>
      <c r="L1870" s="1"/>
    </row>
    <row r="1871" spans="10:12">
      <c r="J1871" s="1"/>
      <c r="L1871" s="1"/>
    </row>
    <row r="1872" spans="10:12">
      <c r="J1872" s="1"/>
      <c r="L1872" s="1"/>
    </row>
    <row r="1873" spans="10:12">
      <c r="J1873" s="1"/>
      <c r="L1873" s="1"/>
    </row>
    <row r="1874" spans="10:12">
      <c r="J1874" s="1"/>
      <c r="L1874" s="1"/>
    </row>
    <row r="1875" spans="10:12">
      <c r="J1875" s="1"/>
      <c r="L1875" s="1"/>
    </row>
    <row r="1876" spans="10:12">
      <c r="J1876" s="1"/>
      <c r="L1876" s="1"/>
    </row>
    <row r="1877" spans="10:12">
      <c r="J1877" s="1"/>
      <c r="L1877" s="1"/>
    </row>
    <row r="1878" spans="10:12">
      <c r="J1878" s="1"/>
      <c r="L1878" s="1"/>
    </row>
    <row r="1879" spans="10:12">
      <c r="J1879" s="1"/>
      <c r="L1879" s="1"/>
    </row>
    <row r="1880" spans="10:12">
      <c r="J1880" s="1"/>
      <c r="L1880" s="1"/>
    </row>
    <row r="1881" spans="10:12">
      <c r="J1881" s="1"/>
      <c r="L1881" s="1"/>
    </row>
    <row r="1882" spans="10:12">
      <c r="J1882" s="1"/>
      <c r="L1882" s="1"/>
    </row>
    <row r="1883" spans="10:12">
      <c r="J1883" s="1"/>
      <c r="L1883" s="1"/>
    </row>
    <row r="1884" spans="10:12">
      <c r="J1884" s="1"/>
      <c r="L1884" s="1"/>
    </row>
    <row r="1885" spans="10:12">
      <c r="J1885" s="1"/>
      <c r="L1885" s="1"/>
    </row>
    <row r="1886" spans="10:12">
      <c r="J1886" s="1"/>
      <c r="L1886" s="1"/>
    </row>
    <row r="1887" spans="10:12">
      <c r="J1887" s="1"/>
      <c r="L1887" s="1"/>
    </row>
    <row r="1888" spans="10:12">
      <c r="J1888" s="1"/>
      <c r="L1888" s="1"/>
    </row>
    <row r="1889" spans="10:12">
      <c r="J1889" s="1"/>
      <c r="L1889" s="1"/>
    </row>
    <row r="1890" spans="10:12">
      <c r="J1890" s="1"/>
      <c r="L1890" s="1"/>
    </row>
    <row r="1891" spans="10:12">
      <c r="J1891" s="1"/>
      <c r="L1891" s="1"/>
    </row>
    <row r="1892" spans="10:12">
      <c r="J1892" s="1"/>
      <c r="L1892" s="1"/>
    </row>
    <row r="1893" spans="10:12">
      <c r="J1893" s="1"/>
      <c r="L1893" s="1"/>
    </row>
    <row r="1894" spans="10:12">
      <c r="J1894" s="1"/>
      <c r="L1894" s="1"/>
    </row>
    <row r="1895" spans="10:12">
      <c r="J1895" s="1"/>
      <c r="L1895" s="1"/>
    </row>
    <row r="1896" spans="10:12">
      <c r="J1896" s="1"/>
      <c r="L1896" s="1"/>
    </row>
    <row r="1897" spans="10:12">
      <c r="J1897" s="1"/>
      <c r="L1897" s="1"/>
    </row>
    <row r="1898" spans="10:12">
      <c r="J1898" s="1"/>
      <c r="L1898" s="1"/>
    </row>
    <row r="1899" spans="10:12">
      <c r="J1899" s="1"/>
      <c r="L1899" s="1"/>
    </row>
    <row r="1900" spans="10:12">
      <c r="J1900" s="1"/>
      <c r="L1900" s="1"/>
    </row>
    <row r="1901" spans="10:12">
      <c r="J1901" s="1"/>
      <c r="L1901" s="1"/>
    </row>
    <row r="1902" spans="10:12">
      <c r="J1902" s="1"/>
      <c r="L1902" s="1"/>
    </row>
    <row r="1903" spans="10:12">
      <c r="J1903" s="1"/>
      <c r="L1903" s="1"/>
    </row>
    <row r="1904" spans="10:12">
      <c r="J1904" s="1"/>
      <c r="L1904" s="1"/>
    </row>
    <row r="1905" spans="10:12">
      <c r="J1905" s="1"/>
      <c r="L1905" s="1"/>
    </row>
    <row r="1906" spans="10:12">
      <c r="J1906" s="1"/>
      <c r="L1906" s="1"/>
    </row>
    <row r="1907" spans="10:12">
      <c r="J1907" s="1"/>
      <c r="L1907" s="1"/>
    </row>
    <row r="1908" spans="10:12">
      <c r="J1908" s="1"/>
      <c r="L1908" s="1"/>
    </row>
    <row r="1909" spans="10:12">
      <c r="J1909" s="1"/>
      <c r="L1909" s="1"/>
    </row>
    <row r="1910" spans="10:12">
      <c r="J1910" s="1"/>
      <c r="L1910" s="1"/>
    </row>
    <row r="1911" spans="10:12">
      <c r="J1911" s="1"/>
      <c r="L1911" s="1"/>
    </row>
    <row r="1912" spans="10:12">
      <c r="J1912" s="1"/>
      <c r="L1912" s="1"/>
    </row>
    <row r="1913" spans="10:12">
      <c r="J1913" s="1"/>
      <c r="L1913" s="1"/>
    </row>
    <row r="1914" spans="10:12">
      <c r="J1914" s="1"/>
      <c r="L1914" s="1"/>
    </row>
    <row r="1915" spans="10:12">
      <c r="J1915" s="1"/>
      <c r="L1915" s="1"/>
    </row>
    <row r="1916" spans="10:12">
      <c r="J1916" s="1"/>
      <c r="L1916" s="1"/>
    </row>
    <row r="1917" spans="10:12">
      <c r="J1917" s="1"/>
      <c r="L1917" s="1"/>
    </row>
    <row r="1918" spans="10:12">
      <c r="J1918" s="1"/>
      <c r="L1918" s="1"/>
    </row>
    <row r="1919" spans="10:12">
      <c r="J1919" s="1"/>
      <c r="L1919" s="1"/>
    </row>
    <row r="1920" spans="10:12">
      <c r="J1920" s="1"/>
      <c r="L1920" s="1"/>
    </row>
    <row r="1921" spans="10:12">
      <c r="J1921" s="1"/>
      <c r="L1921" s="1"/>
    </row>
    <row r="1922" spans="10:12">
      <c r="J1922" s="1"/>
      <c r="L1922" s="1"/>
    </row>
    <row r="1923" spans="10:12">
      <c r="J1923" s="1"/>
      <c r="L1923" s="1"/>
    </row>
    <row r="1924" spans="10:12">
      <c r="J1924" s="1"/>
      <c r="L1924" s="1"/>
    </row>
    <row r="1925" spans="10:12">
      <c r="J1925" s="1"/>
      <c r="L1925" s="1"/>
    </row>
    <row r="1926" spans="10:12">
      <c r="J1926" s="1"/>
      <c r="L1926" s="1"/>
    </row>
    <row r="1927" spans="10:12">
      <c r="J1927" s="1"/>
      <c r="L1927" s="1"/>
    </row>
    <row r="1928" spans="10:12">
      <c r="J1928" s="1"/>
      <c r="L1928" s="1"/>
    </row>
    <row r="1929" spans="10:12">
      <c r="J1929" s="1"/>
      <c r="L1929" s="1"/>
    </row>
    <row r="1930" spans="10:12">
      <c r="J1930" s="1"/>
      <c r="L1930" s="1"/>
    </row>
    <row r="1931" spans="10:12">
      <c r="J1931" s="1"/>
      <c r="L1931" s="1"/>
    </row>
    <row r="1932" spans="10:12">
      <c r="J1932" s="1"/>
      <c r="L1932" s="1"/>
    </row>
    <row r="1933" spans="10:12">
      <c r="J1933" s="1"/>
      <c r="L1933" s="1"/>
    </row>
    <row r="1934" spans="10:12">
      <c r="J1934" s="1"/>
      <c r="L1934" s="1"/>
    </row>
    <row r="1935" spans="10:12">
      <c r="J1935" s="1"/>
      <c r="L1935" s="1"/>
    </row>
    <row r="1936" spans="10:12">
      <c r="J1936" s="1"/>
      <c r="L1936" s="1"/>
    </row>
    <row r="1937" spans="10:12">
      <c r="J1937" s="1"/>
      <c r="L1937" s="1"/>
    </row>
    <row r="1938" spans="10:12">
      <c r="J1938" s="1"/>
      <c r="L1938" s="1"/>
    </row>
    <row r="1939" spans="10:12">
      <c r="J1939" s="1"/>
      <c r="L1939" s="1"/>
    </row>
    <row r="1940" spans="10:12">
      <c r="J1940" s="1"/>
      <c r="L1940" s="1"/>
    </row>
    <row r="1941" spans="10:12">
      <c r="J1941" s="1"/>
      <c r="L1941" s="1"/>
    </row>
    <row r="1942" spans="10:12">
      <c r="J1942" s="1"/>
      <c r="L1942" s="1"/>
    </row>
    <row r="1943" spans="10:12">
      <c r="J1943" s="1"/>
      <c r="L1943" s="1"/>
    </row>
    <row r="1944" spans="10:12">
      <c r="J1944" s="1"/>
      <c r="L1944" s="1"/>
    </row>
    <row r="1945" spans="10:12">
      <c r="J1945" s="1"/>
      <c r="L1945" s="1"/>
    </row>
    <row r="1946" spans="10:12">
      <c r="J1946" s="1"/>
      <c r="L1946" s="1"/>
    </row>
    <row r="1947" spans="10:12">
      <c r="J1947" s="1"/>
      <c r="L1947" s="1"/>
    </row>
    <row r="1948" spans="10:12">
      <c r="J1948" s="1"/>
      <c r="L1948" s="1"/>
    </row>
    <row r="1949" spans="10:12">
      <c r="J1949" s="1"/>
      <c r="L1949" s="1"/>
    </row>
    <row r="1950" spans="10:12">
      <c r="J1950" s="1"/>
      <c r="L1950" s="1"/>
    </row>
    <row r="1951" spans="10:12">
      <c r="J1951" s="1"/>
      <c r="L1951" s="1"/>
    </row>
    <row r="1952" spans="10:12">
      <c r="J1952" s="1"/>
      <c r="L1952" s="1"/>
    </row>
    <row r="1953" spans="10:12">
      <c r="J1953" s="1"/>
      <c r="L1953" s="1"/>
    </row>
    <row r="1954" spans="10:12">
      <c r="J1954" s="1"/>
      <c r="L1954" s="1"/>
    </row>
    <row r="1955" spans="10:12">
      <c r="J1955" s="1"/>
      <c r="L1955" s="1"/>
    </row>
    <row r="1956" spans="10:12">
      <c r="J1956" s="1"/>
      <c r="L1956" s="1"/>
    </row>
    <row r="1957" spans="10:12">
      <c r="J1957" s="1"/>
      <c r="L1957" s="1"/>
    </row>
    <row r="1958" spans="10:12">
      <c r="J1958" s="1"/>
      <c r="L1958" s="1"/>
    </row>
    <row r="1959" spans="10:12">
      <c r="J1959" s="1"/>
      <c r="L1959" s="1"/>
    </row>
    <row r="1960" spans="10:12">
      <c r="J1960" s="1"/>
      <c r="L1960" s="1"/>
    </row>
    <row r="1961" spans="10:12">
      <c r="J1961" s="1"/>
      <c r="L1961" s="1"/>
    </row>
    <row r="1962" spans="10:12">
      <c r="J1962" s="1"/>
      <c r="L1962" s="1"/>
    </row>
    <row r="1963" spans="10:12">
      <c r="J1963" s="1"/>
      <c r="L1963" s="1"/>
    </row>
    <row r="1964" spans="10:12">
      <c r="J1964" s="1"/>
      <c r="L1964" s="1"/>
    </row>
    <row r="1965" spans="10:12">
      <c r="J1965" s="1"/>
      <c r="L1965" s="1"/>
    </row>
    <row r="1966" spans="10:12">
      <c r="J1966" s="1"/>
      <c r="L1966" s="1"/>
    </row>
    <row r="1967" spans="10:12">
      <c r="J1967" s="1"/>
      <c r="L1967" s="1"/>
    </row>
    <row r="1968" spans="10:12">
      <c r="J1968" s="1"/>
      <c r="L1968" s="1"/>
    </row>
    <row r="1969" spans="10:12">
      <c r="J1969" s="1"/>
      <c r="L1969" s="1"/>
    </row>
    <row r="1970" spans="10:12">
      <c r="J1970" s="1"/>
      <c r="L1970" s="1"/>
    </row>
    <row r="1971" spans="10:12">
      <c r="J1971" s="1"/>
      <c r="L1971" s="1"/>
    </row>
    <row r="1972" spans="10:12">
      <c r="J1972" s="1"/>
      <c r="L1972" s="1"/>
    </row>
    <row r="1973" spans="10:12">
      <c r="J1973" s="1"/>
      <c r="L1973" s="1"/>
    </row>
    <row r="1974" spans="10:12">
      <c r="J1974" s="1"/>
      <c r="L1974" s="1"/>
    </row>
    <row r="1975" spans="10:12">
      <c r="J1975" s="1"/>
      <c r="L1975" s="1"/>
    </row>
    <row r="1976" spans="10:12">
      <c r="J1976" s="1"/>
      <c r="L1976" s="1"/>
    </row>
    <row r="1977" spans="10:12">
      <c r="J1977" s="1"/>
      <c r="L1977" s="1"/>
    </row>
    <row r="1978" spans="10:12">
      <c r="J1978" s="1"/>
      <c r="L1978" s="1"/>
    </row>
    <row r="1979" spans="10:12">
      <c r="J1979" s="1"/>
      <c r="L1979" s="1"/>
    </row>
    <row r="1980" spans="10:12">
      <c r="J1980" s="1"/>
      <c r="L1980" s="1"/>
    </row>
    <row r="1981" spans="10:12">
      <c r="J1981" s="1"/>
      <c r="L1981" s="1"/>
    </row>
    <row r="1982" spans="10:12">
      <c r="J1982" s="1"/>
      <c r="L1982" s="1"/>
    </row>
    <row r="1983" spans="10:12">
      <c r="J1983" s="1"/>
      <c r="L1983" s="1"/>
    </row>
    <row r="1984" spans="10:12">
      <c r="J1984" s="1"/>
      <c r="L1984" s="1"/>
    </row>
    <row r="1985" spans="10:12">
      <c r="J1985" s="1"/>
      <c r="L1985" s="1"/>
    </row>
    <row r="1986" spans="10:12">
      <c r="J1986" s="1"/>
      <c r="L1986" s="1"/>
    </row>
    <row r="1987" spans="10:12">
      <c r="J1987" s="1"/>
      <c r="L1987" s="1"/>
    </row>
    <row r="1988" spans="10:12">
      <c r="J1988" s="1"/>
      <c r="L1988" s="1"/>
    </row>
    <row r="1989" spans="10:12">
      <c r="J1989" s="1"/>
      <c r="L1989" s="1"/>
    </row>
    <row r="1990" spans="10:12">
      <c r="J1990" s="1"/>
      <c r="L1990" s="1"/>
    </row>
    <row r="1991" spans="10:12">
      <c r="J1991" s="1"/>
      <c r="L1991" s="1"/>
    </row>
    <row r="1992" spans="10:12">
      <c r="J1992" s="1"/>
      <c r="L1992" s="1"/>
    </row>
    <row r="1993" spans="10:12">
      <c r="J1993" s="1"/>
      <c r="L1993" s="1"/>
    </row>
    <row r="1994" spans="10:12">
      <c r="J1994" s="1"/>
      <c r="L1994" s="1"/>
    </row>
    <row r="1995" spans="10:12">
      <c r="J1995" s="1"/>
      <c r="L1995" s="1"/>
    </row>
    <row r="1996" spans="10:12">
      <c r="J1996" s="1"/>
      <c r="L1996" s="1"/>
    </row>
    <row r="1997" spans="10:12">
      <c r="J1997" s="1"/>
      <c r="L1997" s="1"/>
    </row>
    <row r="1998" spans="10:12">
      <c r="J1998" s="1"/>
      <c r="L1998" s="1"/>
    </row>
    <row r="1999" spans="10:12">
      <c r="J1999" s="1"/>
      <c r="L1999" s="1"/>
    </row>
    <row r="2000" spans="10:12">
      <c r="J2000" s="1"/>
      <c r="L2000" s="1"/>
    </row>
    <row r="2001" spans="10:12">
      <c r="J2001" s="1"/>
      <c r="L2001" s="1"/>
    </row>
    <row r="2002" spans="10:12">
      <c r="J2002" s="1"/>
      <c r="L2002" s="1"/>
    </row>
    <row r="2003" spans="10:12">
      <c r="J2003" s="1"/>
      <c r="L2003" s="1"/>
    </row>
    <row r="2004" spans="10:12">
      <c r="J2004" s="1"/>
      <c r="L2004" s="1"/>
    </row>
    <row r="2005" spans="10:12">
      <c r="J2005" s="1"/>
      <c r="L2005" s="1"/>
    </row>
    <row r="2006" spans="10:12">
      <c r="J2006" s="1"/>
      <c r="L2006" s="1"/>
    </row>
    <row r="2007" spans="10:12">
      <c r="J2007" s="1"/>
      <c r="L2007" s="1"/>
    </row>
    <row r="2008" spans="10:12">
      <c r="J2008" s="1"/>
      <c r="L2008" s="1"/>
    </row>
    <row r="2009" spans="10:12">
      <c r="J2009" s="1"/>
      <c r="L2009" s="1"/>
    </row>
    <row r="2010" spans="10:12">
      <c r="J2010" s="1"/>
      <c r="L2010" s="1"/>
    </row>
    <row r="2011" spans="10:12">
      <c r="J2011" s="1"/>
      <c r="L2011" s="1"/>
    </row>
    <row r="2012" spans="10:12">
      <c r="J2012" s="1"/>
      <c r="L2012" s="1"/>
    </row>
    <row r="2013" spans="10:12">
      <c r="J2013" s="1"/>
      <c r="L2013" s="1"/>
    </row>
    <row r="2014" spans="10:12">
      <c r="J2014" s="1"/>
      <c r="L2014" s="1"/>
    </row>
    <row r="2015" spans="10:12">
      <c r="J2015" s="1"/>
      <c r="L2015" s="1"/>
    </row>
    <row r="2016" spans="10:12">
      <c r="J2016" s="1"/>
      <c r="L2016" s="1"/>
    </row>
    <row r="2017" spans="10:12">
      <c r="J2017" s="1"/>
      <c r="L2017" s="1"/>
    </row>
    <row r="2018" spans="10:12">
      <c r="J2018" s="1"/>
      <c r="L2018" s="1"/>
    </row>
    <row r="2019" spans="10:12">
      <c r="J2019" s="1"/>
      <c r="L2019" s="1"/>
    </row>
    <row r="2020" spans="10:12">
      <c r="J2020" s="1"/>
      <c r="L2020" s="1"/>
    </row>
    <row r="2021" spans="10:12">
      <c r="J2021" s="1"/>
      <c r="L2021" s="1"/>
    </row>
    <row r="2022" spans="10:12">
      <c r="J2022" s="1"/>
      <c r="L2022" s="1"/>
    </row>
    <row r="2023" spans="10:12">
      <c r="J2023" s="1"/>
      <c r="L2023" s="1"/>
    </row>
    <row r="2024" spans="10:12">
      <c r="J2024" s="1"/>
      <c r="L2024" s="1"/>
    </row>
    <row r="2025" spans="10:12">
      <c r="J2025" s="1"/>
      <c r="L2025" s="1"/>
    </row>
    <row r="2026" spans="10:12">
      <c r="J2026" s="1"/>
      <c r="L2026" s="1"/>
    </row>
    <row r="2027" spans="10:12">
      <c r="J2027" s="1"/>
      <c r="L2027" s="1"/>
    </row>
    <row r="2028" spans="10:12">
      <c r="J2028" s="1"/>
      <c r="L2028" s="1"/>
    </row>
    <row r="2029" spans="10:12">
      <c r="J2029" s="1"/>
      <c r="L2029" s="1"/>
    </row>
    <row r="2030" spans="10:12">
      <c r="J2030" s="1"/>
      <c r="L2030" s="1"/>
    </row>
    <row r="2031" spans="10:12">
      <c r="J2031" s="1"/>
      <c r="L2031" s="1"/>
    </row>
    <row r="2032" spans="10:12">
      <c r="J2032" s="1"/>
      <c r="L2032" s="1"/>
    </row>
    <row r="2033" spans="10:12">
      <c r="J2033" s="1"/>
      <c r="L2033" s="1"/>
    </row>
    <row r="2034" spans="10:12">
      <c r="J2034" s="1"/>
      <c r="L2034" s="1"/>
    </row>
    <row r="2035" spans="10:12">
      <c r="J2035" s="1"/>
      <c r="L2035" s="1"/>
    </row>
    <row r="2036" spans="10:12">
      <c r="J2036" s="1"/>
      <c r="L2036" s="1"/>
    </row>
    <row r="2037" spans="10:12">
      <c r="J2037" s="1"/>
      <c r="L2037" s="1"/>
    </row>
    <row r="2038" spans="10:12">
      <c r="J2038" s="1"/>
      <c r="L2038" s="1"/>
    </row>
    <row r="2039" spans="10:12">
      <c r="J2039" s="1"/>
      <c r="L2039" s="1"/>
    </row>
    <row r="2040" spans="10:12">
      <c r="J2040" s="1"/>
      <c r="L2040" s="1"/>
    </row>
    <row r="2041" spans="10:12">
      <c r="J2041" s="1"/>
      <c r="L2041" s="1"/>
    </row>
    <row r="2042" spans="10:12">
      <c r="J2042" s="1"/>
      <c r="L2042" s="1"/>
    </row>
    <row r="2043" spans="10:12">
      <c r="J2043" s="1"/>
      <c r="L2043" s="1"/>
    </row>
    <row r="2044" spans="10:12">
      <c r="J2044" s="1"/>
      <c r="L2044" s="1"/>
    </row>
    <row r="2045" spans="10:12">
      <c r="J2045" s="1"/>
      <c r="L2045" s="1"/>
    </row>
    <row r="2046" spans="10:12">
      <c r="J2046" s="1"/>
      <c r="L2046" s="1"/>
    </row>
    <row r="2047" spans="10:12">
      <c r="J2047" s="1"/>
      <c r="L2047" s="1"/>
    </row>
    <row r="2048" spans="10:12">
      <c r="J2048" s="1"/>
      <c r="L2048" s="1"/>
    </row>
    <row r="2049" spans="10:12">
      <c r="J2049" s="1"/>
      <c r="L2049" s="1"/>
    </row>
    <row r="2050" spans="10:12">
      <c r="J2050" s="1"/>
      <c r="L2050" s="1"/>
    </row>
    <row r="2051" spans="10:12">
      <c r="J2051" s="1"/>
      <c r="L2051" s="1"/>
    </row>
    <row r="2052" spans="10:12">
      <c r="J2052" s="1"/>
      <c r="L2052" s="1"/>
    </row>
    <row r="2053" spans="10:12">
      <c r="J2053" s="1"/>
      <c r="L2053" s="1"/>
    </row>
    <row r="2054" spans="10:12">
      <c r="J2054" s="1"/>
      <c r="L2054" s="1"/>
    </row>
    <row r="2055" spans="10:12">
      <c r="J2055" s="1"/>
      <c r="L2055" s="1"/>
    </row>
    <row r="2056" spans="10:12">
      <c r="J2056" s="1"/>
      <c r="L2056" s="1"/>
    </row>
    <row r="2057" spans="10:12">
      <c r="J2057" s="1"/>
      <c r="L2057" s="1"/>
    </row>
    <row r="2058" spans="10:12">
      <c r="J2058" s="1"/>
      <c r="L2058" s="1"/>
    </row>
    <row r="2059" spans="10:12">
      <c r="J2059" s="1"/>
      <c r="L2059" s="1"/>
    </row>
    <row r="2060" spans="10:12">
      <c r="J2060" s="1"/>
      <c r="L2060" s="1"/>
    </row>
    <row r="2061" spans="10:12">
      <c r="J2061" s="1"/>
      <c r="L2061" s="1"/>
    </row>
    <row r="2062" spans="10:12">
      <c r="J2062" s="1"/>
      <c r="L2062" s="1"/>
    </row>
    <row r="2063" spans="10:12">
      <c r="J2063" s="1"/>
      <c r="L2063" s="1"/>
    </row>
    <row r="2064" spans="10:12">
      <c r="J2064" s="1"/>
      <c r="L2064" s="1"/>
    </row>
    <row r="2065" spans="10:12">
      <c r="J2065" s="1"/>
      <c r="L2065" s="1"/>
    </row>
    <row r="2066" spans="10:12">
      <c r="J2066" s="1"/>
      <c r="L2066" s="1"/>
    </row>
    <row r="2067" spans="10:12">
      <c r="J2067" s="1"/>
      <c r="L2067" s="1"/>
    </row>
    <row r="2068" spans="10:12">
      <c r="J2068" s="1"/>
      <c r="L2068" s="1"/>
    </row>
    <row r="2069" spans="10:12">
      <c r="J2069" s="1"/>
      <c r="L2069" s="1"/>
    </row>
    <row r="2070" spans="10:12">
      <c r="J2070" s="1"/>
      <c r="L2070" s="1"/>
    </row>
    <row r="2071" spans="10:12">
      <c r="J2071" s="1"/>
      <c r="L2071" s="1"/>
    </row>
    <row r="2072" spans="10:12">
      <c r="J2072" s="1"/>
      <c r="L2072" s="1"/>
    </row>
    <row r="2073" spans="10:12">
      <c r="J2073" s="1"/>
      <c r="L2073" s="1"/>
    </row>
    <row r="2074" spans="10:12">
      <c r="J2074" s="1"/>
      <c r="L2074" s="1"/>
    </row>
    <row r="2075" spans="10:12">
      <c r="J2075" s="1"/>
      <c r="L2075" s="1"/>
    </row>
    <row r="2076" spans="10:12">
      <c r="J2076" s="1"/>
      <c r="L2076" s="1"/>
    </row>
    <row r="2077" spans="10:12">
      <c r="J2077" s="1"/>
      <c r="L2077" s="1"/>
    </row>
    <row r="2078" spans="10:12">
      <c r="J2078" s="1"/>
      <c r="L2078" s="1"/>
    </row>
    <row r="2079" spans="10:12">
      <c r="J2079" s="1"/>
      <c r="L2079" s="1"/>
    </row>
    <row r="2080" spans="10:12">
      <c r="J2080" s="1"/>
      <c r="L2080" s="1"/>
    </row>
    <row r="2081" spans="10:12">
      <c r="J2081" s="1"/>
      <c r="L2081" s="1"/>
    </row>
    <row r="2082" spans="10:12">
      <c r="J2082" s="1"/>
      <c r="L2082" s="1"/>
    </row>
    <row r="2083" spans="10:12">
      <c r="J2083" s="1"/>
      <c r="L2083" s="1"/>
    </row>
    <row r="2084" spans="10:12">
      <c r="J2084" s="1"/>
      <c r="L2084" s="1"/>
    </row>
    <row r="2085" spans="10:12">
      <c r="J2085" s="1"/>
      <c r="L2085" s="1"/>
    </row>
    <row r="2086" spans="10:12">
      <c r="J2086" s="1"/>
      <c r="L2086" s="1"/>
    </row>
    <row r="2087" spans="10:12">
      <c r="J2087" s="1"/>
      <c r="L2087" s="1"/>
    </row>
    <row r="2088" spans="10:12">
      <c r="J2088" s="1"/>
      <c r="L2088" s="1"/>
    </row>
    <row r="2089" spans="10:12">
      <c r="J2089" s="1"/>
      <c r="L2089" s="1"/>
    </row>
    <row r="2090" spans="10:12">
      <c r="J2090" s="1"/>
      <c r="L2090" s="1"/>
    </row>
    <row r="2091" spans="10:12">
      <c r="J2091" s="1"/>
      <c r="L2091" s="1"/>
    </row>
    <row r="2092" spans="10:12">
      <c r="J2092" s="1"/>
      <c r="L2092" s="1"/>
    </row>
    <row r="2093" spans="10:12">
      <c r="J2093" s="1"/>
      <c r="L2093" s="1"/>
    </row>
    <row r="2094" spans="10:12">
      <c r="J2094" s="1"/>
      <c r="L2094" s="1"/>
    </row>
    <row r="2095" spans="10:12">
      <c r="J2095" s="1"/>
      <c r="L2095" s="1"/>
    </row>
    <row r="2096" spans="10:12">
      <c r="J2096" s="1"/>
      <c r="L2096" s="1"/>
    </row>
    <row r="2097" spans="10:12">
      <c r="J2097" s="1"/>
      <c r="L2097" s="1"/>
    </row>
    <row r="2098" spans="10:12">
      <c r="J2098" s="1"/>
      <c r="L2098" s="1"/>
    </row>
    <row r="2099" spans="10:12">
      <c r="J2099" s="1"/>
      <c r="L2099" s="1"/>
    </row>
    <row r="2100" spans="10:12">
      <c r="J2100" s="1"/>
      <c r="L2100" s="1"/>
    </row>
    <row r="2101" spans="10:12">
      <c r="J2101" s="1"/>
      <c r="L2101" s="1"/>
    </row>
    <row r="2102" spans="10:12">
      <c r="J2102" s="1"/>
      <c r="L2102" s="1"/>
    </row>
    <row r="2103" spans="10:12">
      <c r="J2103" s="1"/>
      <c r="L2103" s="1"/>
    </row>
    <row r="2104" spans="10:12">
      <c r="J2104" s="1"/>
      <c r="L2104" s="1"/>
    </row>
    <row r="2105" spans="10:12">
      <c r="J2105" s="1"/>
      <c r="L2105" s="1"/>
    </row>
    <row r="2106" spans="10:12">
      <c r="J2106" s="1"/>
      <c r="L2106" s="1"/>
    </row>
    <row r="2107" spans="10:12">
      <c r="J2107" s="1"/>
      <c r="L2107" s="1"/>
    </row>
    <row r="2108" spans="10:12">
      <c r="J2108" s="1"/>
      <c r="L2108" s="1"/>
    </row>
    <row r="2109" spans="10:12">
      <c r="J2109" s="1"/>
      <c r="L2109" s="1"/>
    </row>
    <row r="2110" spans="10:12">
      <c r="J2110" s="1"/>
      <c r="L2110" s="1"/>
    </row>
    <row r="2111" spans="10:12">
      <c r="J2111" s="1"/>
      <c r="L2111" s="1"/>
    </row>
    <row r="2112" spans="10:12">
      <c r="J2112" s="1"/>
      <c r="L2112" s="1"/>
    </row>
    <row r="2113" spans="10:12">
      <c r="J2113" s="1"/>
      <c r="L2113" s="1"/>
    </row>
    <row r="2114" spans="10:12">
      <c r="J2114" s="1"/>
      <c r="L2114" s="1"/>
    </row>
    <row r="2115" spans="10:12">
      <c r="J2115" s="1"/>
      <c r="L2115" s="1"/>
    </row>
    <row r="2116" spans="10:12">
      <c r="J2116" s="1"/>
      <c r="L2116" s="1"/>
    </row>
    <row r="2117" spans="10:12">
      <c r="J2117" s="1"/>
      <c r="L2117" s="1"/>
    </row>
    <row r="2118" spans="10:12">
      <c r="J2118" s="1"/>
      <c r="L2118" s="1"/>
    </row>
    <row r="2119" spans="10:12">
      <c r="J2119" s="1"/>
      <c r="L2119" s="1"/>
    </row>
    <row r="2120" spans="10:12">
      <c r="J2120" s="1"/>
      <c r="L2120" s="1"/>
    </row>
    <row r="2121" spans="10:12">
      <c r="J2121" s="1"/>
      <c r="L2121" s="1"/>
    </row>
    <row r="2122" spans="10:12">
      <c r="J2122" s="1"/>
      <c r="L2122" s="1"/>
    </row>
    <row r="2123" spans="10:12">
      <c r="J2123" s="1"/>
      <c r="L2123" s="1"/>
    </row>
    <row r="2124" spans="10:12">
      <c r="J2124" s="1"/>
      <c r="L2124" s="1"/>
    </row>
    <row r="2125" spans="10:12">
      <c r="J2125" s="1"/>
      <c r="L2125" s="1"/>
    </row>
    <row r="2126" spans="10:12">
      <c r="J2126" s="1"/>
      <c r="L2126" s="1"/>
    </row>
    <row r="2127" spans="10:12">
      <c r="J2127" s="1"/>
      <c r="L2127" s="1"/>
    </row>
    <row r="2128" spans="10:12">
      <c r="J2128" s="1"/>
      <c r="L2128" s="1"/>
    </row>
    <row r="2129" spans="10:12">
      <c r="J2129" s="1"/>
      <c r="L2129" s="1"/>
    </row>
    <row r="2130" spans="10:12">
      <c r="J2130" s="1"/>
      <c r="L2130" s="1"/>
    </row>
    <row r="2131" spans="10:12">
      <c r="J2131" s="1"/>
      <c r="L2131" s="1"/>
    </row>
    <row r="2132" spans="10:12">
      <c r="J2132" s="1"/>
      <c r="L2132" s="1"/>
    </row>
    <row r="2133" spans="10:12">
      <c r="J2133" s="1"/>
      <c r="L2133" s="1"/>
    </row>
    <row r="2134" spans="10:12">
      <c r="J2134" s="1"/>
      <c r="L2134" s="1"/>
    </row>
    <row r="2135" spans="10:12">
      <c r="J2135" s="1"/>
      <c r="L2135" s="1"/>
    </row>
    <row r="2136" spans="10:12">
      <c r="J2136" s="1"/>
      <c r="L2136" s="1"/>
    </row>
    <row r="2137" spans="10:12">
      <c r="J2137" s="1"/>
      <c r="L2137" s="1"/>
    </row>
    <row r="2138" spans="10:12">
      <c r="J2138" s="1"/>
      <c r="L2138" s="1"/>
    </row>
    <row r="2139" spans="10:12">
      <c r="J2139" s="1"/>
      <c r="L2139" s="1"/>
    </row>
    <row r="2140" spans="10:12">
      <c r="J2140" s="1"/>
      <c r="L2140" s="1"/>
    </row>
    <row r="2141" spans="10:12">
      <c r="J2141" s="1"/>
      <c r="L2141" s="1"/>
    </row>
    <row r="2142" spans="10:12">
      <c r="J2142" s="1"/>
      <c r="L2142" s="1"/>
    </row>
    <row r="2143" spans="10:12">
      <c r="J2143" s="1"/>
      <c r="L2143" s="1"/>
    </row>
    <row r="2144" spans="10:12">
      <c r="J2144" s="1"/>
      <c r="L2144" s="1"/>
    </row>
    <row r="2145" spans="10:12">
      <c r="J2145" s="1"/>
      <c r="L2145" s="1"/>
    </row>
    <row r="2146" spans="10:12">
      <c r="J2146" s="1"/>
      <c r="L2146" s="1"/>
    </row>
    <row r="2147" spans="10:12">
      <c r="J2147" s="1"/>
      <c r="L2147" s="1"/>
    </row>
    <row r="2148" spans="10:12">
      <c r="J2148" s="1"/>
      <c r="L2148" s="1"/>
    </row>
    <row r="2149" spans="10:12">
      <c r="J2149" s="1"/>
      <c r="L2149" s="1"/>
    </row>
    <row r="2150" spans="10:12">
      <c r="J2150" s="1"/>
      <c r="L2150" s="1"/>
    </row>
    <row r="2151" spans="10:12">
      <c r="J2151" s="1"/>
      <c r="L2151" s="1"/>
    </row>
    <row r="2152" spans="10:12">
      <c r="J2152" s="1"/>
      <c r="L2152" s="1"/>
    </row>
    <row r="2153" spans="10:12">
      <c r="J2153" s="1"/>
      <c r="L2153" s="1"/>
    </row>
    <row r="2154" spans="10:12">
      <c r="J2154" s="1"/>
      <c r="L2154" s="1"/>
    </row>
    <row r="2155" spans="10:12">
      <c r="J2155" s="1"/>
      <c r="L2155" s="1"/>
    </row>
    <row r="2156" spans="10:12">
      <c r="J2156" s="1"/>
      <c r="L2156" s="1"/>
    </row>
    <row r="2157" spans="10:12">
      <c r="J2157" s="1"/>
      <c r="L2157" s="1"/>
    </row>
    <row r="2158" spans="10:12">
      <c r="J2158" s="1"/>
      <c r="L2158" s="1"/>
    </row>
    <row r="2159" spans="10:12">
      <c r="J2159" s="1"/>
      <c r="L2159" s="1"/>
    </row>
    <row r="2160" spans="10:12">
      <c r="J2160" s="1"/>
      <c r="L2160" s="1"/>
    </row>
    <row r="2161" spans="10:12">
      <c r="J2161" s="1"/>
      <c r="L2161" s="1"/>
    </row>
    <row r="2162" spans="10:12">
      <c r="J2162" s="1"/>
      <c r="L2162" s="1"/>
    </row>
    <row r="2163" spans="10:12">
      <c r="J2163" s="1"/>
      <c r="L2163" s="1"/>
    </row>
    <row r="2164" spans="10:12">
      <c r="J2164" s="1"/>
      <c r="L2164" s="1"/>
    </row>
    <row r="2165" spans="10:12">
      <c r="J2165" s="1"/>
      <c r="L2165" s="1"/>
    </row>
    <row r="2166" spans="10:12">
      <c r="J2166" s="1"/>
      <c r="L2166" s="1"/>
    </row>
    <row r="2167" spans="10:12">
      <c r="J2167" s="1"/>
      <c r="L2167" s="1"/>
    </row>
    <row r="2168" spans="10:12">
      <c r="J2168" s="1"/>
      <c r="L2168" s="1"/>
    </row>
    <row r="2169" spans="10:12">
      <c r="J2169" s="1"/>
      <c r="L2169" s="1"/>
    </row>
    <row r="2170" spans="10:12">
      <c r="J2170" s="1"/>
      <c r="L2170" s="1"/>
    </row>
    <row r="2171" spans="10:12">
      <c r="J2171" s="1"/>
      <c r="L2171" s="1"/>
    </row>
    <row r="2172" spans="10:12">
      <c r="J2172" s="1"/>
      <c r="L2172" s="1"/>
    </row>
    <row r="2173" spans="10:12">
      <c r="J2173" s="1"/>
      <c r="L2173" s="1"/>
    </row>
    <row r="2174" spans="10:12">
      <c r="J2174" s="1"/>
      <c r="L2174" s="1"/>
    </row>
    <row r="2175" spans="10:12">
      <c r="J2175" s="1"/>
      <c r="L2175" s="1"/>
    </row>
    <row r="2176" spans="10:12">
      <c r="J2176" s="1"/>
      <c r="L2176" s="1"/>
    </row>
    <row r="2177" spans="10:12">
      <c r="J2177" s="1"/>
      <c r="L2177" s="1"/>
    </row>
    <row r="2178" spans="10:12">
      <c r="J2178" s="1"/>
      <c r="L2178" s="1"/>
    </row>
    <row r="2179" spans="10:12">
      <c r="J2179" s="1"/>
      <c r="L2179" s="1"/>
    </row>
    <row r="2180" spans="10:12">
      <c r="J2180" s="1"/>
      <c r="L2180" s="1"/>
    </row>
    <row r="2181" spans="10:12">
      <c r="J2181" s="1"/>
      <c r="L2181" s="1"/>
    </row>
    <row r="2182" spans="10:12">
      <c r="J2182" s="1"/>
      <c r="L2182" s="1"/>
    </row>
    <row r="2183" spans="10:12">
      <c r="J2183" s="1"/>
      <c r="L2183" s="1"/>
    </row>
    <row r="2184" spans="10:12">
      <c r="J2184" s="1"/>
      <c r="L2184" s="1"/>
    </row>
    <row r="2185" spans="10:12">
      <c r="J2185" s="1"/>
      <c r="L2185" s="1"/>
    </row>
    <row r="2186" spans="10:12">
      <c r="J2186" s="1"/>
      <c r="L2186" s="1"/>
    </row>
    <row r="2187" spans="10:12">
      <c r="J2187" s="1"/>
      <c r="L2187" s="1"/>
    </row>
    <row r="2188" spans="10:12">
      <c r="J2188" s="1"/>
      <c r="L2188" s="1"/>
    </row>
    <row r="2189" spans="10:12">
      <c r="J2189" s="1"/>
      <c r="L2189" s="1"/>
    </row>
    <row r="2190" spans="10:12">
      <c r="J2190" s="1"/>
      <c r="L2190" s="1"/>
    </row>
    <row r="2191" spans="10:12">
      <c r="J2191" s="1"/>
      <c r="L2191" s="1"/>
    </row>
    <row r="2192" spans="10:12">
      <c r="J2192" s="1"/>
      <c r="L2192" s="1"/>
    </row>
    <row r="2193" spans="10:12">
      <c r="J2193" s="1"/>
      <c r="L2193" s="1"/>
    </row>
    <row r="2194" spans="10:12">
      <c r="J2194" s="1"/>
      <c r="L2194" s="1"/>
    </row>
    <row r="2195" spans="10:12">
      <c r="J2195" s="1"/>
      <c r="L2195" s="1"/>
    </row>
    <row r="2196" spans="10:12">
      <c r="J2196" s="1"/>
      <c r="L2196" s="1"/>
    </row>
    <row r="2197" spans="10:12">
      <c r="J2197" s="1"/>
      <c r="L2197" s="1"/>
    </row>
    <row r="2198" spans="10:12">
      <c r="J2198" s="1"/>
      <c r="L2198" s="1"/>
    </row>
    <row r="2199" spans="10:12">
      <c r="J2199" s="1"/>
      <c r="L2199" s="1"/>
    </row>
    <row r="2200" spans="10:12">
      <c r="J2200" s="1"/>
      <c r="L2200" s="1"/>
    </row>
    <row r="2201" spans="10:12">
      <c r="J2201" s="1"/>
      <c r="L2201" s="1"/>
    </row>
    <row r="2202" spans="10:12">
      <c r="J2202" s="1"/>
      <c r="L2202" s="1"/>
    </row>
    <row r="2203" spans="10:12">
      <c r="J2203" s="1"/>
      <c r="L2203" s="1"/>
    </row>
    <row r="2204" spans="10:12">
      <c r="J2204" s="1"/>
      <c r="L2204" s="1"/>
    </row>
    <row r="2205" spans="10:12">
      <c r="J2205" s="1"/>
      <c r="L2205" s="1"/>
    </row>
    <row r="2206" spans="10:12">
      <c r="J2206" s="1"/>
      <c r="L2206" s="1"/>
    </row>
    <row r="2207" spans="10:12">
      <c r="J2207" s="1"/>
      <c r="L2207" s="1"/>
    </row>
    <row r="2208" spans="10:12">
      <c r="J2208" s="1"/>
      <c r="L2208" s="1"/>
    </row>
    <row r="2209" spans="10:12">
      <c r="J2209" s="1"/>
      <c r="L2209" s="1"/>
    </row>
    <row r="2210" spans="10:12">
      <c r="J2210" s="1"/>
      <c r="L2210" s="1"/>
    </row>
    <row r="2211" spans="10:12">
      <c r="J2211" s="1"/>
      <c r="L2211" s="1"/>
    </row>
    <row r="2212" spans="10:12">
      <c r="J2212" s="1"/>
      <c r="L2212" s="1"/>
    </row>
    <row r="2213" spans="10:12">
      <c r="J2213" s="1"/>
      <c r="L2213" s="1"/>
    </row>
    <row r="2214" spans="10:12">
      <c r="J2214" s="1"/>
      <c r="L2214" s="1"/>
    </row>
    <row r="2215" spans="10:12">
      <c r="J2215" s="1"/>
      <c r="L2215" s="1"/>
    </row>
    <row r="2216" spans="10:12">
      <c r="J2216" s="1"/>
      <c r="L2216" s="1"/>
    </row>
    <row r="2217" spans="10:12">
      <c r="J2217" s="1"/>
      <c r="L2217" s="1"/>
    </row>
    <row r="2218" spans="10:12">
      <c r="J2218" s="1"/>
      <c r="L2218" s="1"/>
    </row>
    <row r="2219" spans="10:12">
      <c r="J2219" s="1"/>
      <c r="L2219" s="1"/>
    </row>
    <row r="2220" spans="10:12">
      <c r="J2220" s="1"/>
      <c r="L2220" s="1"/>
    </row>
    <row r="2221" spans="10:12">
      <c r="J2221" s="1"/>
      <c r="L2221" s="1"/>
    </row>
    <row r="2222" spans="10:12">
      <c r="J2222" s="1"/>
      <c r="L2222" s="1"/>
    </row>
    <row r="2223" spans="10:12">
      <c r="J2223" s="1"/>
      <c r="L2223" s="1"/>
    </row>
    <row r="2224" spans="10:12">
      <c r="J2224" s="1"/>
      <c r="L2224" s="1"/>
    </row>
    <row r="2225" spans="10:12">
      <c r="J2225" s="1"/>
      <c r="L2225" s="1"/>
    </row>
    <row r="2226" spans="10:12">
      <c r="J2226" s="1"/>
      <c r="L2226" s="1"/>
    </row>
    <row r="2227" spans="10:12">
      <c r="J2227" s="1"/>
      <c r="L2227" s="1"/>
    </row>
    <row r="2228" spans="10:12">
      <c r="J2228" s="1"/>
      <c r="L2228" s="1"/>
    </row>
    <row r="2229" spans="10:12">
      <c r="J2229" s="1"/>
      <c r="L2229" s="1"/>
    </row>
    <row r="2230" spans="10:12">
      <c r="J2230" s="1"/>
      <c r="L2230" s="1"/>
    </row>
    <row r="2231" spans="10:12">
      <c r="J2231" s="1"/>
      <c r="L2231" s="1"/>
    </row>
    <row r="2232" spans="10:12">
      <c r="J2232" s="1"/>
      <c r="L2232" s="1"/>
    </row>
    <row r="2233" spans="10:12">
      <c r="J2233" s="1"/>
      <c r="L2233" s="1"/>
    </row>
    <row r="2234" spans="10:12">
      <c r="J2234" s="1"/>
      <c r="L2234" s="1"/>
    </row>
    <row r="2235" spans="10:12">
      <c r="J2235" s="1"/>
      <c r="L2235" s="1"/>
    </row>
    <row r="2236" spans="10:12">
      <c r="J2236" s="1"/>
      <c r="L2236" s="1"/>
    </row>
    <row r="2237" spans="10:12">
      <c r="J2237" s="1"/>
      <c r="L2237" s="1"/>
    </row>
    <row r="2238" spans="10:12">
      <c r="J2238" s="1"/>
      <c r="L2238" s="1"/>
    </row>
    <row r="2239" spans="10:12">
      <c r="J2239" s="1"/>
      <c r="L2239" s="1"/>
    </row>
    <row r="2240" spans="10:12">
      <c r="J2240" s="1"/>
      <c r="L2240" s="1"/>
    </row>
    <row r="2241" spans="10:12">
      <c r="J2241" s="1"/>
      <c r="L2241" s="1"/>
    </row>
    <row r="2242" spans="10:12">
      <c r="J2242" s="1"/>
      <c r="L2242" s="1"/>
    </row>
    <row r="2243" spans="10:12">
      <c r="J2243" s="1"/>
      <c r="L2243" s="1"/>
    </row>
    <row r="2244" spans="10:12">
      <c r="J2244" s="1"/>
      <c r="L2244" s="1"/>
    </row>
    <row r="2245" spans="10:12">
      <c r="J2245" s="1"/>
      <c r="L2245" s="1"/>
    </row>
    <row r="2246" spans="10:12">
      <c r="J2246" s="1"/>
      <c r="L2246" s="1"/>
    </row>
    <row r="2247" spans="10:12">
      <c r="J2247" s="1"/>
      <c r="L2247" s="1"/>
    </row>
    <row r="2248" spans="10:12">
      <c r="J2248" s="1"/>
      <c r="L2248" s="1"/>
    </row>
    <row r="2249" spans="10:12">
      <c r="J2249" s="1"/>
      <c r="L2249" s="1"/>
    </row>
    <row r="2250" spans="10:12">
      <c r="J2250" s="1"/>
      <c r="L2250" s="1"/>
    </row>
    <row r="2251" spans="10:12">
      <c r="J2251" s="1"/>
      <c r="L2251" s="1"/>
    </row>
    <row r="2252" spans="10:12">
      <c r="J2252" s="1"/>
      <c r="L2252" s="1"/>
    </row>
    <row r="2253" spans="10:12">
      <c r="J2253" s="1"/>
      <c r="L2253" s="1"/>
    </row>
    <row r="2254" spans="10:12">
      <c r="J2254" s="1"/>
      <c r="L2254" s="1"/>
    </row>
    <row r="2255" spans="10:12">
      <c r="J2255" s="1"/>
      <c r="L2255" s="1"/>
    </row>
    <row r="2256" spans="10:12">
      <c r="J2256" s="1"/>
      <c r="L2256" s="1"/>
    </row>
    <row r="2257" spans="10:12">
      <c r="J2257" s="1"/>
      <c r="L2257" s="1"/>
    </row>
    <row r="2258" spans="10:12">
      <c r="J2258" s="1"/>
      <c r="L2258" s="1"/>
    </row>
    <row r="2259" spans="10:12">
      <c r="J2259" s="1"/>
      <c r="L2259" s="1"/>
    </row>
    <row r="2260" spans="10:12">
      <c r="J2260" s="1"/>
      <c r="L2260" s="1"/>
    </row>
    <row r="2261" spans="10:12">
      <c r="J2261" s="1"/>
      <c r="L2261" s="1"/>
    </row>
    <row r="2262" spans="10:12">
      <c r="J2262" s="1"/>
      <c r="L2262" s="1"/>
    </row>
    <row r="2263" spans="10:12">
      <c r="J2263" s="1"/>
      <c r="L2263" s="1"/>
    </row>
    <row r="2264" spans="10:12">
      <c r="J2264" s="1"/>
      <c r="L2264" s="1"/>
    </row>
    <row r="2265" spans="10:12">
      <c r="J2265" s="1"/>
      <c r="L2265" s="1"/>
    </row>
    <row r="2266" spans="10:12">
      <c r="J2266" s="1"/>
      <c r="L2266" s="1"/>
    </row>
    <row r="2267" spans="10:12">
      <c r="J2267" s="1"/>
      <c r="L2267" s="1"/>
    </row>
    <row r="2268" spans="10:12">
      <c r="J2268" s="1"/>
      <c r="L2268" s="1"/>
    </row>
    <row r="2269" spans="10:12">
      <c r="J2269" s="1"/>
      <c r="L2269" s="1"/>
    </row>
    <row r="2270" spans="10:12">
      <c r="J2270" s="1"/>
      <c r="L2270" s="1"/>
    </row>
    <row r="2271" spans="10:12">
      <c r="J2271" s="1"/>
      <c r="L2271" s="1"/>
    </row>
    <row r="2272" spans="10:12">
      <c r="J2272" s="1"/>
      <c r="L2272" s="1"/>
    </row>
    <row r="2273" spans="10:12">
      <c r="J2273" s="1"/>
      <c r="L2273" s="1"/>
    </row>
    <row r="2274" spans="10:12">
      <c r="J2274" s="1"/>
      <c r="L2274" s="1"/>
    </row>
    <row r="2275" spans="10:12">
      <c r="J2275" s="1"/>
      <c r="L2275" s="1"/>
    </row>
    <row r="2276" spans="10:12">
      <c r="J2276" s="1"/>
      <c r="L2276" s="1"/>
    </row>
    <row r="2277" spans="10:12">
      <c r="J2277" s="1"/>
      <c r="L2277" s="1"/>
    </row>
    <row r="2278" spans="10:12">
      <c r="J2278" s="1"/>
      <c r="L2278" s="1"/>
    </row>
    <row r="2279" spans="10:12">
      <c r="J2279" s="1"/>
      <c r="L2279" s="1"/>
    </row>
    <row r="2280" spans="10:12">
      <c r="J2280" s="1"/>
      <c r="L2280" s="1"/>
    </row>
    <row r="2281" spans="10:12">
      <c r="J2281" s="1"/>
      <c r="L2281" s="1"/>
    </row>
    <row r="2282" spans="10:12">
      <c r="J2282" s="1"/>
      <c r="L2282" s="1"/>
    </row>
    <row r="2283" spans="10:12">
      <c r="J2283" s="1"/>
      <c r="L2283" s="1"/>
    </row>
    <row r="2284" spans="10:12">
      <c r="J2284" s="1"/>
      <c r="L2284" s="1"/>
    </row>
    <row r="2285" spans="10:12">
      <c r="J2285" s="1"/>
      <c r="L2285" s="1"/>
    </row>
    <row r="2286" spans="10:12">
      <c r="J2286" s="1"/>
      <c r="L2286" s="1"/>
    </row>
    <row r="2287" spans="10:12">
      <c r="J2287" s="1"/>
      <c r="L2287" s="1"/>
    </row>
    <row r="2288" spans="10:12">
      <c r="J2288" s="1"/>
      <c r="L2288" s="1"/>
    </row>
    <row r="2289" spans="10:12">
      <c r="J2289" s="1"/>
      <c r="L2289" s="1"/>
    </row>
    <row r="2290" spans="10:12">
      <c r="J2290" s="1"/>
      <c r="L2290" s="1"/>
    </row>
    <row r="2291" spans="10:12">
      <c r="J2291" s="1"/>
      <c r="L2291" s="1"/>
    </row>
    <row r="2292" spans="10:12">
      <c r="J2292" s="1"/>
      <c r="L2292" s="1"/>
    </row>
    <row r="2293" spans="10:12">
      <c r="J2293" s="1"/>
      <c r="L2293" s="1"/>
    </row>
    <row r="2294" spans="10:12">
      <c r="J2294" s="1"/>
      <c r="L2294" s="1"/>
    </row>
    <row r="2295" spans="10:12">
      <c r="J2295" s="1"/>
      <c r="L2295" s="1"/>
    </row>
    <row r="2296" spans="10:12">
      <c r="J2296" s="1"/>
      <c r="L2296" s="1"/>
    </row>
    <row r="2297" spans="10:12">
      <c r="J2297" s="1"/>
      <c r="L2297" s="1"/>
    </row>
    <row r="2298" spans="10:12">
      <c r="J2298" s="1"/>
      <c r="L2298" s="1"/>
    </row>
    <row r="2299" spans="10:12">
      <c r="J2299" s="1"/>
      <c r="L2299" s="1"/>
    </row>
    <row r="2300" spans="10:12">
      <c r="J2300" s="1"/>
      <c r="L2300" s="1"/>
    </row>
    <row r="2301" spans="10:12">
      <c r="J2301" s="1"/>
      <c r="L2301" s="1"/>
    </row>
    <row r="2302" spans="10:12">
      <c r="J2302" s="1"/>
      <c r="L2302" s="1"/>
    </row>
    <row r="2303" spans="10:12">
      <c r="J2303" s="1"/>
      <c r="L2303" s="1"/>
    </row>
    <row r="2304" spans="10:12">
      <c r="J2304" s="1"/>
      <c r="L2304" s="1"/>
    </row>
    <row r="2305" spans="10:12">
      <c r="J2305" s="1"/>
      <c r="L2305" s="1"/>
    </row>
    <row r="2306" spans="10:12">
      <c r="J2306" s="1"/>
      <c r="L2306" s="1"/>
    </row>
    <row r="2307" spans="10:12">
      <c r="J2307" s="1"/>
      <c r="L2307" s="1"/>
    </row>
    <row r="2308" spans="10:12">
      <c r="J2308" s="1"/>
      <c r="L2308" s="1"/>
    </row>
    <row r="2309" spans="10:12">
      <c r="J2309" s="1"/>
      <c r="L2309" s="1"/>
    </row>
    <row r="2310" spans="10:12">
      <c r="J2310" s="1"/>
      <c r="L2310" s="1"/>
    </row>
    <row r="2311" spans="10:12">
      <c r="J2311" s="1"/>
      <c r="L2311" s="1"/>
    </row>
    <row r="2312" spans="10:12">
      <c r="J2312" s="1"/>
      <c r="L2312" s="1"/>
    </row>
    <row r="2313" spans="10:12">
      <c r="J2313" s="1"/>
      <c r="L2313" s="1"/>
    </row>
    <row r="2314" spans="10:12">
      <c r="J2314" s="1"/>
      <c r="L2314" s="1"/>
    </row>
    <row r="2315" spans="10:12">
      <c r="J2315" s="1"/>
      <c r="L2315" s="1"/>
    </row>
    <row r="2316" spans="10:12">
      <c r="J2316" s="1"/>
      <c r="L2316" s="1"/>
    </row>
    <row r="2317" spans="10:12">
      <c r="J2317" s="1"/>
      <c r="L2317" s="1"/>
    </row>
    <row r="2318" spans="10:12">
      <c r="J2318" s="1"/>
      <c r="L2318" s="1"/>
    </row>
    <row r="2319" spans="10:12">
      <c r="J2319" s="1"/>
      <c r="L2319" s="1"/>
    </row>
    <row r="2320" spans="10:12">
      <c r="J2320" s="1"/>
      <c r="L2320" s="1"/>
    </row>
    <row r="2321" spans="10:12">
      <c r="J2321" s="1"/>
      <c r="L2321" s="1"/>
    </row>
    <row r="2322" spans="10:12">
      <c r="J2322" s="1"/>
      <c r="L2322" s="1"/>
    </row>
    <row r="2323" spans="10:12">
      <c r="J2323" s="1"/>
      <c r="L2323" s="1"/>
    </row>
    <row r="2324" spans="10:12">
      <c r="J2324" s="1"/>
      <c r="L2324" s="1"/>
    </row>
    <row r="2325" spans="10:12">
      <c r="J2325" s="1"/>
      <c r="L2325" s="1"/>
    </row>
    <row r="2326" spans="10:12">
      <c r="J2326" s="1"/>
      <c r="L2326" s="1"/>
    </row>
    <row r="2327" spans="10:12">
      <c r="J2327" s="1"/>
      <c r="L2327" s="1"/>
    </row>
    <row r="2328" spans="10:12">
      <c r="J2328" s="1"/>
      <c r="L2328" s="1"/>
    </row>
    <row r="2329" spans="10:12">
      <c r="J2329" s="1"/>
      <c r="L2329" s="1"/>
    </row>
    <row r="2330" spans="10:12">
      <c r="J2330" s="1"/>
      <c r="L2330" s="1"/>
    </row>
    <row r="2331" spans="10:12">
      <c r="J2331" s="1"/>
      <c r="L2331" s="1"/>
    </row>
    <row r="2332" spans="10:12">
      <c r="J2332" s="1"/>
      <c r="L2332" s="1"/>
    </row>
    <row r="2333" spans="10:12">
      <c r="J2333" s="1"/>
      <c r="L2333" s="1"/>
    </row>
    <row r="2334" spans="10:12">
      <c r="J2334" s="1"/>
      <c r="L2334" s="1"/>
    </row>
    <row r="2335" spans="10:12">
      <c r="J2335" s="1"/>
      <c r="L2335" s="1"/>
    </row>
    <row r="2336" spans="10:12">
      <c r="J2336" s="1"/>
      <c r="L2336" s="1"/>
    </row>
    <row r="2337" spans="10:12">
      <c r="J2337" s="1"/>
      <c r="L2337" s="1"/>
    </row>
    <row r="2338" spans="10:12">
      <c r="J2338" s="1"/>
      <c r="L2338" s="1"/>
    </row>
    <row r="2339" spans="10:12">
      <c r="J2339" s="1"/>
      <c r="L2339" s="1"/>
    </row>
    <row r="2340" spans="10:12">
      <c r="J2340" s="1"/>
      <c r="L2340" s="1"/>
    </row>
    <row r="2341" spans="10:12">
      <c r="J2341" s="1"/>
      <c r="L2341" s="1"/>
    </row>
    <row r="2342" spans="10:12">
      <c r="J2342" s="1"/>
      <c r="L2342" s="1"/>
    </row>
    <row r="2343" spans="10:12">
      <c r="J2343" s="1"/>
      <c r="L2343" s="1"/>
    </row>
    <row r="2344" spans="10:12">
      <c r="J2344" s="1"/>
      <c r="L2344" s="1"/>
    </row>
    <row r="2345" spans="10:12">
      <c r="J2345" s="1"/>
      <c r="L2345" s="1"/>
    </row>
    <row r="2346" spans="10:12">
      <c r="J2346" s="1"/>
      <c r="L2346" s="1"/>
    </row>
    <row r="2347" spans="10:12">
      <c r="J2347" s="1"/>
      <c r="L2347" s="1"/>
    </row>
    <row r="2348" spans="10:12">
      <c r="J2348" s="1"/>
      <c r="L2348" s="1"/>
    </row>
    <row r="2349" spans="10:12">
      <c r="J2349" s="1"/>
      <c r="L2349" s="1"/>
    </row>
    <row r="2350" spans="10:12">
      <c r="J2350" s="1"/>
      <c r="L2350" s="1"/>
    </row>
    <row r="2351" spans="10:12">
      <c r="J2351" s="1"/>
      <c r="L2351" s="1"/>
    </row>
    <row r="2352" spans="10:12">
      <c r="J2352" s="1"/>
      <c r="L2352" s="1"/>
    </row>
    <row r="2353" spans="10:12">
      <c r="J2353" s="1"/>
      <c r="L2353" s="1"/>
    </row>
    <row r="2354" spans="10:12">
      <c r="J2354" s="1"/>
      <c r="L2354" s="1"/>
    </row>
    <row r="2355" spans="10:12">
      <c r="J2355" s="1"/>
      <c r="L2355" s="1"/>
    </row>
    <row r="2356" spans="10:12">
      <c r="J2356" s="1"/>
      <c r="L2356" s="1"/>
    </row>
    <row r="2357" spans="10:12">
      <c r="J2357" s="1"/>
      <c r="L2357" s="1"/>
    </row>
    <row r="2358" spans="10:12">
      <c r="J2358" s="1"/>
      <c r="L2358" s="1"/>
    </row>
    <row r="2359" spans="10:12">
      <c r="J2359" s="1"/>
      <c r="L2359" s="1"/>
    </row>
    <row r="2360" spans="10:12">
      <c r="J2360" s="1"/>
      <c r="L2360" s="1"/>
    </row>
    <row r="2361" spans="10:12">
      <c r="J2361" s="1"/>
      <c r="L2361" s="1"/>
    </row>
    <row r="2362" spans="10:12">
      <c r="J2362" s="1"/>
      <c r="L2362" s="1"/>
    </row>
    <row r="2363" spans="10:12">
      <c r="J2363" s="1"/>
      <c r="L2363" s="1"/>
    </row>
    <row r="2364" spans="10:12">
      <c r="J2364" s="1"/>
      <c r="L2364" s="1"/>
    </row>
    <row r="2365" spans="10:12">
      <c r="J2365" s="1"/>
      <c r="L2365" s="1"/>
    </row>
    <row r="2366" spans="10:12">
      <c r="J2366" s="1"/>
      <c r="L2366" s="1"/>
    </row>
    <row r="2367" spans="10:12">
      <c r="J2367" s="1"/>
      <c r="L2367" s="1"/>
    </row>
    <row r="2368" spans="10:12">
      <c r="J2368" s="1"/>
      <c r="L2368" s="1"/>
    </row>
    <row r="2369" spans="10:12">
      <c r="J2369" s="1"/>
      <c r="L2369" s="1"/>
    </row>
    <row r="2370" spans="10:12">
      <c r="J2370" s="1"/>
      <c r="L2370" s="1"/>
    </row>
    <row r="2371" spans="10:12">
      <c r="J2371" s="1"/>
      <c r="L2371" s="1"/>
    </row>
    <row r="2372" spans="10:12">
      <c r="J2372" s="1"/>
      <c r="L2372" s="1"/>
    </row>
    <row r="2373" spans="10:12">
      <c r="J2373" s="1"/>
      <c r="L2373" s="1"/>
    </row>
    <row r="2374" spans="10:12">
      <c r="J2374" s="1"/>
      <c r="L2374" s="1"/>
    </row>
    <row r="2375" spans="10:12">
      <c r="J2375" s="1"/>
      <c r="L2375" s="1"/>
    </row>
    <row r="2376" spans="10:12">
      <c r="J2376" s="1"/>
      <c r="L2376" s="1"/>
    </row>
    <row r="2377" spans="10:12">
      <c r="J2377" s="1"/>
      <c r="L2377" s="1"/>
    </row>
    <row r="2378" spans="10:12">
      <c r="J2378" s="1"/>
      <c r="L2378" s="1"/>
    </row>
    <row r="2379" spans="10:12">
      <c r="J2379" s="1"/>
      <c r="L2379" s="1"/>
    </row>
    <row r="2380" spans="10:12">
      <c r="J2380" s="1"/>
      <c r="L2380" s="1"/>
    </row>
    <row r="2381" spans="10:12">
      <c r="J2381" s="1"/>
      <c r="L2381" s="1"/>
    </row>
    <row r="2382" spans="10:12">
      <c r="J2382" s="1"/>
      <c r="L2382" s="1"/>
    </row>
    <row r="2383" spans="10:12">
      <c r="J2383" s="1"/>
      <c r="L2383" s="1"/>
    </row>
    <row r="2384" spans="10:12">
      <c r="J2384" s="1"/>
      <c r="L2384" s="1"/>
    </row>
    <row r="2385" spans="10:12">
      <c r="J2385" s="1"/>
      <c r="L2385" s="1"/>
    </row>
    <row r="2386" spans="10:12">
      <c r="J2386" s="1"/>
      <c r="L2386" s="1"/>
    </row>
    <row r="2387" spans="10:12">
      <c r="J2387" s="1"/>
      <c r="L2387" s="1"/>
    </row>
    <row r="2388" spans="10:12">
      <c r="J2388" s="1"/>
      <c r="L2388" s="1"/>
    </row>
    <row r="2389" spans="10:12">
      <c r="J2389" s="1"/>
      <c r="L2389" s="1"/>
    </row>
    <row r="2390" spans="10:12">
      <c r="J2390" s="1"/>
      <c r="L2390" s="1"/>
    </row>
    <row r="2391" spans="10:12">
      <c r="J2391" s="1"/>
      <c r="L2391" s="1"/>
    </row>
    <row r="2392" spans="10:12">
      <c r="J2392" s="1"/>
      <c r="L2392" s="1"/>
    </row>
    <row r="2393" spans="10:12">
      <c r="J2393" s="1"/>
      <c r="L2393" s="1"/>
    </row>
    <row r="2394" spans="10:12">
      <c r="J2394" s="1"/>
      <c r="L2394" s="1"/>
    </row>
    <row r="2395" spans="10:12">
      <c r="J2395" s="1"/>
      <c r="L2395" s="1"/>
    </row>
    <row r="2396" spans="10:12">
      <c r="J2396" s="1"/>
      <c r="L2396" s="1"/>
    </row>
    <row r="2397" spans="10:12">
      <c r="J2397" s="1"/>
      <c r="L2397" s="1"/>
    </row>
    <row r="2398" spans="10:12">
      <c r="J2398" s="1"/>
      <c r="L2398" s="1"/>
    </row>
    <row r="2399" spans="10:12">
      <c r="J2399" s="1"/>
      <c r="L2399" s="1"/>
    </row>
    <row r="2400" spans="10:12">
      <c r="J2400" s="1"/>
      <c r="L2400" s="1"/>
    </row>
    <row r="2401" spans="10:12">
      <c r="J2401" s="1"/>
      <c r="L2401" s="1"/>
    </row>
    <row r="2402" spans="10:12">
      <c r="J2402" s="1"/>
      <c r="L2402" s="1"/>
    </row>
    <row r="2403" spans="10:12">
      <c r="J2403" s="1"/>
      <c r="L2403" s="1"/>
    </row>
    <row r="2404" spans="10:12">
      <c r="J2404" s="1"/>
      <c r="L2404" s="1"/>
    </row>
    <row r="2405" spans="10:12">
      <c r="J2405" s="1"/>
      <c r="L2405" s="1"/>
    </row>
    <row r="2406" spans="10:12">
      <c r="J2406" s="1"/>
      <c r="L2406" s="1"/>
    </row>
    <row r="2407" spans="10:12">
      <c r="J2407" s="1"/>
      <c r="L2407" s="1"/>
    </row>
    <row r="2408" spans="10:12">
      <c r="J2408" s="1"/>
      <c r="L2408" s="1"/>
    </row>
    <row r="2409" spans="10:12">
      <c r="J2409" s="1"/>
      <c r="L2409" s="1"/>
    </row>
    <row r="2410" spans="10:12">
      <c r="J2410" s="1"/>
      <c r="L2410" s="1"/>
    </row>
    <row r="2411" spans="10:12">
      <c r="J2411" s="1"/>
      <c r="L2411" s="1"/>
    </row>
    <row r="2412" spans="10:12">
      <c r="J2412" s="1"/>
      <c r="L2412" s="1"/>
    </row>
    <row r="2413" spans="10:12">
      <c r="J2413" s="1"/>
      <c r="L2413" s="1"/>
    </row>
    <row r="2414" spans="10:12">
      <c r="J2414" s="1"/>
      <c r="L2414" s="1"/>
    </row>
    <row r="2415" spans="10:12">
      <c r="J2415" s="1"/>
      <c r="L2415" s="1"/>
    </row>
    <row r="2416" spans="10:12">
      <c r="J2416" s="1"/>
      <c r="L2416" s="1"/>
    </row>
    <row r="2417" spans="10:12">
      <c r="J2417" s="1"/>
      <c r="L2417" s="1"/>
    </row>
    <row r="2418" spans="10:12">
      <c r="J2418" s="1"/>
      <c r="L2418" s="1"/>
    </row>
    <row r="2419" spans="10:12">
      <c r="J2419" s="1"/>
      <c r="L2419" s="1"/>
    </row>
    <row r="2420" spans="10:12">
      <c r="J2420" s="1"/>
      <c r="L2420" s="1"/>
    </row>
    <row r="2421" spans="10:12">
      <c r="J2421" s="1"/>
      <c r="L2421" s="1"/>
    </row>
    <row r="2422" spans="10:12">
      <c r="J2422" s="1"/>
      <c r="L2422" s="1"/>
    </row>
    <row r="2423" spans="10:12">
      <c r="J2423" s="1"/>
      <c r="L2423" s="1"/>
    </row>
    <row r="2424" spans="10:12">
      <c r="J2424" s="1"/>
      <c r="L2424" s="1"/>
    </row>
    <row r="2425" spans="10:12">
      <c r="J2425" s="1"/>
      <c r="L2425" s="1"/>
    </row>
    <row r="2426" spans="10:12">
      <c r="J2426" s="1"/>
      <c r="L2426" s="1"/>
    </row>
    <row r="2427" spans="10:12">
      <c r="J2427" s="1"/>
      <c r="L2427" s="1"/>
    </row>
    <row r="2428" spans="10:12">
      <c r="J2428" s="1"/>
      <c r="L2428" s="1"/>
    </row>
    <row r="2429" spans="10:12">
      <c r="J2429" s="1"/>
      <c r="L2429" s="1"/>
    </row>
    <row r="2430" spans="10:12">
      <c r="J2430" s="1"/>
      <c r="L2430" s="1"/>
    </row>
    <row r="2431" spans="10:12">
      <c r="J2431" s="1"/>
      <c r="L2431" s="1"/>
    </row>
    <row r="2432" spans="10:12">
      <c r="J2432" s="1"/>
      <c r="L2432" s="1"/>
    </row>
    <row r="2433" spans="10:12">
      <c r="J2433" s="1"/>
      <c r="L2433" s="1"/>
    </row>
    <row r="2434" spans="10:12">
      <c r="J2434" s="1"/>
      <c r="L2434" s="1"/>
    </row>
    <row r="2435" spans="10:12">
      <c r="J2435" s="1"/>
      <c r="L2435" s="1"/>
    </row>
    <row r="2436" spans="10:12">
      <c r="J2436" s="1"/>
      <c r="L2436" s="1"/>
    </row>
    <row r="2437" spans="10:12">
      <c r="J2437" s="1"/>
      <c r="L2437" s="1"/>
    </row>
    <row r="2438" spans="10:12">
      <c r="J2438" s="1"/>
      <c r="L2438" s="1"/>
    </row>
    <row r="2439" spans="10:12">
      <c r="J2439" s="1"/>
      <c r="L2439" s="1"/>
    </row>
    <row r="2440" spans="10:12">
      <c r="J2440" s="1"/>
      <c r="L2440" s="1"/>
    </row>
    <row r="2441" spans="10:12">
      <c r="J2441" s="1"/>
      <c r="L2441" s="1"/>
    </row>
    <row r="2442" spans="10:12">
      <c r="J2442" s="1"/>
      <c r="L2442" s="1"/>
    </row>
    <row r="2443" spans="10:12">
      <c r="J2443" s="1"/>
      <c r="L2443" s="1"/>
    </row>
    <row r="2444" spans="10:12">
      <c r="J2444" s="1"/>
      <c r="L2444" s="1"/>
    </row>
    <row r="2445" spans="10:12">
      <c r="J2445" s="1"/>
      <c r="L2445" s="1"/>
    </row>
    <row r="2446" spans="10:12">
      <c r="J2446" s="1"/>
      <c r="L2446" s="1"/>
    </row>
    <row r="2447" spans="10:12">
      <c r="J2447" s="1"/>
      <c r="L2447" s="1"/>
    </row>
    <row r="2448" spans="10:12">
      <c r="J2448" s="1"/>
      <c r="L2448" s="1"/>
    </row>
    <row r="2449" spans="10:12">
      <c r="J2449" s="1"/>
      <c r="L2449" s="1"/>
    </row>
    <row r="2450" spans="10:12">
      <c r="J2450" s="1"/>
      <c r="L2450" s="1"/>
    </row>
    <row r="2451" spans="10:12">
      <c r="J2451" s="1"/>
      <c r="L2451" s="1"/>
    </row>
    <row r="2452" spans="10:12">
      <c r="J2452" s="1"/>
      <c r="L2452" s="1"/>
    </row>
    <row r="2453" spans="10:12">
      <c r="J2453" s="1"/>
      <c r="L2453" s="1"/>
    </row>
    <row r="2454" spans="10:12">
      <c r="J2454" s="1"/>
      <c r="L2454" s="1"/>
    </row>
    <row r="2455" spans="10:12">
      <c r="J2455" s="1"/>
      <c r="L2455" s="1"/>
    </row>
    <row r="2456" spans="10:12">
      <c r="J2456" s="1"/>
      <c r="L2456" s="1"/>
    </row>
    <row r="2457" spans="10:12">
      <c r="J2457" s="1"/>
      <c r="L2457" s="1"/>
    </row>
    <row r="2458" spans="10:12">
      <c r="J2458" s="1"/>
      <c r="L2458" s="1"/>
    </row>
    <row r="2459" spans="10:12">
      <c r="J2459" s="1"/>
      <c r="L2459" s="1"/>
    </row>
    <row r="2460" spans="10:12">
      <c r="J2460" s="1"/>
      <c r="L2460" s="1"/>
    </row>
    <row r="2461" spans="10:12">
      <c r="J2461" s="1"/>
      <c r="L2461" s="1"/>
    </row>
    <row r="2462" spans="10:12">
      <c r="J2462" s="1"/>
      <c r="L2462" s="1"/>
    </row>
    <row r="2463" spans="10:12">
      <c r="J2463" s="1"/>
      <c r="L2463" s="1"/>
    </row>
    <row r="2464" spans="10:12">
      <c r="J2464" s="1"/>
      <c r="L2464" s="1"/>
    </row>
    <row r="2465" spans="10:12">
      <c r="J2465" s="1"/>
      <c r="L2465" s="1"/>
    </row>
    <row r="2466" spans="10:12">
      <c r="J2466" s="1"/>
      <c r="L2466" s="1"/>
    </row>
    <row r="2467" spans="10:12">
      <c r="J2467" s="1"/>
      <c r="L2467" s="1"/>
    </row>
    <row r="2468" spans="10:12">
      <c r="J2468" s="1"/>
      <c r="L2468" s="1"/>
    </row>
    <row r="2469" spans="10:12">
      <c r="J2469" s="1"/>
      <c r="L2469" s="1"/>
    </row>
    <row r="2470" spans="10:12">
      <c r="J2470" s="1"/>
      <c r="L2470" s="1"/>
    </row>
    <row r="2471" spans="10:12">
      <c r="J2471" s="1"/>
      <c r="L2471" s="1"/>
    </row>
    <row r="2472" spans="10:12">
      <c r="J2472" s="1"/>
      <c r="L2472" s="1"/>
    </row>
    <row r="2473" spans="10:12">
      <c r="J2473" s="1"/>
      <c r="L2473" s="1"/>
    </row>
    <row r="2474" spans="10:12">
      <c r="J2474" s="1"/>
      <c r="L2474" s="1"/>
    </row>
    <row r="2475" spans="10:12">
      <c r="J2475" s="1"/>
      <c r="L2475" s="1"/>
    </row>
    <row r="2476" spans="10:12">
      <c r="J2476" s="1"/>
      <c r="L2476" s="1"/>
    </row>
    <row r="2477" spans="10:12">
      <c r="J2477" s="1"/>
      <c r="L2477" s="1"/>
    </row>
    <row r="2478" spans="10:12">
      <c r="J2478" s="1"/>
      <c r="L2478" s="1"/>
    </row>
    <row r="2479" spans="10:12">
      <c r="J2479" s="1"/>
      <c r="L2479" s="1"/>
    </row>
    <row r="2480" spans="10:12">
      <c r="J2480" s="1"/>
      <c r="L2480" s="1"/>
    </row>
    <row r="2481" spans="10:12">
      <c r="J2481" s="1"/>
      <c r="L2481" s="1"/>
    </row>
    <row r="2482" spans="10:12">
      <c r="J2482" s="1"/>
      <c r="L2482" s="1"/>
    </row>
    <row r="2483" spans="10:12">
      <c r="J2483" s="1"/>
      <c r="L2483" s="1"/>
    </row>
    <row r="2484" spans="10:12">
      <c r="J2484" s="1"/>
      <c r="L2484" s="1"/>
    </row>
    <row r="2485" spans="10:12">
      <c r="J2485" s="1"/>
      <c r="L2485" s="1"/>
    </row>
    <row r="2486" spans="10:12">
      <c r="J2486" s="1"/>
      <c r="L2486" s="1"/>
    </row>
    <row r="2487" spans="10:12">
      <c r="J2487" s="1"/>
      <c r="L2487" s="1"/>
    </row>
    <row r="2488" spans="10:12">
      <c r="J2488" s="1"/>
      <c r="L2488" s="1"/>
    </row>
    <row r="2489" spans="10:12">
      <c r="J2489" s="1"/>
      <c r="L2489" s="1"/>
    </row>
    <row r="2490" spans="10:12">
      <c r="J2490" s="1"/>
      <c r="L2490" s="1"/>
    </row>
    <row r="2491" spans="10:12">
      <c r="J2491" s="1"/>
      <c r="L2491" s="1"/>
    </row>
    <row r="2492" spans="10:12">
      <c r="J2492" s="1"/>
      <c r="L2492" s="1"/>
    </row>
    <row r="2493" spans="10:12">
      <c r="J2493" s="1"/>
      <c r="L2493" s="1"/>
    </row>
    <row r="2494" spans="10:12">
      <c r="J2494" s="1"/>
      <c r="L2494" s="1"/>
    </row>
    <row r="2495" spans="10:12">
      <c r="J2495" s="1"/>
      <c r="L2495" s="1"/>
    </row>
    <row r="2496" spans="10:12">
      <c r="J2496" s="1"/>
      <c r="L2496" s="1"/>
    </row>
    <row r="2497" spans="10:12">
      <c r="J2497" s="1"/>
      <c r="L2497" s="1"/>
    </row>
    <row r="2498" spans="10:12">
      <c r="J2498" s="1"/>
      <c r="L2498" s="1"/>
    </row>
    <row r="2499" spans="10:12">
      <c r="J2499" s="1"/>
      <c r="L2499" s="1"/>
    </row>
    <row r="2500" spans="10:12">
      <c r="J2500" s="1"/>
      <c r="L2500" s="1"/>
    </row>
    <row r="2501" spans="10:12">
      <c r="J2501" s="1"/>
      <c r="L2501" s="1"/>
    </row>
    <row r="2502" spans="10:12">
      <c r="J2502" s="1"/>
      <c r="L2502" s="1"/>
    </row>
    <row r="2503" spans="10:12">
      <c r="J2503" s="1"/>
      <c r="L2503" s="1"/>
    </row>
    <row r="2504" spans="10:12">
      <c r="J2504" s="1"/>
      <c r="L2504" s="1"/>
    </row>
    <row r="2505" spans="10:12">
      <c r="J2505" s="1"/>
      <c r="L2505" s="1"/>
    </row>
    <row r="2506" spans="10:12">
      <c r="J2506" s="1"/>
      <c r="L2506" s="1"/>
    </row>
    <row r="2507" spans="10:12">
      <c r="J2507" s="1"/>
      <c r="L2507" s="1"/>
    </row>
    <row r="2508" spans="10:12">
      <c r="J2508" s="1"/>
      <c r="L2508" s="1"/>
    </row>
    <row r="2509" spans="10:12">
      <c r="J2509" s="1"/>
      <c r="L2509" s="1"/>
    </row>
    <row r="2510" spans="10:12">
      <c r="J2510" s="1"/>
      <c r="L2510" s="1"/>
    </row>
    <row r="2511" spans="10:12">
      <c r="J2511" s="1"/>
      <c r="L2511" s="1"/>
    </row>
    <row r="2512" spans="10:12">
      <c r="J2512" s="1"/>
      <c r="L2512" s="1"/>
    </row>
    <row r="2513" spans="10:12">
      <c r="J2513" s="1"/>
      <c r="L2513" s="1"/>
    </row>
    <row r="2514" spans="10:12">
      <c r="J2514" s="1"/>
      <c r="L2514" s="1"/>
    </row>
    <row r="2515" spans="10:12">
      <c r="J2515" s="1"/>
      <c r="L2515" s="1"/>
    </row>
    <row r="2516" spans="10:12">
      <c r="J2516" s="1"/>
      <c r="L2516" s="1"/>
    </row>
    <row r="2517" spans="10:12">
      <c r="J2517" s="1"/>
      <c r="L2517" s="1"/>
    </row>
    <row r="2518" spans="10:12">
      <c r="J2518" s="1"/>
      <c r="L2518" s="1"/>
    </row>
    <row r="2519" spans="10:12">
      <c r="J2519" s="1"/>
      <c r="L2519" s="1"/>
    </row>
    <row r="2520" spans="10:12">
      <c r="J2520" s="1"/>
      <c r="L2520" s="1"/>
    </row>
    <row r="2521" spans="10:12">
      <c r="J2521" s="1"/>
      <c r="L2521" s="1"/>
    </row>
    <row r="2522" spans="10:12">
      <c r="J2522" s="1"/>
      <c r="L2522" s="1"/>
    </row>
    <row r="2523" spans="10:12">
      <c r="J2523" s="1"/>
      <c r="L2523" s="1"/>
    </row>
    <row r="2524" spans="10:12">
      <c r="J2524" s="1"/>
      <c r="L2524" s="1"/>
    </row>
    <row r="2525" spans="10:12">
      <c r="J2525" s="1"/>
      <c r="L2525" s="1"/>
    </row>
    <row r="2526" spans="10:12">
      <c r="J2526" s="1"/>
      <c r="L2526" s="1"/>
    </row>
    <row r="2527" spans="10:12">
      <c r="J2527" s="1"/>
      <c r="L2527" s="1"/>
    </row>
    <row r="2528" spans="10:12">
      <c r="J2528" s="1"/>
      <c r="L2528" s="1"/>
    </row>
    <row r="2529" spans="10:12">
      <c r="J2529" s="1"/>
      <c r="L2529" s="1"/>
    </row>
    <row r="2530" spans="10:12">
      <c r="J2530" s="1"/>
      <c r="L2530" s="1"/>
    </row>
    <row r="2531" spans="10:12">
      <c r="J2531" s="1"/>
      <c r="L2531" s="1"/>
    </row>
    <row r="2532" spans="10:12">
      <c r="J2532" s="1"/>
      <c r="L2532" s="1"/>
    </row>
    <row r="2533" spans="10:12">
      <c r="J2533" s="1"/>
      <c r="L2533" s="1"/>
    </row>
    <row r="2534" spans="10:12">
      <c r="J2534" s="1"/>
      <c r="L2534" s="1"/>
    </row>
    <row r="2535" spans="10:12">
      <c r="J2535" s="1"/>
      <c r="L2535" s="1"/>
    </row>
    <row r="2536" spans="10:12">
      <c r="J2536" s="1"/>
      <c r="L2536" s="1"/>
    </row>
    <row r="2537" spans="10:12">
      <c r="J2537" s="1"/>
      <c r="L2537" s="1"/>
    </row>
    <row r="2538" spans="10:12">
      <c r="J2538" s="1"/>
      <c r="L2538" s="1"/>
    </row>
    <row r="2539" spans="10:12">
      <c r="J2539" s="1"/>
      <c r="L2539" s="1"/>
    </row>
    <row r="2540" spans="10:12">
      <c r="J2540" s="1"/>
      <c r="L2540" s="1"/>
    </row>
    <row r="2541" spans="10:12">
      <c r="J2541" s="1"/>
      <c r="L2541" s="1"/>
    </row>
    <row r="2542" spans="10:12">
      <c r="J2542" s="1"/>
      <c r="L2542" s="1"/>
    </row>
    <row r="2543" spans="10:12">
      <c r="J2543" s="1"/>
      <c r="L2543" s="1"/>
    </row>
    <row r="2544" spans="10:12">
      <c r="J2544" s="1"/>
      <c r="L2544" s="1"/>
    </row>
    <row r="2545" spans="10:12">
      <c r="J2545" s="1"/>
      <c r="L2545" s="1"/>
    </row>
    <row r="2546" spans="10:12">
      <c r="J2546" s="1"/>
      <c r="L2546" s="1"/>
    </row>
    <row r="2547" spans="10:12">
      <c r="J2547" s="1"/>
      <c r="L2547" s="1"/>
    </row>
    <row r="2548" spans="10:12">
      <c r="J2548" s="1"/>
      <c r="L2548" s="1"/>
    </row>
    <row r="2549" spans="10:12">
      <c r="J2549" s="1"/>
      <c r="L2549" s="1"/>
    </row>
    <row r="2550" spans="10:12">
      <c r="J2550" s="1"/>
      <c r="L2550" s="1"/>
    </row>
    <row r="2551" spans="10:12">
      <c r="J2551" s="1"/>
      <c r="L2551" s="1"/>
    </row>
    <row r="2552" spans="10:12">
      <c r="J2552" s="1"/>
      <c r="L2552" s="1"/>
    </row>
    <row r="2553" spans="10:12">
      <c r="J2553" s="1"/>
      <c r="L2553" s="1"/>
    </row>
    <row r="2554" spans="10:12">
      <c r="J2554" s="1"/>
      <c r="L2554" s="1"/>
    </row>
    <row r="2555" spans="10:12">
      <c r="J2555" s="1"/>
      <c r="L2555" s="1"/>
    </row>
    <row r="2556" spans="10:12">
      <c r="J2556" s="1"/>
      <c r="L2556" s="1"/>
    </row>
    <row r="2557" spans="10:12">
      <c r="J2557" s="1"/>
      <c r="L2557" s="1"/>
    </row>
    <row r="2558" spans="10:12">
      <c r="J2558" s="1"/>
      <c r="L2558" s="1"/>
    </row>
    <row r="2559" spans="10:12">
      <c r="J2559" s="1"/>
      <c r="L2559" s="1"/>
    </row>
    <row r="2560" spans="10:12">
      <c r="J2560" s="1"/>
      <c r="L2560" s="1"/>
    </row>
    <row r="2561" spans="10:12">
      <c r="J2561" s="1"/>
      <c r="L2561" s="1"/>
    </row>
    <row r="2562" spans="10:12">
      <c r="J2562" s="1"/>
      <c r="L2562" s="1"/>
    </row>
    <row r="2563" spans="10:12">
      <c r="J2563" s="1"/>
      <c r="L2563" s="1"/>
    </row>
    <row r="2564" spans="10:12">
      <c r="J2564" s="1"/>
      <c r="L2564" s="1"/>
    </row>
    <row r="2565" spans="10:12">
      <c r="J2565" s="1"/>
      <c r="L2565" s="1"/>
    </row>
    <row r="2566" spans="10:12">
      <c r="J2566" s="1"/>
      <c r="L2566" s="1"/>
    </row>
    <row r="2567" spans="10:12">
      <c r="J2567" s="1"/>
      <c r="L2567" s="1"/>
    </row>
    <row r="2568" spans="10:12">
      <c r="J2568" s="1"/>
      <c r="L2568" s="1"/>
    </row>
    <row r="2569" spans="10:12">
      <c r="J2569" s="1"/>
      <c r="L2569" s="1"/>
    </row>
    <row r="2570" spans="10:12">
      <c r="J2570" s="1"/>
      <c r="L2570" s="1"/>
    </row>
    <row r="2571" spans="10:12">
      <c r="J2571" s="1"/>
      <c r="L2571" s="1"/>
    </row>
    <row r="2572" spans="10:12">
      <c r="J2572" s="1"/>
      <c r="L2572" s="1"/>
    </row>
    <row r="2573" spans="10:12">
      <c r="J2573" s="1"/>
      <c r="L2573" s="1"/>
    </row>
    <row r="2574" spans="10:12">
      <c r="J2574" s="1"/>
      <c r="L2574" s="1"/>
    </row>
    <row r="2575" spans="10:12">
      <c r="J2575" s="1"/>
      <c r="L2575" s="1"/>
    </row>
    <row r="2576" spans="10:12">
      <c r="J2576" s="1"/>
      <c r="L2576" s="1"/>
    </row>
    <row r="2577" spans="10:12">
      <c r="J2577" s="1"/>
      <c r="L2577" s="1"/>
    </row>
    <row r="2578" spans="10:12">
      <c r="J2578" s="1"/>
      <c r="L2578" s="1"/>
    </row>
    <row r="2579" spans="10:12">
      <c r="J2579" s="1"/>
      <c r="L2579" s="1"/>
    </row>
    <row r="2580" spans="10:12">
      <c r="J2580" s="1"/>
      <c r="L2580" s="1"/>
    </row>
    <row r="2581" spans="10:12">
      <c r="J2581" s="1"/>
      <c r="L2581" s="1"/>
    </row>
    <row r="2582" spans="10:12">
      <c r="J2582" s="1"/>
      <c r="L2582" s="1"/>
    </row>
    <row r="2583" spans="10:12">
      <c r="J2583" s="1"/>
      <c r="L2583" s="1"/>
    </row>
    <row r="2584" spans="10:12">
      <c r="J2584" s="1"/>
      <c r="L2584" s="1"/>
    </row>
    <row r="2585" spans="10:12">
      <c r="J2585" s="1"/>
      <c r="L2585" s="1"/>
    </row>
    <row r="2586" spans="10:12">
      <c r="J2586" s="1"/>
      <c r="L2586" s="1"/>
    </row>
    <row r="2587" spans="10:12">
      <c r="J2587" s="1"/>
      <c r="L2587" s="1"/>
    </row>
    <row r="2588" spans="10:12">
      <c r="J2588" s="1"/>
      <c r="L2588" s="1"/>
    </row>
    <row r="2589" spans="10:12">
      <c r="J2589" s="1"/>
      <c r="L2589" s="1"/>
    </row>
    <row r="2590" spans="10:12">
      <c r="J2590" s="1"/>
      <c r="L2590" s="1"/>
    </row>
    <row r="2591" spans="10:12">
      <c r="J2591" s="1"/>
      <c r="L2591" s="1"/>
    </row>
    <row r="2592" spans="10:12">
      <c r="J2592" s="1"/>
      <c r="L2592" s="1"/>
    </row>
    <row r="2593" spans="10:12">
      <c r="J2593" s="1"/>
      <c r="L2593" s="1"/>
    </row>
    <row r="2594" spans="10:12">
      <c r="J2594" s="1"/>
      <c r="L2594" s="1"/>
    </row>
    <row r="2595" spans="10:12">
      <c r="J2595" s="1"/>
      <c r="L2595" s="1"/>
    </row>
    <row r="2596" spans="10:12">
      <c r="J2596" s="1"/>
      <c r="L2596" s="1"/>
    </row>
    <row r="2597" spans="10:12">
      <c r="J2597" s="1"/>
      <c r="L2597" s="1"/>
    </row>
    <row r="2598" spans="10:12">
      <c r="J2598" s="1"/>
      <c r="L2598" s="1"/>
    </row>
    <row r="2599" spans="10:12">
      <c r="J2599" s="1"/>
      <c r="L2599" s="1"/>
    </row>
    <row r="2600" spans="10:12">
      <c r="J2600" s="1"/>
      <c r="L2600" s="1"/>
    </row>
    <row r="2601" spans="10:12">
      <c r="J2601" s="1"/>
      <c r="L2601" s="1"/>
    </row>
    <row r="2602" spans="10:12">
      <c r="J2602" s="1"/>
      <c r="L2602" s="1"/>
    </row>
    <row r="2603" spans="10:12">
      <c r="J2603" s="1"/>
      <c r="L2603" s="1"/>
    </row>
    <row r="2604" spans="10:12">
      <c r="J2604" s="1"/>
      <c r="L2604" s="1"/>
    </row>
    <row r="2605" spans="10:12">
      <c r="J2605" s="1"/>
      <c r="L2605" s="1"/>
    </row>
    <row r="2606" spans="10:12">
      <c r="J2606" s="1"/>
      <c r="L2606" s="1"/>
    </row>
    <row r="2607" spans="10:12">
      <c r="J2607" s="1"/>
      <c r="L2607" s="1"/>
    </row>
    <row r="2608" spans="10:12">
      <c r="J2608" s="1"/>
      <c r="L2608" s="1"/>
    </row>
    <row r="2609" spans="10:12">
      <c r="J2609" s="1"/>
      <c r="L2609" s="1"/>
    </row>
    <row r="2610" spans="10:12">
      <c r="J2610" s="1"/>
      <c r="L2610" s="1"/>
    </row>
    <row r="2611" spans="10:12">
      <c r="J2611" s="1"/>
      <c r="L2611" s="1"/>
    </row>
    <row r="2612" spans="10:12">
      <c r="J2612" s="1"/>
      <c r="L2612" s="1"/>
    </row>
    <row r="2613" spans="10:12">
      <c r="J2613" s="1"/>
      <c r="L2613" s="1"/>
    </row>
    <row r="2614" spans="10:12">
      <c r="J2614" s="1"/>
      <c r="L2614" s="1"/>
    </row>
    <row r="2615" spans="10:12">
      <c r="J2615" s="1"/>
      <c r="L2615" s="1"/>
    </row>
    <row r="2616" spans="10:12">
      <c r="J2616" s="1"/>
      <c r="L2616" s="1"/>
    </row>
    <row r="2617" spans="10:12">
      <c r="J2617" s="1"/>
      <c r="L2617" s="1"/>
    </row>
    <row r="2618" spans="10:12">
      <c r="J2618" s="1"/>
      <c r="L2618" s="1"/>
    </row>
    <row r="2619" spans="10:12">
      <c r="J2619" s="1"/>
      <c r="L2619" s="1"/>
    </row>
    <row r="2620" spans="10:12">
      <c r="J2620" s="1"/>
      <c r="L2620" s="1"/>
    </row>
    <row r="2621" spans="10:12">
      <c r="J2621" s="1"/>
      <c r="L2621" s="1"/>
    </row>
    <row r="2622" spans="10:12">
      <c r="J2622" s="1"/>
      <c r="L2622" s="1"/>
    </row>
    <row r="2623" spans="10:12">
      <c r="J2623" s="1"/>
      <c r="L2623" s="1"/>
    </row>
    <row r="2624" spans="10:12">
      <c r="J2624" s="1"/>
      <c r="L2624" s="1"/>
    </row>
    <row r="2625" spans="10:12">
      <c r="J2625" s="1"/>
      <c r="L2625" s="1"/>
    </row>
    <row r="2626" spans="10:12">
      <c r="J2626" s="1"/>
      <c r="L2626" s="1"/>
    </row>
    <row r="2627" spans="10:12">
      <c r="J2627" s="1"/>
      <c r="L2627" s="1"/>
    </row>
    <row r="2628" spans="10:12">
      <c r="J2628" s="1"/>
      <c r="L2628" s="1"/>
    </row>
    <row r="2629" spans="10:12">
      <c r="J2629" s="1"/>
      <c r="L2629" s="1"/>
    </row>
    <row r="2630" spans="10:12">
      <c r="J2630" s="1"/>
      <c r="L2630" s="1"/>
    </row>
    <row r="2631" spans="10:12">
      <c r="J2631" s="1"/>
      <c r="L2631" s="1"/>
    </row>
    <row r="2632" spans="10:12">
      <c r="J2632" s="1"/>
      <c r="L2632" s="1"/>
    </row>
    <row r="2633" spans="10:12">
      <c r="J2633" s="1"/>
      <c r="L2633" s="1"/>
    </row>
    <row r="2634" spans="10:12">
      <c r="J2634" s="1"/>
      <c r="L2634" s="1"/>
    </row>
    <row r="2635" spans="10:12">
      <c r="J2635" s="1"/>
      <c r="L2635" s="1"/>
    </row>
    <row r="2636" spans="10:12">
      <c r="J2636" s="1"/>
      <c r="L2636" s="1"/>
    </row>
    <row r="2637" spans="10:12">
      <c r="J2637" s="1"/>
      <c r="L2637" s="1"/>
    </row>
    <row r="2638" spans="10:12">
      <c r="J2638" s="1"/>
      <c r="L2638" s="1"/>
    </row>
    <row r="2639" spans="10:12">
      <c r="J2639" s="1"/>
      <c r="L2639" s="1"/>
    </row>
    <row r="2640" spans="10:12">
      <c r="J2640" s="1"/>
      <c r="L2640" s="1"/>
    </row>
    <row r="2641" spans="10:12">
      <c r="J2641" s="1"/>
      <c r="L2641" s="1"/>
    </row>
    <row r="2642" spans="10:12">
      <c r="J2642" s="1"/>
      <c r="L2642" s="1"/>
    </row>
    <row r="2643" spans="10:12">
      <c r="J2643" s="1"/>
      <c r="L2643" s="1"/>
    </row>
    <row r="2644" spans="10:12">
      <c r="J2644" s="1"/>
      <c r="L2644" s="1"/>
    </row>
    <row r="2645" spans="10:12">
      <c r="J2645" s="1"/>
      <c r="L2645" s="1"/>
    </row>
    <row r="2646" spans="10:12">
      <c r="J2646" s="1"/>
      <c r="L2646" s="1"/>
    </row>
    <row r="2647" spans="10:12">
      <c r="J2647" s="1"/>
      <c r="L2647" s="1"/>
    </row>
    <row r="2648" spans="10:12">
      <c r="J2648" s="1"/>
      <c r="L2648" s="1"/>
    </row>
    <row r="2649" spans="10:12">
      <c r="J2649" s="1"/>
      <c r="L2649" s="1"/>
    </row>
    <row r="2650" spans="10:12">
      <c r="J2650" s="1"/>
      <c r="L2650" s="1"/>
    </row>
    <row r="2651" spans="10:12">
      <c r="J2651" s="1"/>
      <c r="L2651" s="1"/>
    </row>
    <row r="2652" spans="10:12">
      <c r="J2652" s="1"/>
      <c r="L2652" s="1"/>
    </row>
    <row r="2653" spans="10:12">
      <c r="J2653" s="1"/>
      <c r="L2653" s="1"/>
    </row>
    <row r="2654" spans="10:12">
      <c r="J2654" s="1"/>
      <c r="L2654" s="1"/>
    </row>
    <row r="2655" spans="10:12">
      <c r="J2655" s="1"/>
      <c r="L2655" s="1"/>
    </row>
    <row r="2656" spans="10:12">
      <c r="J2656" s="1"/>
      <c r="L2656" s="1"/>
    </row>
    <row r="2657" spans="10:12">
      <c r="J2657" s="1"/>
      <c r="L2657" s="1"/>
    </row>
    <row r="2658" spans="10:12">
      <c r="J2658" s="1"/>
      <c r="L2658" s="1"/>
    </row>
    <row r="2659" spans="10:12">
      <c r="J2659" s="1"/>
      <c r="L2659" s="1"/>
    </row>
    <row r="2660" spans="10:12">
      <c r="J2660" s="1"/>
      <c r="L2660" s="1"/>
    </row>
    <row r="2661" spans="10:12">
      <c r="J2661" s="1"/>
      <c r="L2661" s="1"/>
    </row>
    <row r="2662" spans="10:12">
      <c r="J2662" s="1"/>
      <c r="L2662" s="1"/>
    </row>
    <row r="2663" spans="10:12">
      <c r="J2663" s="1"/>
      <c r="L2663" s="1"/>
    </row>
    <row r="2664" spans="10:12">
      <c r="J2664" s="1"/>
      <c r="L2664" s="1"/>
    </row>
    <row r="2665" spans="10:12">
      <c r="J2665" s="1"/>
      <c r="L2665" s="1"/>
    </row>
    <row r="2666" spans="10:12">
      <c r="J2666" s="1"/>
      <c r="L2666" s="1"/>
    </row>
    <row r="2667" spans="10:12">
      <c r="J2667" s="1"/>
      <c r="L2667" s="1"/>
    </row>
    <row r="2668" spans="10:12">
      <c r="J2668" s="1"/>
      <c r="L2668" s="1"/>
    </row>
    <row r="2669" spans="10:12">
      <c r="J2669" s="1"/>
      <c r="L2669" s="1"/>
    </row>
    <row r="2670" spans="10:12">
      <c r="J2670" s="1"/>
      <c r="L2670" s="1"/>
    </row>
    <row r="2671" spans="10:12">
      <c r="J2671" s="1"/>
      <c r="L2671" s="1"/>
    </row>
    <row r="2672" spans="10:12">
      <c r="J2672" s="1"/>
      <c r="L2672" s="1"/>
    </row>
    <row r="2673" spans="10:12">
      <c r="J2673" s="1"/>
      <c r="L2673" s="1"/>
    </row>
    <row r="2674" spans="10:12">
      <c r="J2674" s="1"/>
      <c r="L2674" s="1"/>
    </row>
    <row r="2675" spans="10:12">
      <c r="J2675" s="1"/>
      <c r="L2675" s="1"/>
    </row>
    <row r="2676" spans="10:12">
      <c r="J2676" s="1"/>
      <c r="L2676" s="1"/>
    </row>
    <row r="2677" spans="10:12">
      <c r="J2677" s="1"/>
      <c r="L2677" s="1"/>
    </row>
    <row r="2678" spans="10:12">
      <c r="J2678" s="1"/>
      <c r="L2678" s="1"/>
    </row>
    <row r="2679" spans="10:12">
      <c r="J2679" s="1"/>
      <c r="L2679" s="1"/>
    </row>
    <row r="2680" spans="10:12">
      <c r="J2680" s="1"/>
      <c r="L2680" s="1"/>
    </row>
    <row r="2681" spans="10:12">
      <c r="J2681" s="1"/>
      <c r="L2681" s="1"/>
    </row>
    <row r="2682" spans="10:12">
      <c r="J2682" s="1"/>
      <c r="L2682" s="1"/>
    </row>
    <row r="2683" spans="10:12">
      <c r="J2683" s="1"/>
      <c r="L2683" s="1"/>
    </row>
    <row r="2684" spans="10:12">
      <c r="J2684" s="1"/>
      <c r="L2684" s="1"/>
    </row>
    <row r="2685" spans="10:12">
      <c r="J2685" s="1"/>
      <c r="L2685" s="1"/>
    </row>
    <row r="2686" spans="10:12">
      <c r="J2686" s="1"/>
      <c r="L2686" s="1"/>
    </row>
    <row r="2687" spans="10:12">
      <c r="J2687" s="1"/>
      <c r="L2687" s="1"/>
    </row>
    <row r="2688" spans="10:12">
      <c r="J2688" s="1"/>
      <c r="L2688" s="1"/>
    </row>
    <row r="2689" spans="10:12">
      <c r="J2689" s="1"/>
      <c r="L2689" s="1"/>
    </row>
    <row r="2690" spans="10:12">
      <c r="J2690" s="1"/>
      <c r="L2690" s="1"/>
    </row>
    <row r="2691" spans="10:12">
      <c r="J2691" s="1"/>
      <c r="L2691" s="1"/>
    </row>
    <row r="2692" spans="10:12">
      <c r="J2692" s="1"/>
      <c r="L2692" s="1"/>
    </row>
    <row r="2693" spans="10:12">
      <c r="J2693" s="1"/>
      <c r="L2693" s="1"/>
    </row>
    <row r="2694" spans="10:12">
      <c r="J2694" s="1"/>
      <c r="L2694" s="1"/>
    </row>
    <row r="2695" spans="10:12">
      <c r="J2695" s="1"/>
      <c r="L2695" s="1"/>
    </row>
    <row r="2696" spans="10:12">
      <c r="J2696" s="1"/>
      <c r="L2696" s="1"/>
    </row>
    <row r="2697" spans="10:12">
      <c r="J2697" s="1"/>
      <c r="L2697" s="1"/>
    </row>
    <row r="2698" spans="10:12">
      <c r="J2698" s="1"/>
      <c r="L2698" s="1"/>
    </row>
    <row r="2699" spans="10:12">
      <c r="J2699" s="1"/>
      <c r="L2699" s="1"/>
    </row>
    <row r="2700" spans="10:12">
      <c r="J2700" s="1"/>
      <c r="L2700" s="1"/>
    </row>
    <row r="2701" spans="10:12">
      <c r="J2701" s="1"/>
      <c r="L2701" s="1"/>
    </row>
    <row r="2702" spans="10:12">
      <c r="J2702" s="1"/>
      <c r="L2702" s="1"/>
    </row>
    <row r="2703" spans="10:12">
      <c r="J2703" s="1"/>
      <c r="L2703" s="1"/>
    </row>
    <row r="2704" spans="10:12">
      <c r="J2704" s="1"/>
      <c r="L2704" s="1"/>
    </row>
    <row r="2705" spans="10:12">
      <c r="J2705" s="1"/>
      <c r="L2705" s="1"/>
    </row>
    <row r="2706" spans="10:12">
      <c r="J2706" s="1"/>
      <c r="L2706" s="1"/>
    </row>
    <row r="2707" spans="10:12">
      <c r="J2707" s="1"/>
      <c r="L2707" s="1"/>
    </row>
    <row r="2708" spans="10:12">
      <c r="J2708" s="1"/>
      <c r="L2708" s="1"/>
    </row>
    <row r="2709" spans="10:12">
      <c r="J2709" s="1"/>
      <c r="L2709" s="1"/>
    </row>
    <row r="2710" spans="10:12">
      <c r="J2710" s="1"/>
      <c r="L2710" s="1"/>
    </row>
    <row r="2711" spans="10:12">
      <c r="J2711" s="1"/>
      <c r="L2711" s="1"/>
    </row>
    <row r="2712" spans="10:12">
      <c r="J2712" s="1"/>
      <c r="L2712" s="1"/>
    </row>
    <row r="2713" spans="10:12">
      <c r="J2713" s="1"/>
      <c r="L2713" s="1"/>
    </row>
    <row r="2714" spans="10:12">
      <c r="J2714" s="1"/>
      <c r="L2714" s="1"/>
    </row>
    <row r="2715" spans="10:12">
      <c r="J2715" s="1"/>
      <c r="L2715" s="1"/>
    </row>
    <row r="2716" spans="10:12">
      <c r="J2716" s="1"/>
      <c r="L2716" s="1"/>
    </row>
    <row r="2717" spans="10:12">
      <c r="J2717" s="1"/>
      <c r="L2717" s="1"/>
    </row>
    <row r="2718" spans="10:12">
      <c r="J2718" s="1"/>
      <c r="L2718" s="1"/>
    </row>
    <row r="2719" spans="10:12">
      <c r="J2719" s="1"/>
      <c r="L2719" s="1"/>
    </row>
    <row r="2720" spans="10:12">
      <c r="J2720" s="1"/>
      <c r="L2720" s="1"/>
    </row>
    <row r="2721" spans="10:12">
      <c r="J2721" s="1"/>
      <c r="L2721" s="1"/>
    </row>
    <row r="2722" spans="10:12">
      <c r="J2722" s="1"/>
      <c r="L2722" s="1"/>
    </row>
    <row r="2723" spans="10:12">
      <c r="J2723" s="1"/>
      <c r="L2723" s="1"/>
    </row>
    <row r="2724" spans="10:12">
      <c r="J2724" s="1"/>
      <c r="L2724" s="1"/>
    </row>
    <row r="2725" spans="10:12">
      <c r="J2725" s="1"/>
      <c r="L2725" s="1"/>
    </row>
    <row r="2726" spans="10:12">
      <c r="J2726" s="1"/>
      <c r="L2726" s="1"/>
    </row>
    <row r="2727" spans="10:12">
      <c r="J2727" s="1"/>
      <c r="L2727" s="1"/>
    </row>
    <row r="2728" spans="10:12">
      <c r="J2728" s="1"/>
      <c r="L2728" s="1"/>
    </row>
    <row r="2729" spans="10:12">
      <c r="J2729" s="1"/>
      <c r="L2729" s="1"/>
    </row>
    <row r="2730" spans="10:12">
      <c r="J2730" s="1"/>
      <c r="L2730" s="1"/>
    </row>
    <row r="2731" spans="10:12">
      <c r="J2731" s="1"/>
      <c r="L2731" s="1"/>
    </row>
    <row r="2732" spans="10:12">
      <c r="J2732" s="1"/>
      <c r="L2732" s="1"/>
    </row>
    <row r="2733" spans="10:12">
      <c r="J2733" s="1"/>
      <c r="L2733" s="1"/>
    </row>
    <row r="2734" spans="10:12">
      <c r="J2734" s="1"/>
      <c r="L2734" s="1"/>
    </row>
    <row r="2735" spans="10:12">
      <c r="J2735" s="1"/>
      <c r="L2735" s="1"/>
    </row>
    <row r="2736" spans="10:12">
      <c r="J2736" s="1"/>
      <c r="L2736" s="1"/>
    </row>
    <row r="2737" spans="10:12">
      <c r="J2737" s="1"/>
      <c r="L2737" s="1"/>
    </row>
    <row r="2738" spans="10:12">
      <c r="J2738" s="1"/>
      <c r="L2738" s="1"/>
    </row>
    <row r="2739" spans="10:12">
      <c r="J2739" s="1"/>
      <c r="L2739" s="1"/>
    </row>
    <row r="2740" spans="10:12">
      <c r="J2740" s="1"/>
      <c r="L2740" s="1"/>
    </row>
    <row r="2741" spans="10:12">
      <c r="J2741" s="1"/>
      <c r="L2741" s="1"/>
    </row>
    <row r="2742" spans="10:12">
      <c r="J2742" s="1"/>
      <c r="L2742" s="1"/>
    </row>
    <row r="2743" spans="10:12">
      <c r="J2743" s="1"/>
      <c r="L2743" s="1"/>
    </row>
    <row r="2744" spans="10:12">
      <c r="J2744" s="1"/>
      <c r="L2744" s="1"/>
    </row>
    <row r="2745" spans="10:12">
      <c r="J2745" s="1"/>
      <c r="L2745" s="1"/>
    </row>
    <row r="2746" spans="10:12">
      <c r="J2746" s="1"/>
      <c r="L2746" s="1"/>
    </row>
    <row r="2747" spans="10:12">
      <c r="J2747" s="1"/>
      <c r="L2747" s="1"/>
    </row>
    <row r="2748" spans="10:12">
      <c r="J2748" s="1"/>
      <c r="L2748" s="1"/>
    </row>
    <row r="2749" spans="10:12">
      <c r="J2749" s="1"/>
      <c r="L2749" s="1"/>
    </row>
    <row r="2750" spans="10:12">
      <c r="J2750" s="1"/>
      <c r="L2750" s="1"/>
    </row>
    <row r="2751" spans="10:12">
      <c r="J2751" s="1"/>
      <c r="L2751" s="1"/>
    </row>
    <row r="2752" spans="10:12">
      <c r="J2752" s="1"/>
      <c r="L2752" s="1"/>
    </row>
    <row r="2753" spans="10:12">
      <c r="J2753" s="1"/>
      <c r="L2753" s="1"/>
    </row>
    <row r="2754" spans="10:12">
      <c r="J2754" s="1"/>
      <c r="L2754" s="1"/>
    </row>
    <row r="2755" spans="10:12">
      <c r="J2755" s="1"/>
      <c r="L2755" s="1"/>
    </row>
    <row r="2756" spans="10:12">
      <c r="J2756" s="1"/>
      <c r="L2756" s="1"/>
    </row>
    <row r="2757" spans="10:12">
      <c r="J2757" s="1"/>
      <c r="L2757" s="1"/>
    </row>
    <row r="2758" spans="10:12">
      <c r="J2758" s="1"/>
      <c r="L2758" s="1"/>
    </row>
    <row r="2759" spans="10:12">
      <c r="J2759" s="1"/>
      <c r="L2759" s="1"/>
    </row>
    <row r="2760" spans="10:12">
      <c r="J2760" s="1"/>
      <c r="L2760" s="1"/>
    </row>
    <row r="2761" spans="10:12">
      <c r="J2761" s="1"/>
      <c r="L2761" s="1"/>
    </row>
    <row r="2762" spans="10:12">
      <c r="J2762" s="1"/>
      <c r="L2762" s="1"/>
    </row>
    <row r="2763" spans="10:12">
      <c r="J2763" s="1"/>
      <c r="L2763" s="1"/>
    </row>
    <row r="2764" spans="10:12">
      <c r="J2764" s="1"/>
      <c r="L2764" s="1"/>
    </row>
    <row r="2765" spans="10:12">
      <c r="J2765" s="1"/>
      <c r="L2765" s="1"/>
    </row>
    <row r="2766" spans="10:12">
      <c r="J2766" s="1"/>
      <c r="L2766" s="1"/>
    </row>
    <row r="2767" spans="10:12">
      <c r="J2767" s="1"/>
      <c r="L2767" s="1"/>
    </row>
    <row r="2768" spans="10:12">
      <c r="J2768" s="1"/>
      <c r="L2768" s="1"/>
    </row>
    <row r="2769" spans="10:12">
      <c r="J2769" s="1"/>
      <c r="L2769" s="1"/>
    </row>
    <row r="2770" spans="10:12">
      <c r="J2770" s="1"/>
      <c r="L2770" s="1"/>
    </row>
    <row r="2771" spans="10:12">
      <c r="J2771" s="1"/>
      <c r="L2771" s="1"/>
    </row>
    <row r="2772" spans="10:12">
      <c r="J2772" s="1"/>
      <c r="L2772" s="1"/>
    </row>
    <row r="2773" spans="10:12">
      <c r="J2773" s="1"/>
      <c r="L2773" s="1"/>
    </row>
    <row r="2774" spans="10:12">
      <c r="J2774" s="1"/>
      <c r="L2774" s="1"/>
    </row>
    <row r="2775" spans="10:12">
      <c r="J2775" s="1"/>
      <c r="L2775" s="1"/>
    </row>
    <row r="2776" spans="10:12">
      <c r="J2776" s="1"/>
      <c r="L2776" s="1"/>
    </row>
    <row r="2777" spans="10:12">
      <c r="J2777" s="1"/>
      <c r="L2777" s="1"/>
    </row>
    <row r="2778" spans="10:12">
      <c r="J2778" s="1"/>
      <c r="L2778" s="1"/>
    </row>
    <row r="2779" spans="10:12">
      <c r="J2779" s="1"/>
      <c r="L2779" s="1"/>
    </row>
    <row r="2780" spans="10:12">
      <c r="J2780" s="1"/>
      <c r="L2780" s="1"/>
    </row>
    <row r="2781" spans="10:12">
      <c r="J2781" s="1"/>
      <c r="L2781" s="1"/>
    </row>
    <row r="2782" spans="10:12">
      <c r="J2782" s="1"/>
      <c r="L2782" s="1"/>
    </row>
    <row r="2783" spans="10:12">
      <c r="J2783" s="1"/>
      <c r="L2783" s="1"/>
    </row>
    <row r="2784" spans="10:12">
      <c r="J2784" s="1"/>
      <c r="L2784" s="1"/>
    </row>
    <row r="2785" spans="10:12">
      <c r="J2785" s="1"/>
      <c r="L2785" s="1"/>
    </row>
    <row r="2786" spans="10:12">
      <c r="J2786" s="1"/>
      <c r="L2786" s="1"/>
    </row>
    <row r="2787" spans="10:12">
      <c r="J2787" s="1"/>
      <c r="L2787" s="1"/>
    </row>
    <row r="2788" spans="10:12">
      <c r="J2788" s="1"/>
      <c r="L2788" s="1"/>
    </row>
    <row r="2789" spans="10:12">
      <c r="J2789" s="1"/>
      <c r="L2789" s="1"/>
    </row>
    <row r="2790" spans="10:12">
      <c r="J2790" s="1"/>
      <c r="L2790" s="1"/>
    </row>
    <row r="2791" spans="10:12">
      <c r="J2791" s="1"/>
      <c r="L2791" s="1"/>
    </row>
    <row r="2792" spans="10:12">
      <c r="J2792" s="1"/>
      <c r="L2792" s="1"/>
    </row>
    <row r="2793" spans="10:12">
      <c r="J2793" s="1"/>
      <c r="L2793" s="1"/>
    </row>
    <row r="2794" spans="10:12">
      <c r="J2794" s="1"/>
      <c r="L2794" s="1"/>
    </row>
    <row r="2795" spans="10:12">
      <c r="J2795" s="1"/>
      <c r="L2795" s="1"/>
    </row>
    <row r="2796" spans="10:12">
      <c r="J2796" s="1"/>
      <c r="L2796" s="1"/>
    </row>
    <row r="2797" spans="10:12">
      <c r="J2797" s="1"/>
      <c r="L2797" s="1"/>
    </row>
    <row r="2798" spans="10:12">
      <c r="J2798" s="1"/>
      <c r="L2798" s="1"/>
    </row>
    <row r="2799" spans="10:12">
      <c r="J2799" s="1"/>
      <c r="L2799" s="1"/>
    </row>
    <row r="2800" spans="10:12">
      <c r="J2800" s="1"/>
      <c r="L2800" s="1"/>
    </row>
    <row r="2801" spans="10:12">
      <c r="J2801" s="1"/>
      <c r="L2801" s="1"/>
    </row>
    <row r="2802" spans="10:12">
      <c r="J2802" s="1"/>
      <c r="L2802" s="1"/>
    </row>
    <row r="2803" spans="10:12">
      <c r="J2803" s="1"/>
      <c r="L2803" s="1"/>
    </row>
    <row r="2804" spans="10:12">
      <c r="J2804" s="1"/>
      <c r="L2804" s="1"/>
    </row>
    <row r="2805" spans="10:12">
      <c r="J2805" s="1"/>
      <c r="L2805" s="1"/>
    </row>
    <row r="2806" spans="10:12">
      <c r="J2806" s="1"/>
      <c r="L2806" s="1"/>
    </row>
    <row r="2807" spans="10:12">
      <c r="J2807" s="1"/>
      <c r="L2807" s="1"/>
    </row>
    <row r="2808" spans="10:12">
      <c r="J2808" s="1"/>
      <c r="L2808" s="1"/>
    </row>
    <row r="2809" spans="10:12">
      <c r="J2809" s="1"/>
      <c r="L2809" s="1"/>
    </row>
    <row r="2810" spans="10:12">
      <c r="J2810" s="1"/>
      <c r="L2810" s="1"/>
    </row>
    <row r="2811" spans="10:12">
      <c r="J2811" s="1"/>
      <c r="L2811" s="1"/>
    </row>
    <row r="2812" spans="10:12">
      <c r="J2812" s="1"/>
      <c r="L2812" s="1"/>
    </row>
    <row r="2813" spans="10:12">
      <c r="J2813" s="1"/>
      <c r="L2813" s="1"/>
    </row>
    <row r="2814" spans="10:12">
      <c r="J2814" s="1"/>
      <c r="L2814" s="1"/>
    </row>
    <row r="2815" spans="10:12">
      <c r="J2815" s="1"/>
      <c r="L2815" s="1"/>
    </row>
    <row r="2816" spans="10:12">
      <c r="J2816" s="1"/>
      <c r="L2816" s="1"/>
    </row>
    <row r="2817" spans="10:12">
      <c r="J2817" s="1"/>
      <c r="L2817" s="1"/>
    </row>
    <row r="2818" spans="10:12">
      <c r="J2818" s="1"/>
      <c r="L2818" s="1"/>
    </row>
    <row r="2819" spans="10:12">
      <c r="J2819" s="1"/>
      <c r="L2819" s="1"/>
    </row>
    <row r="2820" spans="10:12">
      <c r="J2820" s="1"/>
      <c r="L2820" s="1"/>
    </row>
    <row r="2821" spans="10:12">
      <c r="J2821" s="1"/>
      <c r="L2821" s="1"/>
    </row>
    <row r="2822" spans="10:12">
      <c r="J2822" s="1"/>
      <c r="L2822" s="1"/>
    </row>
    <row r="2823" spans="10:12">
      <c r="J2823" s="1"/>
      <c r="L2823" s="1"/>
    </row>
    <row r="2824" spans="10:12">
      <c r="J2824" s="1"/>
      <c r="L2824" s="1"/>
    </row>
    <row r="2825" spans="10:12">
      <c r="J2825" s="1"/>
      <c r="L2825" s="1"/>
    </row>
    <row r="2826" spans="10:12">
      <c r="J2826" s="1"/>
      <c r="L2826" s="1"/>
    </row>
    <row r="2827" spans="10:12">
      <c r="J2827" s="1"/>
      <c r="L2827" s="1"/>
    </row>
    <row r="2828" spans="10:12">
      <c r="J2828" s="1"/>
      <c r="L2828" s="1"/>
    </row>
    <row r="2829" spans="10:12">
      <c r="J2829" s="1"/>
      <c r="L2829" s="1"/>
    </row>
    <row r="2830" spans="10:12">
      <c r="J2830" s="1"/>
      <c r="L2830" s="1"/>
    </row>
    <row r="2831" spans="10:12">
      <c r="J2831" s="1"/>
      <c r="L2831" s="1"/>
    </row>
    <row r="2832" spans="10:12">
      <c r="J2832" s="1"/>
      <c r="L2832" s="1"/>
    </row>
    <row r="2833" spans="10:12">
      <c r="J2833" s="1"/>
      <c r="L2833" s="1"/>
    </row>
    <row r="2834" spans="10:12">
      <c r="J2834" s="1"/>
      <c r="L2834" s="1"/>
    </row>
    <row r="2835" spans="10:12">
      <c r="J2835" s="1"/>
      <c r="L2835" s="1"/>
    </row>
    <row r="2836" spans="10:12">
      <c r="J2836" s="1"/>
      <c r="L2836" s="1"/>
    </row>
    <row r="2837" spans="10:12">
      <c r="J2837" s="1"/>
      <c r="L2837" s="1"/>
    </row>
    <row r="2838" spans="10:12">
      <c r="J2838" s="1"/>
      <c r="L2838" s="1"/>
    </row>
    <row r="2839" spans="10:12">
      <c r="J2839" s="1"/>
      <c r="L2839" s="1"/>
    </row>
    <row r="2840" spans="10:12">
      <c r="J2840" s="1"/>
      <c r="L2840" s="1"/>
    </row>
    <row r="2841" spans="10:12">
      <c r="J2841" s="1"/>
      <c r="L2841" s="1"/>
    </row>
    <row r="2842" spans="10:12">
      <c r="J2842" s="1"/>
      <c r="L2842" s="1"/>
    </row>
    <row r="2843" spans="10:12">
      <c r="J2843" s="1"/>
      <c r="L2843" s="1"/>
    </row>
    <row r="2844" spans="10:12">
      <c r="J2844" s="1"/>
      <c r="L2844" s="1"/>
    </row>
    <row r="2845" spans="10:12">
      <c r="J2845" s="1"/>
      <c r="L2845" s="1"/>
    </row>
    <row r="2846" spans="10:12">
      <c r="J2846" s="1"/>
      <c r="L2846" s="1"/>
    </row>
    <row r="2847" spans="10:12">
      <c r="J2847" s="1"/>
      <c r="L2847" s="1"/>
    </row>
    <row r="2848" spans="10:12">
      <c r="J2848" s="1"/>
      <c r="L2848" s="1"/>
    </row>
    <row r="2849" spans="10:12">
      <c r="J2849" s="1"/>
      <c r="L2849" s="1"/>
    </row>
    <row r="2850" spans="10:12">
      <c r="J2850" s="1"/>
      <c r="L2850" s="1"/>
    </row>
    <row r="2851" spans="10:12">
      <c r="J2851" s="1"/>
      <c r="L2851" s="1"/>
    </row>
    <row r="2852" spans="10:12">
      <c r="J2852" s="1"/>
      <c r="L2852" s="1"/>
    </row>
    <row r="2853" spans="10:12">
      <c r="J2853" s="1"/>
      <c r="L2853" s="1"/>
    </row>
    <row r="2854" spans="10:12">
      <c r="J2854" s="1"/>
      <c r="L2854" s="1"/>
    </row>
    <row r="2855" spans="10:12">
      <c r="J2855" s="1"/>
      <c r="L2855" s="1"/>
    </row>
    <row r="2856" spans="10:12">
      <c r="J2856" s="1"/>
      <c r="L2856" s="1"/>
    </row>
    <row r="2857" spans="10:12">
      <c r="J2857" s="1"/>
      <c r="L2857" s="1"/>
    </row>
    <row r="2858" spans="10:12">
      <c r="J2858" s="1"/>
      <c r="L2858" s="1"/>
    </row>
    <row r="2859" spans="10:12">
      <c r="J2859" s="1"/>
      <c r="L2859" s="1"/>
    </row>
    <row r="2860" spans="10:12">
      <c r="J2860" s="1"/>
      <c r="L2860" s="1"/>
    </row>
    <row r="2861" spans="10:12">
      <c r="J2861" s="1"/>
      <c r="L2861" s="1"/>
    </row>
    <row r="2862" spans="10:12">
      <c r="J2862" s="1"/>
      <c r="L2862" s="1"/>
    </row>
    <row r="2863" spans="10:12">
      <c r="J2863" s="1"/>
      <c r="L2863" s="1"/>
    </row>
    <row r="2864" spans="10:12">
      <c r="J2864" s="1"/>
      <c r="L2864" s="1"/>
    </row>
    <row r="2865" spans="10:12">
      <c r="J2865" s="1"/>
      <c r="L2865" s="1"/>
    </row>
    <row r="2866" spans="10:12">
      <c r="J2866" s="1"/>
      <c r="L2866" s="1"/>
    </row>
    <row r="2867" spans="10:12">
      <c r="J2867" s="1"/>
      <c r="L2867" s="1"/>
    </row>
    <row r="2868" spans="10:12">
      <c r="J2868" s="1"/>
      <c r="L2868" s="1"/>
    </row>
    <row r="2869" spans="10:12">
      <c r="J2869" s="1"/>
      <c r="L2869" s="1"/>
    </row>
    <row r="2870" spans="10:12">
      <c r="J2870" s="1"/>
      <c r="L2870" s="1"/>
    </row>
    <row r="2871" spans="10:12">
      <c r="J2871" s="1"/>
      <c r="L2871" s="1"/>
    </row>
    <row r="2872" spans="10:12">
      <c r="J2872" s="1"/>
      <c r="L2872" s="1"/>
    </row>
    <row r="2873" spans="10:12">
      <c r="J2873" s="1"/>
      <c r="L2873" s="1"/>
    </row>
    <row r="2874" spans="10:12">
      <c r="J2874" s="1"/>
      <c r="L2874" s="1"/>
    </row>
    <row r="2875" spans="10:12">
      <c r="J2875" s="1"/>
      <c r="L2875" s="1"/>
    </row>
    <row r="2876" spans="10:12">
      <c r="J2876" s="1"/>
      <c r="L2876" s="1"/>
    </row>
    <row r="2877" spans="10:12">
      <c r="J2877" s="1"/>
      <c r="L2877" s="1"/>
    </row>
    <row r="2878" spans="10:12">
      <c r="J2878" s="1"/>
      <c r="L2878" s="1"/>
    </row>
    <row r="2879" spans="10:12">
      <c r="J2879" s="1"/>
      <c r="L2879" s="1"/>
    </row>
    <row r="2880" spans="10:12">
      <c r="J2880" s="1"/>
      <c r="L2880" s="1"/>
    </row>
    <row r="2881" spans="10:12">
      <c r="J2881" s="1"/>
      <c r="L2881" s="1"/>
    </row>
    <row r="2882" spans="10:12">
      <c r="J2882" s="1"/>
      <c r="L2882" s="1"/>
    </row>
    <row r="2883" spans="10:12">
      <c r="J2883" s="1"/>
      <c r="L2883" s="1"/>
    </row>
    <row r="2884" spans="10:12">
      <c r="J2884" s="1"/>
      <c r="L2884" s="1"/>
    </row>
    <row r="2885" spans="10:12">
      <c r="J2885" s="1"/>
      <c r="L2885" s="1"/>
    </row>
    <row r="2886" spans="10:12">
      <c r="J2886" s="1"/>
      <c r="L2886" s="1"/>
    </row>
    <row r="2887" spans="10:12">
      <c r="J2887" s="1"/>
      <c r="L2887" s="1"/>
    </row>
    <row r="2888" spans="10:12">
      <c r="J2888" s="1"/>
      <c r="L2888" s="1"/>
    </row>
    <row r="2889" spans="10:12">
      <c r="J2889" s="1"/>
      <c r="L2889" s="1"/>
    </row>
    <row r="2890" spans="10:12">
      <c r="J2890" s="1"/>
      <c r="L2890" s="1"/>
    </row>
    <row r="2891" spans="10:12">
      <c r="J2891" s="1"/>
      <c r="L2891" s="1"/>
    </row>
    <row r="2892" spans="10:12">
      <c r="J2892" s="1"/>
      <c r="L2892" s="1"/>
    </row>
    <row r="2893" spans="10:12">
      <c r="J2893" s="1"/>
      <c r="L2893" s="1"/>
    </row>
    <row r="2894" spans="10:12">
      <c r="J2894" s="1"/>
      <c r="L2894" s="1"/>
    </row>
    <row r="2895" spans="10:12">
      <c r="J2895" s="1"/>
      <c r="L2895" s="1"/>
    </row>
    <row r="2896" spans="10:12">
      <c r="J2896" s="1"/>
      <c r="L2896" s="1"/>
    </row>
    <row r="2897" spans="10:12">
      <c r="J2897" s="1"/>
      <c r="L2897" s="1"/>
    </row>
    <row r="2898" spans="10:12">
      <c r="J2898" s="1"/>
      <c r="L2898" s="1"/>
    </row>
    <row r="2899" spans="10:12">
      <c r="J2899" s="1"/>
      <c r="L2899" s="1"/>
    </row>
    <row r="2900" spans="10:12">
      <c r="J2900" s="1"/>
      <c r="L2900" s="1"/>
    </row>
    <row r="2901" spans="10:12">
      <c r="J2901" s="1"/>
      <c r="L2901" s="1"/>
    </row>
    <row r="2902" spans="10:12">
      <c r="J2902" s="1"/>
      <c r="L2902" s="1"/>
    </row>
    <row r="2903" spans="10:12">
      <c r="J2903" s="1"/>
      <c r="L2903" s="1"/>
    </row>
    <row r="2904" spans="10:12">
      <c r="J2904" s="1"/>
      <c r="L2904" s="1"/>
    </row>
    <row r="2905" spans="10:12">
      <c r="J2905" s="1"/>
      <c r="L2905" s="1"/>
    </row>
    <row r="2906" spans="10:12">
      <c r="J2906" s="1"/>
      <c r="L2906" s="1"/>
    </row>
    <row r="2907" spans="10:12">
      <c r="J2907" s="1"/>
      <c r="L2907" s="1"/>
    </row>
    <row r="2908" spans="10:12">
      <c r="J2908" s="1"/>
      <c r="L2908" s="1"/>
    </row>
    <row r="2909" spans="10:12">
      <c r="J2909" s="1"/>
      <c r="L2909" s="1"/>
    </row>
    <row r="2910" spans="10:12">
      <c r="J2910" s="1"/>
      <c r="L2910" s="1"/>
    </row>
    <row r="2911" spans="10:12">
      <c r="J2911" s="1"/>
      <c r="L2911" s="1"/>
    </row>
    <row r="2912" spans="10:12">
      <c r="J2912" s="1"/>
      <c r="L2912" s="1"/>
    </row>
    <row r="2913" spans="10:12">
      <c r="J2913" s="1"/>
      <c r="L2913" s="1"/>
    </row>
    <row r="2914" spans="10:12">
      <c r="J2914" s="1"/>
      <c r="L2914" s="1"/>
    </row>
    <row r="2915" spans="10:12">
      <c r="J2915" s="1"/>
      <c r="L2915" s="1"/>
    </row>
    <row r="2916" spans="10:12">
      <c r="J2916" s="1"/>
      <c r="L2916" s="1"/>
    </row>
    <row r="2917" spans="10:12">
      <c r="J2917" s="1"/>
      <c r="L2917" s="1"/>
    </row>
    <row r="2918" spans="10:12">
      <c r="J2918" s="1"/>
      <c r="L2918" s="1"/>
    </row>
    <row r="2919" spans="10:12">
      <c r="J2919" s="1"/>
      <c r="L2919" s="1"/>
    </row>
    <row r="2920" spans="10:12">
      <c r="J2920" s="1"/>
      <c r="L2920" s="1"/>
    </row>
    <row r="2921" spans="10:12">
      <c r="J2921" s="1"/>
      <c r="L2921" s="1"/>
    </row>
    <row r="2922" spans="10:12">
      <c r="J2922" s="1"/>
      <c r="L2922" s="1"/>
    </row>
    <row r="2923" spans="10:12">
      <c r="J2923" s="1"/>
      <c r="L2923" s="1"/>
    </row>
    <row r="2924" spans="10:12">
      <c r="J2924" s="1"/>
      <c r="L2924" s="1"/>
    </row>
    <row r="2925" spans="10:12">
      <c r="J2925" s="1"/>
      <c r="L2925" s="1"/>
    </row>
    <row r="2926" spans="10:12">
      <c r="J2926" s="1"/>
      <c r="L2926" s="1"/>
    </row>
    <row r="2927" spans="10:12">
      <c r="J2927" s="1"/>
      <c r="L2927" s="1"/>
    </row>
    <row r="2928" spans="10:12">
      <c r="J2928" s="1"/>
      <c r="L2928" s="1"/>
    </row>
    <row r="2929" spans="10:12">
      <c r="J2929" s="1"/>
      <c r="L2929" s="1"/>
    </row>
    <row r="2930" spans="10:12">
      <c r="J2930" s="1"/>
      <c r="L2930" s="1"/>
    </row>
    <row r="2931" spans="10:12">
      <c r="J2931" s="1"/>
      <c r="L2931" s="1"/>
    </row>
    <row r="2932" spans="10:12">
      <c r="J2932" s="1"/>
      <c r="L2932" s="1"/>
    </row>
    <row r="2933" spans="10:12">
      <c r="J2933" s="1"/>
      <c r="L2933" s="1"/>
    </row>
    <row r="2934" spans="10:12">
      <c r="J2934" s="1"/>
      <c r="L2934" s="1"/>
    </row>
    <row r="2935" spans="10:12">
      <c r="J2935" s="1"/>
      <c r="L2935" s="1"/>
    </row>
    <row r="2936" spans="10:12">
      <c r="J2936" s="1"/>
      <c r="L2936" s="1"/>
    </row>
    <row r="2937" spans="10:12">
      <c r="J2937" s="1"/>
      <c r="L2937" s="1"/>
    </row>
    <row r="2938" spans="10:12">
      <c r="J2938" s="1"/>
      <c r="L2938" s="1"/>
    </row>
    <row r="2939" spans="10:12">
      <c r="J2939" s="1"/>
      <c r="L2939" s="1"/>
    </row>
    <row r="2940" spans="10:12">
      <c r="J2940" s="1"/>
      <c r="L2940" s="1"/>
    </row>
    <row r="2941" spans="10:12">
      <c r="J2941" s="1"/>
      <c r="L2941" s="1"/>
    </row>
    <row r="2942" spans="10:12">
      <c r="J2942" s="1"/>
      <c r="L2942" s="1"/>
    </row>
    <row r="2943" spans="10:12">
      <c r="J2943" s="1"/>
      <c r="L2943" s="1"/>
    </row>
    <row r="2944" spans="10:12">
      <c r="J2944" s="1"/>
      <c r="L2944" s="1"/>
    </row>
    <row r="2945" spans="10:12">
      <c r="J2945" s="1"/>
      <c r="L2945" s="1"/>
    </row>
    <row r="2946" spans="10:12">
      <c r="J2946" s="1"/>
      <c r="L2946" s="1"/>
    </row>
    <row r="2947" spans="10:12">
      <c r="J2947" s="1"/>
      <c r="L2947" s="1"/>
    </row>
    <row r="2948" spans="10:12">
      <c r="J2948" s="1"/>
      <c r="L2948" s="1"/>
    </row>
    <row r="2949" spans="10:12">
      <c r="J2949" s="1"/>
      <c r="L2949" s="1"/>
    </row>
    <row r="2950" spans="10:12">
      <c r="J2950" s="1"/>
      <c r="L2950" s="1"/>
    </row>
    <row r="2951" spans="10:12">
      <c r="J2951" s="1"/>
      <c r="L2951" s="1"/>
    </row>
    <row r="2952" spans="10:12">
      <c r="J2952" s="1"/>
      <c r="L2952" s="1"/>
    </row>
    <row r="2953" spans="10:12">
      <c r="J2953" s="1"/>
      <c r="L2953" s="1"/>
    </row>
    <row r="2954" spans="10:12">
      <c r="J2954" s="1"/>
      <c r="L2954" s="1"/>
    </row>
    <row r="2955" spans="10:12">
      <c r="J2955" s="1"/>
      <c r="L2955" s="1"/>
    </row>
    <row r="2956" spans="10:12">
      <c r="J2956" s="1"/>
      <c r="L2956" s="1"/>
    </row>
    <row r="2957" spans="10:12">
      <c r="J2957" s="1"/>
      <c r="L2957" s="1"/>
    </row>
    <row r="2958" spans="10:12">
      <c r="J2958" s="1"/>
      <c r="L2958" s="1"/>
    </row>
    <row r="2959" spans="10:12">
      <c r="J2959" s="1"/>
      <c r="L2959" s="1"/>
    </row>
    <row r="2960" spans="10:12">
      <c r="J2960" s="1"/>
      <c r="L2960" s="1"/>
    </row>
    <row r="2961" spans="10:12">
      <c r="J2961" s="1"/>
      <c r="L2961" s="1"/>
    </row>
    <row r="2962" spans="10:12">
      <c r="J2962" s="1"/>
      <c r="L2962" s="1"/>
    </row>
    <row r="2963" spans="10:12">
      <c r="J2963" s="1"/>
      <c r="L2963" s="1"/>
    </row>
    <row r="2964" spans="10:12">
      <c r="J2964" s="1"/>
      <c r="L2964" s="1"/>
    </row>
    <row r="2965" spans="10:12">
      <c r="J2965" s="1"/>
      <c r="L2965" s="1"/>
    </row>
    <row r="2966" spans="10:12">
      <c r="J2966" s="1"/>
      <c r="L2966" s="1"/>
    </row>
    <row r="2967" spans="10:12">
      <c r="J2967" s="1"/>
      <c r="L2967" s="1"/>
    </row>
    <row r="2968" spans="10:12">
      <c r="J2968" s="1"/>
      <c r="L2968" s="1"/>
    </row>
    <row r="2969" spans="10:12">
      <c r="J2969" s="1"/>
      <c r="L2969" s="1"/>
    </row>
    <row r="2970" spans="10:12">
      <c r="J2970" s="1"/>
      <c r="L2970" s="1"/>
    </row>
    <row r="2971" spans="10:12">
      <c r="J2971" s="1"/>
      <c r="L2971" s="1"/>
    </row>
    <row r="2972" spans="10:12">
      <c r="J2972" s="1"/>
      <c r="L2972" s="1"/>
    </row>
    <row r="2973" spans="10:12">
      <c r="J2973" s="1"/>
      <c r="L2973" s="1"/>
    </row>
    <row r="2974" spans="10:12">
      <c r="J2974" s="1"/>
      <c r="L2974" s="1"/>
    </row>
    <row r="2975" spans="10:12">
      <c r="J2975" s="1"/>
      <c r="L2975" s="1"/>
    </row>
    <row r="2976" spans="10:12">
      <c r="J2976" s="1"/>
      <c r="L2976" s="1"/>
    </row>
    <row r="2977" spans="10:12">
      <c r="J2977" s="1"/>
      <c r="L2977" s="1"/>
    </row>
    <row r="2978" spans="10:12">
      <c r="J2978" s="1"/>
      <c r="L2978" s="1"/>
    </row>
    <row r="2979" spans="10:12">
      <c r="J2979" s="1"/>
      <c r="L2979" s="1"/>
    </row>
    <row r="2980" spans="10:12">
      <c r="J2980" s="1"/>
      <c r="L2980" s="1"/>
    </row>
    <row r="2981" spans="10:12">
      <c r="J2981" s="1"/>
      <c r="L2981" s="1"/>
    </row>
    <row r="2982" spans="10:12">
      <c r="J2982" s="1"/>
      <c r="L2982" s="1"/>
    </row>
    <row r="2983" spans="10:12">
      <c r="J2983" s="1"/>
      <c r="L2983" s="1"/>
    </row>
    <row r="2984" spans="10:12">
      <c r="J2984" s="1"/>
      <c r="L2984" s="1"/>
    </row>
    <row r="2985" spans="10:12">
      <c r="J2985" s="1"/>
      <c r="L2985" s="1"/>
    </row>
    <row r="2986" spans="10:12">
      <c r="J2986" s="1"/>
      <c r="L2986" s="1"/>
    </row>
    <row r="2987" spans="10:12">
      <c r="J2987" s="1"/>
      <c r="L2987" s="1"/>
    </row>
    <row r="2988" spans="10:12">
      <c r="J2988" s="1"/>
      <c r="L2988" s="1"/>
    </row>
    <row r="2989" spans="10:12">
      <c r="J2989" s="1"/>
      <c r="L2989" s="1"/>
    </row>
    <row r="2990" spans="10:12">
      <c r="J2990" s="1"/>
      <c r="L2990" s="1"/>
    </row>
    <row r="2991" spans="10:12">
      <c r="J2991" s="1"/>
      <c r="L2991" s="1"/>
    </row>
    <row r="2992" spans="10:12">
      <c r="J2992" s="1"/>
      <c r="L2992" s="1"/>
    </row>
    <row r="2993" spans="10:12">
      <c r="J2993" s="1"/>
      <c r="L2993" s="1"/>
    </row>
    <row r="2994" spans="10:12">
      <c r="J2994" s="1"/>
      <c r="L2994" s="1"/>
    </row>
    <row r="2995" spans="10:12">
      <c r="J2995" s="1"/>
      <c r="L2995" s="1"/>
    </row>
    <row r="2996" spans="10:12">
      <c r="J2996" s="1"/>
      <c r="L2996" s="1"/>
    </row>
    <row r="2997" spans="10:12">
      <c r="J2997" s="1"/>
      <c r="L2997" s="1"/>
    </row>
    <row r="2998" spans="10:12">
      <c r="J2998" s="1"/>
      <c r="L2998" s="1"/>
    </row>
    <row r="2999" spans="10:12">
      <c r="J2999" s="1"/>
      <c r="L2999" s="1"/>
    </row>
    <row r="3000" spans="10:12">
      <c r="J3000" s="1"/>
      <c r="L3000" s="1"/>
    </row>
    <row r="3001" spans="10:12">
      <c r="J3001" s="1"/>
      <c r="L3001" s="1"/>
    </row>
    <row r="3002" spans="10:12">
      <c r="J3002" s="1"/>
      <c r="L3002" s="1"/>
    </row>
    <row r="3003" spans="10:12">
      <c r="J3003" s="1"/>
      <c r="L3003" s="1"/>
    </row>
    <row r="3004" spans="10:12">
      <c r="J3004" s="1"/>
      <c r="L3004" s="1"/>
    </row>
    <row r="3005" spans="10:12">
      <c r="J3005" s="1"/>
      <c r="L3005" s="1"/>
    </row>
    <row r="3006" spans="10:12">
      <c r="J3006" s="1"/>
      <c r="L3006" s="1"/>
    </row>
    <row r="3007" spans="10:12">
      <c r="J3007" s="1"/>
      <c r="L3007" s="1"/>
    </row>
    <row r="3008" spans="10:12">
      <c r="J3008" s="1"/>
      <c r="L3008" s="1"/>
    </row>
    <row r="3009" spans="10:12">
      <c r="J3009" s="1"/>
      <c r="L3009" s="1"/>
    </row>
    <row r="3010" spans="10:12">
      <c r="J3010" s="1"/>
      <c r="L3010" s="1"/>
    </row>
    <row r="3011" spans="10:12">
      <c r="J3011" s="1"/>
      <c r="L3011" s="1"/>
    </row>
    <row r="3012" spans="10:12">
      <c r="J3012" s="1"/>
      <c r="L3012" s="1"/>
    </row>
    <row r="3013" spans="10:12">
      <c r="J3013" s="1"/>
      <c r="L3013" s="1"/>
    </row>
    <row r="3014" spans="10:12">
      <c r="J3014" s="1"/>
      <c r="L3014" s="1"/>
    </row>
    <row r="3015" spans="10:12">
      <c r="J3015" s="1"/>
      <c r="L3015" s="1"/>
    </row>
    <row r="3016" spans="10:12">
      <c r="J3016" s="1"/>
      <c r="L3016" s="1"/>
    </row>
    <row r="3017" spans="10:12">
      <c r="J3017" s="1"/>
      <c r="L3017" s="1"/>
    </row>
    <row r="3018" spans="10:12">
      <c r="J3018" s="1"/>
      <c r="L3018" s="1"/>
    </row>
    <row r="3019" spans="10:12">
      <c r="J3019" s="1"/>
      <c r="L3019" s="1"/>
    </row>
    <row r="3020" spans="10:12">
      <c r="J3020" s="1"/>
      <c r="L3020" s="1"/>
    </row>
    <row r="3021" spans="10:12">
      <c r="J3021" s="1"/>
      <c r="L3021" s="1"/>
    </row>
    <row r="3022" spans="10:12">
      <c r="J3022" s="1"/>
      <c r="L3022" s="1"/>
    </row>
    <row r="3023" spans="10:12">
      <c r="J3023" s="1"/>
      <c r="L3023" s="1"/>
    </row>
    <row r="3024" spans="10:12">
      <c r="J3024" s="1"/>
      <c r="L3024" s="1"/>
    </row>
    <row r="3025" spans="10:12">
      <c r="J3025" s="1"/>
      <c r="L3025" s="1"/>
    </row>
    <row r="3026" spans="10:12">
      <c r="J3026" s="1"/>
      <c r="L3026" s="1"/>
    </row>
    <row r="3027" spans="10:12">
      <c r="J3027" s="1"/>
      <c r="L3027" s="1"/>
    </row>
    <row r="3028" spans="10:12">
      <c r="J3028" s="1"/>
      <c r="L3028" s="1"/>
    </row>
    <row r="3029" spans="10:12">
      <c r="J3029" s="1"/>
      <c r="L3029" s="1"/>
    </row>
    <row r="3030" spans="10:12">
      <c r="J3030" s="1"/>
      <c r="L3030" s="1"/>
    </row>
    <row r="3031" spans="10:12">
      <c r="J3031" s="1"/>
      <c r="L3031" s="1"/>
    </row>
    <row r="3032" spans="10:12">
      <c r="J3032" s="1"/>
      <c r="L3032" s="1"/>
    </row>
    <row r="3033" spans="10:12">
      <c r="J3033" s="1"/>
      <c r="L3033" s="1"/>
    </row>
    <row r="3034" spans="10:12">
      <c r="J3034" s="1"/>
      <c r="L3034" s="1"/>
    </row>
    <row r="3035" spans="10:12">
      <c r="J3035" s="1"/>
      <c r="L3035" s="1"/>
    </row>
    <row r="3036" spans="10:12">
      <c r="J3036" s="1"/>
      <c r="L3036" s="1"/>
    </row>
    <row r="3037" spans="10:12">
      <c r="J3037" s="1"/>
      <c r="L3037" s="1"/>
    </row>
    <row r="3038" spans="10:12">
      <c r="J3038" s="1"/>
      <c r="L3038" s="1"/>
    </row>
    <row r="3039" spans="10:12">
      <c r="J3039" s="1"/>
      <c r="L3039" s="1"/>
    </row>
    <row r="3040" spans="10:12">
      <c r="J3040" s="1"/>
      <c r="L3040" s="1"/>
    </row>
    <row r="3041" spans="10:12">
      <c r="J3041" s="1"/>
      <c r="L3041" s="1"/>
    </row>
    <row r="3042" spans="10:12">
      <c r="J3042" s="1"/>
      <c r="L3042" s="1"/>
    </row>
    <row r="3043" spans="10:12">
      <c r="J3043" s="1"/>
      <c r="L3043" s="1"/>
    </row>
    <row r="3044" spans="10:12">
      <c r="J3044" s="1"/>
      <c r="L3044" s="1"/>
    </row>
    <row r="3045" spans="10:12">
      <c r="J3045" s="1"/>
      <c r="L3045" s="1"/>
    </row>
    <row r="3046" spans="10:12">
      <c r="J3046" s="1"/>
      <c r="L3046" s="1"/>
    </row>
    <row r="3047" spans="10:12">
      <c r="J3047" s="1"/>
      <c r="L3047" s="1"/>
    </row>
    <row r="3048" spans="10:12">
      <c r="J3048" s="1"/>
      <c r="L3048" s="1"/>
    </row>
    <row r="3049" spans="10:12">
      <c r="J3049" s="1"/>
      <c r="L3049" s="1"/>
    </row>
    <row r="3050" spans="10:12">
      <c r="J3050" s="1"/>
      <c r="L3050" s="1"/>
    </row>
    <row r="3051" spans="10:12">
      <c r="J3051" s="1"/>
      <c r="L3051" s="1"/>
    </row>
    <row r="3052" spans="10:12">
      <c r="J3052" s="1"/>
      <c r="L3052" s="1"/>
    </row>
    <row r="3053" spans="10:12">
      <c r="J3053" s="1"/>
      <c r="L3053" s="1"/>
    </row>
    <row r="3054" spans="10:12">
      <c r="J3054" s="1"/>
      <c r="L3054" s="1"/>
    </row>
    <row r="3055" spans="10:12">
      <c r="J3055" s="1"/>
      <c r="L3055" s="1"/>
    </row>
    <row r="3056" spans="10:12">
      <c r="J3056" s="1"/>
      <c r="L3056" s="1"/>
    </row>
    <row r="3057" spans="10:12">
      <c r="J3057" s="1"/>
      <c r="L3057" s="1"/>
    </row>
    <row r="3058" spans="10:12">
      <c r="J3058" s="1"/>
      <c r="L3058" s="1"/>
    </row>
    <row r="3059" spans="10:12">
      <c r="J3059" s="1"/>
      <c r="L3059" s="1"/>
    </row>
    <row r="3060" spans="10:12">
      <c r="J3060" s="1"/>
      <c r="L3060" s="1"/>
    </row>
    <row r="3061" spans="10:12">
      <c r="J3061" s="1"/>
      <c r="L3061" s="1"/>
    </row>
    <row r="3062" spans="10:12">
      <c r="J3062" s="1"/>
      <c r="L3062" s="1"/>
    </row>
    <row r="3063" spans="10:12">
      <c r="J3063" s="1"/>
      <c r="L3063" s="1"/>
    </row>
    <row r="3064" spans="10:12">
      <c r="J3064" s="1"/>
      <c r="L3064" s="1"/>
    </row>
    <row r="3065" spans="10:12">
      <c r="J3065" s="1"/>
      <c r="L3065" s="1"/>
    </row>
    <row r="3066" spans="10:12">
      <c r="J3066" s="1"/>
      <c r="L3066" s="1"/>
    </row>
    <row r="3067" spans="10:12">
      <c r="J3067" s="1"/>
      <c r="L3067" s="1"/>
    </row>
    <row r="3068" spans="10:12">
      <c r="J3068" s="1"/>
      <c r="L3068" s="1"/>
    </row>
    <row r="3069" spans="10:12">
      <c r="J3069" s="1"/>
      <c r="L3069" s="1"/>
    </row>
    <row r="3070" spans="10:12">
      <c r="J3070" s="1"/>
      <c r="L3070" s="1"/>
    </row>
    <row r="3071" spans="10:12">
      <c r="J3071" s="1"/>
      <c r="L3071" s="1"/>
    </row>
    <row r="3072" spans="10:12">
      <c r="J3072" s="1"/>
      <c r="L3072" s="1"/>
    </row>
    <row r="3073" spans="10:12">
      <c r="J3073" s="1"/>
      <c r="L3073" s="1"/>
    </row>
    <row r="3074" spans="10:12">
      <c r="J3074" s="1"/>
      <c r="L3074" s="1"/>
    </row>
    <row r="3075" spans="10:12">
      <c r="J3075" s="1"/>
      <c r="L3075" s="1"/>
    </row>
    <row r="3076" spans="10:12">
      <c r="J3076" s="1"/>
      <c r="L3076" s="1"/>
    </row>
    <row r="3077" spans="10:12">
      <c r="J3077" s="1"/>
      <c r="L3077" s="1"/>
    </row>
    <row r="3078" spans="10:12">
      <c r="J3078" s="1"/>
      <c r="L3078" s="1"/>
    </row>
    <row r="3079" spans="10:12">
      <c r="J3079" s="1"/>
      <c r="L3079" s="1"/>
    </row>
    <row r="3080" spans="10:12">
      <c r="J3080" s="1"/>
      <c r="L3080" s="1"/>
    </row>
    <row r="3081" spans="10:12">
      <c r="J3081" s="1"/>
      <c r="L3081" s="1"/>
    </row>
    <row r="3082" spans="10:12">
      <c r="J3082" s="1"/>
      <c r="L3082" s="1"/>
    </row>
    <row r="3083" spans="10:12">
      <c r="J3083" s="1"/>
      <c r="L3083" s="1"/>
    </row>
    <row r="3084" spans="10:12">
      <c r="J3084" s="1"/>
      <c r="L3084" s="1"/>
    </row>
    <row r="3085" spans="10:12">
      <c r="J3085" s="1"/>
      <c r="L3085" s="1"/>
    </row>
    <row r="3086" spans="10:12">
      <c r="J3086" s="1"/>
      <c r="L3086" s="1"/>
    </row>
    <row r="3087" spans="10:12">
      <c r="J3087" s="1"/>
      <c r="L3087" s="1"/>
    </row>
    <row r="3088" spans="10:12">
      <c r="J3088" s="1"/>
      <c r="L3088" s="1"/>
    </row>
    <row r="3089" spans="10:12">
      <c r="J3089" s="1"/>
      <c r="L3089" s="1"/>
    </row>
    <row r="3090" spans="10:12">
      <c r="J3090" s="1"/>
      <c r="L3090" s="1"/>
    </row>
    <row r="3091" spans="10:12">
      <c r="J3091" s="1"/>
      <c r="L3091" s="1"/>
    </row>
    <row r="3092" spans="10:12">
      <c r="J3092" s="1"/>
      <c r="L3092" s="1"/>
    </row>
    <row r="3093" spans="10:12">
      <c r="J3093" s="1"/>
      <c r="L3093" s="1"/>
    </row>
    <row r="3094" spans="10:12">
      <c r="J3094" s="1"/>
      <c r="L3094" s="1"/>
    </row>
    <row r="3095" spans="10:12">
      <c r="J3095" s="1"/>
      <c r="L3095" s="1"/>
    </row>
    <row r="3096" spans="10:12">
      <c r="J3096" s="1"/>
      <c r="L3096" s="1"/>
    </row>
    <row r="3097" spans="10:12">
      <c r="J3097" s="1"/>
      <c r="L3097" s="1"/>
    </row>
    <row r="3098" spans="10:12">
      <c r="J3098" s="1"/>
      <c r="L3098" s="1"/>
    </row>
    <row r="3099" spans="10:12">
      <c r="J3099" s="1"/>
      <c r="L3099" s="1"/>
    </row>
    <row r="3100" spans="10:12">
      <c r="J3100" s="1"/>
      <c r="L3100" s="1"/>
    </row>
    <row r="3101" spans="10:12">
      <c r="J3101" s="1"/>
      <c r="L3101" s="1"/>
    </row>
    <row r="3102" spans="10:12">
      <c r="J3102" s="1"/>
      <c r="L3102" s="1"/>
    </row>
    <row r="3103" spans="10:12">
      <c r="J3103" s="1"/>
      <c r="L3103" s="1"/>
    </row>
    <row r="3104" spans="10:12">
      <c r="J3104" s="1"/>
      <c r="L3104" s="1"/>
    </row>
    <row r="3105" spans="10:12">
      <c r="J3105" s="1"/>
      <c r="L3105" s="1"/>
    </row>
    <row r="3106" spans="10:12">
      <c r="J3106" s="1"/>
      <c r="L3106" s="1"/>
    </row>
    <row r="3107" spans="10:12">
      <c r="J3107" s="1"/>
      <c r="L3107" s="1"/>
    </row>
    <row r="3108" spans="10:12">
      <c r="J3108" s="1"/>
      <c r="L3108" s="1"/>
    </row>
    <row r="3109" spans="10:12">
      <c r="J3109" s="1"/>
      <c r="L3109" s="1"/>
    </row>
    <row r="3110" spans="10:12">
      <c r="J3110" s="1"/>
      <c r="L3110" s="1"/>
    </row>
    <row r="3111" spans="10:12">
      <c r="J3111" s="1"/>
      <c r="L3111" s="1"/>
    </row>
    <row r="3112" spans="10:12">
      <c r="J3112" s="1"/>
      <c r="L3112" s="1"/>
    </row>
    <row r="3113" spans="10:12">
      <c r="J3113" s="1"/>
      <c r="L3113" s="1"/>
    </row>
    <row r="3114" spans="10:12">
      <c r="J3114" s="1"/>
      <c r="L3114" s="1"/>
    </row>
    <row r="3115" spans="10:12">
      <c r="J3115" s="1"/>
      <c r="L3115" s="1"/>
    </row>
    <row r="3116" spans="10:12">
      <c r="J3116" s="1"/>
      <c r="L3116" s="1"/>
    </row>
    <row r="3117" spans="10:12">
      <c r="J3117" s="1"/>
      <c r="L3117" s="1"/>
    </row>
    <row r="3118" spans="10:12">
      <c r="J3118" s="1"/>
      <c r="L3118" s="1"/>
    </row>
    <row r="3119" spans="10:12">
      <c r="J3119" s="1"/>
      <c r="L3119" s="1"/>
    </row>
    <row r="3120" spans="10:12">
      <c r="J3120" s="1"/>
      <c r="L3120" s="1"/>
    </row>
    <row r="3121" spans="10:12">
      <c r="J3121" s="1"/>
      <c r="L3121" s="1"/>
    </row>
    <row r="3122" spans="10:12">
      <c r="J3122" s="1"/>
      <c r="L3122" s="1"/>
    </row>
    <row r="3123" spans="10:12">
      <c r="J3123" s="1"/>
      <c r="L3123" s="1"/>
    </row>
    <row r="3124" spans="10:12">
      <c r="J3124" s="1"/>
      <c r="L3124" s="1"/>
    </row>
    <row r="3125" spans="10:12">
      <c r="J3125" s="1"/>
      <c r="L3125" s="1"/>
    </row>
    <row r="3126" spans="10:12">
      <c r="J3126" s="1"/>
      <c r="L3126" s="1"/>
    </row>
    <row r="3127" spans="10:12">
      <c r="J3127" s="1"/>
      <c r="L3127" s="1"/>
    </row>
    <row r="3128" spans="10:12">
      <c r="J3128" s="1"/>
      <c r="L3128" s="1"/>
    </row>
    <row r="3129" spans="10:12">
      <c r="J3129" s="1"/>
      <c r="L3129" s="1"/>
    </row>
    <row r="3130" spans="10:12">
      <c r="J3130" s="1"/>
      <c r="L3130" s="1"/>
    </row>
    <row r="3131" spans="10:12">
      <c r="J3131" s="1"/>
      <c r="L3131" s="1"/>
    </row>
    <row r="3132" spans="10:12">
      <c r="J3132" s="1"/>
      <c r="L3132" s="1"/>
    </row>
    <row r="3133" spans="10:12">
      <c r="J3133" s="1"/>
      <c r="L3133" s="1"/>
    </row>
    <row r="3134" spans="10:12">
      <c r="J3134" s="1"/>
      <c r="L3134" s="1"/>
    </row>
    <row r="3135" spans="10:12">
      <c r="J3135" s="1"/>
      <c r="L3135" s="1"/>
    </row>
    <row r="3136" spans="10:12">
      <c r="J3136" s="1"/>
      <c r="L3136" s="1"/>
    </row>
    <row r="3137" spans="10:12">
      <c r="J3137" s="1"/>
      <c r="L3137" s="1"/>
    </row>
    <row r="3138" spans="10:12">
      <c r="J3138" s="1"/>
      <c r="L3138" s="1"/>
    </row>
    <row r="3139" spans="10:12">
      <c r="J3139" s="1"/>
      <c r="L3139" s="1"/>
    </row>
    <row r="3140" spans="10:12">
      <c r="J3140" s="1"/>
      <c r="L3140" s="1"/>
    </row>
    <row r="3141" spans="10:12">
      <c r="J3141" s="1"/>
      <c r="L3141" s="1"/>
    </row>
    <row r="3142" spans="10:12">
      <c r="J3142" s="1"/>
      <c r="L3142" s="1"/>
    </row>
    <row r="3143" spans="10:12">
      <c r="J3143" s="1"/>
      <c r="L3143" s="1"/>
    </row>
    <row r="3144" spans="10:12">
      <c r="J3144" s="1"/>
      <c r="L3144" s="1"/>
    </row>
    <row r="3145" spans="10:12">
      <c r="J3145" s="1"/>
      <c r="L3145" s="1"/>
    </row>
    <row r="3146" spans="10:12">
      <c r="J3146" s="1"/>
      <c r="L3146" s="1"/>
    </row>
    <row r="3147" spans="10:12">
      <c r="J3147" s="1"/>
      <c r="L3147" s="1"/>
    </row>
    <row r="3148" spans="10:12">
      <c r="J3148" s="1"/>
      <c r="L3148" s="1"/>
    </row>
    <row r="3149" spans="10:12">
      <c r="J3149" s="1"/>
      <c r="L3149" s="1"/>
    </row>
    <row r="3150" spans="10:12">
      <c r="J3150" s="1"/>
      <c r="L3150" s="1"/>
    </row>
    <row r="3151" spans="10:12">
      <c r="J3151" s="1"/>
      <c r="L3151" s="1"/>
    </row>
    <row r="3152" spans="10:12">
      <c r="J3152" s="1"/>
      <c r="L3152" s="1"/>
    </row>
    <row r="3153" spans="10:12">
      <c r="J3153" s="1"/>
      <c r="L3153" s="1"/>
    </row>
    <row r="3154" spans="10:12">
      <c r="J3154" s="1"/>
      <c r="L3154" s="1"/>
    </row>
    <row r="3155" spans="10:12">
      <c r="J3155" s="1"/>
      <c r="L3155" s="1"/>
    </row>
    <row r="3156" spans="10:12">
      <c r="J3156" s="1"/>
      <c r="L3156" s="1"/>
    </row>
    <row r="3157" spans="10:12">
      <c r="J3157" s="1"/>
      <c r="L3157" s="1"/>
    </row>
    <row r="3158" spans="10:12">
      <c r="J3158" s="1"/>
      <c r="L3158" s="1"/>
    </row>
    <row r="3159" spans="10:12">
      <c r="J3159" s="1"/>
      <c r="L3159" s="1"/>
    </row>
    <row r="3160" spans="10:12">
      <c r="J3160" s="1"/>
      <c r="L3160" s="1"/>
    </row>
    <row r="3161" spans="10:12">
      <c r="J3161" s="1"/>
      <c r="L3161" s="1"/>
    </row>
    <row r="3162" spans="10:12">
      <c r="J3162" s="1"/>
      <c r="L3162" s="1"/>
    </row>
    <row r="3163" spans="10:12">
      <c r="J3163" s="1"/>
      <c r="L3163" s="1"/>
    </row>
    <row r="3164" spans="10:12">
      <c r="J3164" s="1"/>
      <c r="L3164" s="1"/>
    </row>
    <row r="3165" spans="10:12">
      <c r="J3165" s="1"/>
      <c r="L3165" s="1"/>
    </row>
    <row r="3166" spans="10:12">
      <c r="J3166" s="1"/>
      <c r="L3166" s="1"/>
    </row>
    <row r="3167" spans="10:12">
      <c r="J3167" s="1"/>
      <c r="L3167" s="1"/>
    </row>
    <row r="3168" spans="10:12">
      <c r="J3168" s="1"/>
      <c r="L3168" s="1"/>
    </row>
    <row r="3169" spans="10:12">
      <c r="J3169" s="1"/>
      <c r="L3169" s="1"/>
    </row>
    <row r="3170" spans="10:12">
      <c r="J3170" s="1"/>
      <c r="L3170" s="1"/>
    </row>
    <row r="3171" spans="10:12">
      <c r="J3171" s="1"/>
      <c r="L3171" s="1"/>
    </row>
    <row r="3172" spans="10:12">
      <c r="J3172" s="1"/>
      <c r="L3172" s="1"/>
    </row>
    <row r="3173" spans="10:12">
      <c r="J3173" s="1"/>
      <c r="L3173" s="1"/>
    </row>
    <row r="3174" spans="10:12">
      <c r="J3174" s="1"/>
      <c r="L3174" s="1"/>
    </row>
    <row r="3175" spans="10:12">
      <c r="J3175" s="1"/>
      <c r="L3175" s="1"/>
    </row>
    <row r="3176" spans="10:12">
      <c r="J3176" s="1"/>
      <c r="L3176" s="1"/>
    </row>
    <row r="3177" spans="10:12">
      <c r="J3177" s="1"/>
      <c r="L3177" s="1"/>
    </row>
    <row r="3178" spans="10:12">
      <c r="J3178" s="1"/>
      <c r="L3178" s="1"/>
    </row>
    <row r="3179" spans="10:12">
      <c r="J3179" s="1"/>
      <c r="L3179" s="1"/>
    </row>
    <row r="3180" spans="10:12">
      <c r="J3180" s="1"/>
      <c r="L3180" s="1"/>
    </row>
    <row r="3181" spans="10:12">
      <c r="J3181" s="1"/>
      <c r="L3181" s="1"/>
    </row>
    <row r="3182" spans="10:12">
      <c r="J3182" s="1"/>
      <c r="L3182" s="1"/>
    </row>
    <row r="3183" spans="10:12">
      <c r="J3183" s="1"/>
      <c r="L3183" s="1"/>
    </row>
    <row r="3184" spans="10:12">
      <c r="J3184" s="1"/>
      <c r="L3184" s="1"/>
    </row>
    <row r="3185" spans="10:12">
      <c r="J3185" s="1"/>
      <c r="L3185" s="1"/>
    </row>
    <row r="3186" spans="10:12">
      <c r="J3186" s="1"/>
      <c r="L3186" s="1"/>
    </row>
    <row r="3187" spans="10:12">
      <c r="J3187" s="1"/>
      <c r="L3187" s="1"/>
    </row>
    <row r="3188" spans="10:12">
      <c r="J3188" s="1"/>
      <c r="L3188" s="1"/>
    </row>
    <row r="3189" spans="10:12">
      <c r="J3189" s="1"/>
      <c r="L3189" s="1"/>
    </row>
    <row r="3190" spans="10:12">
      <c r="J3190" s="1"/>
      <c r="L3190" s="1"/>
    </row>
    <row r="3191" spans="10:12">
      <c r="J3191" s="1"/>
      <c r="L3191" s="1"/>
    </row>
    <row r="3192" spans="10:12">
      <c r="J3192" s="1"/>
      <c r="L3192" s="1"/>
    </row>
    <row r="3193" spans="10:12">
      <c r="J3193" s="1"/>
      <c r="L3193" s="1"/>
    </row>
    <row r="3194" spans="10:12">
      <c r="J3194" s="1"/>
      <c r="L3194" s="1"/>
    </row>
    <row r="3195" spans="10:12">
      <c r="J3195" s="1"/>
      <c r="L3195" s="1"/>
    </row>
    <row r="3196" spans="10:12">
      <c r="J3196" s="1"/>
      <c r="L3196" s="1"/>
    </row>
    <row r="3197" spans="10:12">
      <c r="J3197" s="1"/>
      <c r="L3197" s="1"/>
    </row>
    <row r="3198" spans="10:12">
      <c r="J3198" s="1"/>
      <c r="L3198" s="1"/>
    </row>
    <row r="3199" spans="10:12">
      <c r="J3199" s="1"/>
      <c r="L3199" s="1"/>
    </row>
    <row r="3200" spans="10:12">
      <c r="J3200" s="1"/>
      <c r="L3200" s="1"/>
    </row>
    <row r="3201" spans="10:12">
      <c r="J3201" s="1"/>
      <c r="L3201" s="1"/>
    </row>
    <row r="3202" spans="10:12">
      <c r="J3202" s="1"/>
      <c r="L3202" s="1"/>
    </row>
    <row r="3203" spans="10:12">
      <c r="J3203" s="1"/>
      <c r="L3203" s="1"/>
    </row>
    <row r="3204" spans="10:12">
      <c r="J3204" s="1"/>
      <c r="L3204" s="1"/>
    </row>
    <row r="3205" spans="10:12">
      <c r="J3205" s="1"/>
      <c r="L3205" s="1"/>
    </row>
    <row r="3206" spans="10:12">
      <c r="J3206" s="1"/>
      <c r="L3206" s="1"/>
    </row>
    <row r="3207" spans="10:12">
      <c r="J3207" s="1"/>
      <c r="L3207" s="1"/>
    </row>
    <row r="3208" spans="10:12">
      <c r="J3208" s="1"/>
      <c r="L3208" s="1"/>
    </row>
    <row r="3209" spans="10:12">
      <c r="J3209" s="1"/>
      <c r="L3209" s="1"/>
    </row>
    <row r="3210" spans="10:12">
      <c r="J3210" s="1"/>
      <c r="L3210" s="1"/>
    </row>
    <row r="3211" spans="10:12">
      <c r="J3211" s="1"/>
      <c r="L3211" s="1"/>
    </row>
    <row r="3212" spans="10:12">
      <c r="J3212" s="1"/>
      <c r="L3212" s="1"/>
    </row>
    <row r="3213" spans="10:12">
      <c r="J3213" s="1"/>
      <c r="L3213" s="1"/>
    </row>
    <row r="3214" spans="10:12">
      <c r="J3214" s="1"/>
      <c r="L3214" s="1"/>
    </row>
    <row r="3215" spans="10:12">
      <c r="J3215" s="1"/>
      <c r="L3215" s="1"/>
    </row>
    <row r="3216" spans="10:12">
      <c r="J3216" s="1"/>
      <c r="L3216" s="1"/>
    </row>
    <row r="3217" spans="10:12">
      <c r="J3217" s="1"/>
      <c r="L3217" s="1"/>
    </row>
    <row r="3218" spans="10:12">
      <c r="J3218" s="1"/>
      <c r="L3218" s="1"/>
    </row>
    <row r="3219" spans="10:12">
      <c r="J3219" s="1"/>
      <c r="L3219" s="1"/>
    </row>
    <row r="3220" spans="10:12">
      <c r="J3220" s="1"/>
      <c r="L3220" s="1"/>
    </row>
    <row r="3221" spans="10:12">
      <c r="J3221" s="1"/>
      <c r="L3221" s="1"/>
    </row>
    <row r="3222" spans="10:12">
      <c r="J3222" s="1"/>
      <c r="L3222" s="1"/>
    </row>
    <row r="3223" spans="10:12">
      <c r="J3223" s="1"/>
      <c r="L3223" s="1"/>
    </row>
    <row r="3224" spans="10:12">
      <c r="J3224" s="1"/>
      <c r="L3224" s="1"/>
    </row>
    <row r="3225" spans="10:12">
      <c r="J3225" s="1"/>
      <c r="L3225" s="1"/>
    </row>
    <row r="3226" spans="10:12">
      <c r="J3226" s="1"/>
      <c r="L3226" s="1"/>
    </row>
    <row r="3227" spans="10:12">
      <c r="J3227" s="1"/>
      <c r="L3227" s="1"/>
    </row>
    <row r="3228" spans="10:12">
      <c r="J3228" s="1"/>
      <c r="L3228" s="1"/>
    </row>
    <row r="3229" spans="10:12">
      <c r="J3229" s="1"/>
      <c r="L3229" s="1"/>
    </row>
    <row r="3230" spans="10:12">
      <c r="J3230" s="1"/>
      <c r="L3230" s="1"/>
    </row>
    <row r="3231" spans="10:12">
      <c r="J3231" s="1"/>
      <c r="L3231" s="1"/>
    </row>
    <row r="3232" spans="10:12">
      <c r="J3232" s="1"/>
      <c r="L3232" s="1"/>
    </row>
    <row r="3233" spans="10:12">
      <c r="J3233" s="1"/>
      <c r="L3233" s="1"/>
    </row>
    <row r="3234" spans="10:12">
      <c r="J3234" s="1"/>
      <c r="L3234" s="1"/>
    </row>
    <row r="3235" spans="10:12">
      <c r="J3235" s="1"/>
      <c r="L3235" s="1"/>
    </row>
    <row r="3236" spans="10:12">
      <c r="J3236" s="1"/>
      <c r="L3236" s="1"/>
    </row>
    <row r="3237" spans="10:12">
      <c r="J3237" s="1"/>
      <c r="L3237" s="1"/>
    </row>
    <row r="3238" spans="10:12">
      <c r="J3238" s="1"/>
      <c r="L3238" s="1"/>
    </row>
    <row r="3239" spans="10:12">
      <c r="J3239" s="1"/>
      <c r="L3239" s="1"/>
    </row>
    <row r="3240" spans="10:12">
      <c r="J3240" s="1"/>
      <c r="L3240" s="1"/>
    </row>
    <row r="3241" spans="10:12">
      <c r="J3241" s="1"/>
      <c r="L3241" s="1"/>
    </row>
    <row r="3242" spans="10:12">
      <c r="J3242" s="1"/>
      <c r="L3242" s="1"/>
    </row>
    <row r="3243" spans="10:12">
      <c r="J3243" s="1"/>
      <c r="L3243" s="1"/>
    </row>
    <row r="3244" spans="10:12">
      <c r="J3244" s="1"/>
      <c r="L3244" s="1"/>
    </row>
    <row r="3245" spans="10:12">
      <c r="J3245" s="1"/>
      <c r="L3245" s="1"/>
    </row>
    <row r="3246" spans="10:12">
      <c r="J3246" s="1"/>
      <c r="L3246" s="1"/>
    </row>
    <row r="3247" spans="10:12">
      <c r="J3247" s="1"/>
      <c r="L3247" s="1"/>
    </row>
    <row r="3248" spans="10:12">
      <c r="J3248" s="1"/>
      <c r="L3248" s="1"/>
    </row>
    <row r="3249" spans="10:12">
      <c r="J3249" s="1"/>
      <c r="L3249" s="1"/>
    </row>
    <row r="3250" spans="10:12">
      <c r="J3250" s="1"/>
      <c r="L3250" s="1"/>
    </row>
    <row r="3251" spans="10:12">
      <c r="J3251" s="1"/>
      <c r="L3251" s="1"/>
    </row>
    <row r="3252" spans="10:12">
      <c r="J3252" s="1"/>
      <c r="L3252" s="1"/>
    </row>
    <row r="3253" spans="10:12">
      <c r="J3253" s="1"/>
      <c r="L3253" s="1"/>
    </row>
    <row r="3254" spans="10:12">
      <c r="J3254" s="1"/>
      <c r="L3254" s="1"/>
    </row>
    <row r="3255" spans="10:12">
      <c r="J3255" s="1"/>
      <c r="L3255" s="1"/>
    </row>
    <row r="3256" spans="10:12">
      <c r="J3256" s="1"/>
      <c r="L3256" s="1"/>
    </row>
    <row r="3257" spans="10:12">
      <c r="J3257" s="1"/>
      <c r="L3257" s="1"/>
    </row>
    <row r="3258" spans="10:12">
      <c r="J3258" s="1"/>
      <c r="L3258" s="1"/>
    </row>
    <row r="3259" spans="10:12">
      <c r="J3259" s="1"/>
      <c r="L3259" s="1"/>
    </row>
    <row r="3260" spans="10:12">
      <c r="J3260" s="1"/>
      <c r="L3260" s="1"/>
    </row>
    <row r="3261" spans="10:12">
      <c r="J3261" s="1"/>
      <c r="L3261" s="1"/>
    </row>
    <row r="3262" spans="10:12">
      <c r="J3262" s="1"/>
      <c r="L3262" s="1"/>
    </row>
    <row r="3263" spans="10:12">
      <c r="J3263" s="1"/>
      <c r="L3263" s="1"/>
    </row>
    <row r="3264" spans="10:12">
      <c r="J3264" s="1"/>
      <c r="L3264" s="1"/>
    </row>
    <row r="3265" spans="10:12">
      <c r="J3265" s="1"/>
      <c r="L3265" s="1"/>
    </row>
    <row r="3266" spans="10:12">
      <c r="J3266" s="1"/>
      <c r="L3266" s="1"/>
    </row>
    <row r="3267" spans="10:12">
      <c r="J3267" s="1"/>
      <c r="L3267" s="1"/>
    </row>
    <row r="3268" spans="10:12">
      <c r="J3268" s="1"/>
      <c r="L3268" s="1"/>
    </row>
    <row r="3269" spans="10:12">
      <c r="J3269" s="1"/>
      <c r="L3269" s="1"/>
    </row>
    <row r="3270" spans="10:12">
      <c r="J3270" s="1"/>
      <c r="L3270" s="1"/>
    </row>
    <row r="3271" spans="10:12">
      <c r="J3271" s="1"/>
      <c r="L3271" s="1"/>
    </row>
    <row r="3272" spans="10:12">
      <c r="J3272" s="1"/>
      <c r="L3272" s="1"/>
    </row>
    <row r="3273" spans="10:12">
      <c r="J3273" s="1"/>
      <c r="L3273" s="1"/>
    </row>
    <row r="3274" spans="10:12">
      <c r="J3274" s="1"/>
      <c r="L3274" s="1"/>
    </row>
    <row r="3275" spans="10:12">
      <c r="J3275" s="1"/>
      <c r="L3275" s="1"/>
    </row>
    <row r="3276" spans="10:12">
      <c r="J3276" s="1"/>
      <c r="L3276" s="1"/>
    </row>
    <row r="3277" spans="10:12">
      <c r="J3277" s="1"/>
      <c r="L3277" s="1"/>
    </row>
    <row r="3278" spans="10:12">
      <c r="J3278" s="1"/>
      <c r="L3278" s="1"/>
    </row>
    <row r="3279" spans="10:12">
      <c r="J3279" s="1"/>
      <c r="L3279" s="1"/>
    </row>
    <row r="3280" spans="10:12">
      <c r="J3280" s="1"/>
      <c r="L3280" s="1"/>
    </row>
    <row r="3281" spans="10:12">
      <c r="J3281" s="1"/>
      <c r="L3281" s="1"/>
    </row>
    <row r="3282" spans="10:12">
      <c r="J3282" s="1"/>
      <c r="L3282" s="1"/>
    </row>
    <row r="3283" spans="10:12">
      <c r="J3283" s="1"/>
      <c r="L3283" s="1"/>
    </row>
    <row r="3284" spans="10:12">
      <c r="J3284" s="1"/>
      <c r="L3284" s="1"/>
    </row>
    <row r="3285" spans="10:12">
      <c r="J3285" s="1"/>
      <c r="L3285" s="1"/>
    </row>
    <row r="3286" spans="10:12">
      <c r="J3286" s="1"/>
      <c r="L3286" s="1"/>
    </row>
    <row r="3287" spans="10:12">
      <c r="J3287" s="1"/>
      <c r="L3287" s="1"/>
    </row>
    <row r="3288" spans="10:12">
      <c r="J3288" s="1"/>
      <c r="L3288" s="1"/>
    </row>
    <row r="3289" spans="10:12">
      <c r="J3289" s="1"/>
      <c r="L3289" s="1"/>
    </row>
    <row r="3290" spans="10:12">
      <c r="J3290" s="1"/>
      <c r="L3290" s="1"/>
    </row>
    <row r="3291" spans="10:12">
      <c r="J3291" s="1"/>
      <c r="L3291" s="1"/>
    </row>
    <row r="3292" spans="10:12">
      <c r="J3292" s="1"/>
      <c r="L3292" s="1"/>
    </row>
    <row r="3293" spans="10:12">
      <c r="J3293" s="1"/>
      <c r="L3293" s="1"/>
    </row>
    <row r="3294" spans="10:12">
      <c r="J3294" s="1"/>
      <c r="L3294" s="1"/>
    </row>
    <row r="3295" spans="10:12">
      <c r="J3295" s="1"/>
      <c r="L3295" s="1"/>
    </row>
    <row r="3296" spans="10:12">
      <c r="J3296" s="1"/>
      <c r="L3296" s="1"/>
    </row>
    <row r="3297" spans="10:12">
      <c r="J3297" s="1"/>
      <c r="L3297" s="1"/>
    </row>
    <row r="3298" spans="10:12">
      <c r="J3298" s="1"/>
      <c r="L3298" s="1"/>
    </row>
    <row r="3299" spans="10:12">
      <c r="J3299" s="1"/>
      <c r="L3299" s="1"/>
    </row>
    <row r="3300" spans="10:12">
      <c r="J3300" s="1"/>
      <c r="L3300" s="1"/>
    </row>
    <row r="3301" spans="10:12">
      <c r="J3301" s="1"/>
      <c r="L3301" s="1"/>
    </row>
    <row r="3302" spans="10:12">
      <c r="J3302" s="1"/>
      <c r="L3302" s="1"/>
    </row>
    <row r="3303" spans="10:12">
      <c r="J3303" s="1"/>
      <c r="L3303" s="1"/>
    </row>
    <row r="3304" spans="10:12">
      <c r="J3304" s="1"/>
      <c r="L3304" s="1"/>
    </row>
    <row r="3305" spans="10:12">
      <c r="J3305" s="1"/>
      <c r="L3305" s="1"/>
    </row>
    <row r="3306" spans="10:12">
      <c r="J3306" s="1"/>
      <c r="L3306" s="1"/>
    </row>
    <row r="3307" spans="10:12">
      <c r="J3307" s="1"/>
      <c r="L3307" s="1"/>
    </row>
    <row r="3308" spans="10:12">
      <c r="J3308" s="1"/>
      <c r="L3308" s="1"/>
    </row>
    <row r="3309" spans="10:12">
      <c r="J3309" s="1"/>
      <c r="L3309" s="1"/>
    </row>
    <row r="3310" spans="10:12">
      <c r="J3310" s="1"/>
      <c r="L3310" s="1"/>
    </row>
    <row r="3311" spans="10:12">
      <c r="J3311" s="1"/>
      <c r="L3311" s="1"/>
    </row>
    <row r="3312" spans="10:12">
      <c r="J3312" s="1"/>
      <c r="L3312" s="1"/>
    </row>
    <row r="3313" spans="10:12">
      <c r="J3313" s="1"/>
      <c r="L3313" s="1"/>
    </row>
    <row r="3314" spans="10:12">
      <c r="J3314" s="1"/>
      <c r="L3314" s="1"/>
    </row>
    <row r="3315" spans="10:12">
      <c r="J3315" s="1"/>
      <c r="L3315" s="1"/>
    </row>
    <row r="3316" spans="10:12">
      <c r="J3316" s="1"/>
      <c r="L3316" s="1"/>
    </row>
    <row r="3317" spans="10:12">
      <c r="J3317" s="1"/>
      <c r="L3317" s="1"/>
    </row>
    <row r="3318" spans="10:12">
      <c r="J3318" s="1"/>
      <c r="L3318" s="1"/>
    </row>
    <row r="3319" spans="10:12">
      <c r="J3319" s="1"/>
      <c r="L3319" s="1"/>
    </row>
    <row r="3320" spans="10:12">
      <c r="J3320" s="1"/>
      <c r="L3320" s="1"/>
    </row>
    <row r="3321" spans="10:12">
      <c r="J3321" s="1"/>
      <c r="L3321" s="1"/>
    </row>
    <row r="3322" spans="10:12">
      <c r="J3322" s="1"/>
      <c r="L3322" s="1"/>
    </row>
    <row r="3323" spans="10:12">
      <c r="J3323" s="1"/>
      <c r="L3323" s="1"/>
    </row>
    <row r="3324" spans="10:12">
      <c r="J3324" s="1"/>
      <c r="L3324" s="1"/>
    </row>
    <row r="3325" spans="10:12">
      <c r="J3325" s="1"/>
      <c r="L3325" s="1"/>
    </row>
    <row r="3326" spans="10:12">
      <c r="J3326" s="1"/>
      <c r="L3326" s="1"/>
    </row>
    <row r="3327" spans="10:12">
      <c r="J3327" s="1"/>
      <c r="L3327" s="1"/>
    </row>
    <row r="3328" spans="10:12">
      <c r="J3328" s="1"/>
      <c r="L3328" s="1"/>
    </row>
    <row r="3329" spans="10:12">
      <c r="J3329" s="1"/>
      <c r="L3329" s="1"/>
    </row>
    <row r="3330" spans="10:12">
      <c r="J3330" s="1"/>
      <c r="L3330" s="1"/>
    </row>
    <row r="3331" spans="10:12">
      <c r="J3331" s="1"/>
      <c r="L3331" s="1"/>
    </row>
    <row r="3332" spans="10:12">
      <c r="J3332" s="1"/>
      <c r="L3332" s="1"/>
    </row>
    <row r="3333" spans="10:12">
      <c r="J3333" s="1"/>
      <c r="L3333" s="1"/>
    </row>
    <row r="3334" spans="10:12">
      <c r="J3334" s="1"/>
      <c r="L3334" s="1"/>
    </row>
    <row r="3335" spans="10:12">
      <c r="J3335" s="1"/>
      <c r="L3335" s="1"/>
    </row>
    <row r="3336" spans="10:12">
      <c r="J3336" s="1"/>
      <c r="L3336" s="1"/>
    </row>
    <row r="3337" spans="10:12">
      <c r="J3337" s="1"/>
      <c r="L3337" s="1"/>
    </row>
    <row r="3338" spans="10:12">
      <c r="J3338" s="1"/>
      <c r="L3338" s="1"/>
    </row>
    <row r="3339" spans="10:12">
      <c r="J3339" s="1"/>
      <c r="L3339" s="1"/>
    </row>
    <row r="3340" spans="10:12">
      <c r="J3340" s="1"/>
      <c r="L3340" s="1"/>
    </row>
    <row r="3341" spans="10:12">
      <c r="J3341" s="1"/>
      <c r="L3341" s="1"/>
    </row>
    <row r="3342" spans="10:12">
      <c r="J3342" s="1"/>
      <c r="L3342" s="1"/>
    </row>
    <row r="3343" spans="10:12">
      <c r="J3343" s="1"/>
      <c r="L3343" s="1"/>
    </row>
    <row r="3344" spans="10:12">
      <c r="J3344" s="1"/>
      <c r="L3344" s="1"/>
    </row>
    <row r="3345" spans="10:12">
      <c r="J3345" s="1"/>
      <c r="L3345" s="1"/>
    </row>
    <row r="3346" spans="10:12">
      <c r="J3346" s="1"/>
      <c r="L3346" s="1"/>
    </row>
    <row r="3347" spans="10:12">
      <c r="J3347" s="1"/>
      <c r="L3347" s="1"/>
    </row>
    <row r="3348" spans="10:12">
      <c r="J3348" s="1"/>
      <c r="L3348" s="1"/>
    </row>
    <row r="3349" spans="10:12">
      <c r="J3349" s="1"/>
      <c r="L3349" s="1"/>
    </row>
    <row r="3350" spans="10:12">
      <c r="J3350" s="1"/>
      <c r="L3350" s="1"/>
    </row>
    <row r="3351" spans="10:12">
      <c r="J3351" s="1"/>
      <c r="L3351" s="1"/>
    </row>
    <row r="3352" spans="10:12">
      <c r="J3352" s="1"/>
      <c r="L3352" s="1"/>
    </row>
    <row r="3353" spans="10:12">
      <c r="J3353" s="1"/>
      <c r="L3353" s="1"/>
    </row>
    <row r="3354" spans="10:12">
      <c r="J3354" s="1"/>
      <c r="L3354" s="1"/>
    </row>
    <row r="3355" spans="10:12">
      <c r="J3355" s="1"/>
      <c r="L3355" s="1"/>
    </row>
    <row r="3356" spans="10:12">
      <c r="J3356" s="1"/>
      <c r="L3356" s="1"/>
    </row>
    <row r="3357" spans="10:12">
      <c r="J3357" s="1"/>
      <c r="L3357" s="1"/>
    </row>
    <row r="3358" spans="10:12">
      <c r="J3358" s="1"/>
      <c r="L3358" s="1"/>
    </row>
    <row r="3359" spans="10:12">
      <c r="J3359" s="1"/>
      <c r="L3359" s="1"/>
    </row>
    <row r="3360" spans="10:12">
      <c r="J3360" s="1"/>
      <c r="L3360" s="1"/>
    </row>
    <row r="3361" spans="10:12">
      <c r="J3361" s="1"/>
      <c r="L3361" s="1"/>
    </row>
    <row r="3362" spans="10:12">
      <c r="J3362" s="1"/>
      <c r="L3362" s="1"/>
    </row>
    <row r="3363" spans="10:12">
      <c r="J3363" s="1"/>
      <c r="L3363" s="1"/>
    </row>
    <row r="3364" spans="10:12">
      <c r="J3364" s="1"/>
      <c r="L3364" s="1"/>
    </row>
    <row r="3365" spans="10:12">
      <c r="J3365" s="1"/>
      <c r="L3365" s="1"/>
    </row>
    <row r="3366" spans="10:12">
      <c r="J3366" s="1"/>
      <c r="L3366" s="1"/>
    </row>
    <row r="3367" spans="10:12">
      <c r="J3367" s="1"/>
      <c r="L3367" s="1"/>
    </row>
    <row r="3368" spans="10:12">
      <c r="J3368" s="1"/>
      <c r="L3368" s="1"/>
    </row>
    <row r="3369" spans="10:12">
      <c r="J3369" s="1"/>
      <c r="L3369" s="1"/>
    </row>
    <row r="3370" spans="10:12">
      <c r="J3370" s="1"/>
      <c r="L3370" s="1"/>
    </row>
    <row r="3371" spans="10:12">
      <c r="J3371" s="1"/>
      <c r="L3371" s="1"/>
    </row>
    <row r="3372" spans="10:12">
      <c r="J3372" s="1"/>
      <c r="L3372" s="1"/>
    </row>
    <row r="3373" spans="10:12">
      <c r="J3373" s="1"/>
      <c r="L3373" s="1"/>
    </row>
    <row r="3374" spans="10:12">
      <c r="J3374" s="1"/>
      <c r="L3374" s="1"/>
    </row>
    <row r="3375" spans="10:12">
      <c r="J3375" s="1"/>
      <c r="L3375" s="1"/>
    </row>
    <row r="3376" spans="10:12">
      <c r="J3376" s="1"/>
      <c r="L3376" s="1"/>
    </row>
    <row r="3377" spans="10:12">
      <c r="J3377" s="1"/>
      <c r="L3377" s="1"/>
    </row>
    <row r="3378" spans="10:12">
      <c r="J3378" s="1"/>
      <c r="L3378" s="1"/>
    </row>
    <row r="3379" spans="10:12">
      <c r="J3379" s="1"/>
      <c r="L3379" s="1"/>
    </row>
    <row r="3380" spans="10:12">
      <c r="J3380" s="1"/>
      <c r="L3380" s="1"/>
    </row>
    <row r="3381" spans="10:12">
      <c r="J3381" s="1"/>
      <c r="L3381" s="1"/>
    </row>
    <row r="3382" spans="10:12">
      <c r="J3382" s="1"/>
      <c r="L3382" s="1"/>
    </row>
    <row r="3383" spans="10:12">
      <c r="J3383" s="1"/>
      <c r="L3383" s="1"/>
    </row>
    <row r="3384" spans="10:12">
      <c r="J3384" s="1"/>
      <c r="L3384" s="1"/>
    </row>
    <row r="3385" spans="10:12">
      <c r="J3385" s="1"/>
      <c r="L3385" s="1"/>
    </row>
    <row r="3386" spans="10:12">
      <c r="J3386" s="1"/>
      <c r="L3386" s="1"/>
    </row>
    <row r="3387" spans="10:12">
      <c r="J3387" s="1"/>
      <c r="L3387" s="1"/>
    </row>
    <row r="3388" spans="10:12">
      <c r="J3388" s="1"/>
      <c r="L3388" s="1"/>
    </row>
    <row r="3389" spans="10:12">
      <c r="J3389" s="1"/>
      <c r="L3389" s="1"/>
    </row>
    <row r="3390" spans="10:12">
      <c r="J3390" s="1"/>
      <c r="L3390" s="1"/>
    </row>
    <row r="3391" spans="10:12">
      <c r="J3391" s="1"/>
      <c r="L3391" s="1"/>
    </row>
    <row r="3392" spans="10:12">
      <c r="J3392" s="1"/>
      <c r="L3392" s="1"/>
    </row>
    <row r="3393" spans="10:12">
      <c r="J3393" s="1"/>
      <c r="L3393" s="1"/>
    </row>
    <row r="3394" spans="10:12">
      <c r="J3394" s="1"/>
      <c r="L3394" s="1"/>
    </row>
    <row r="3395" spans="10:12">
      <c r="J3395" s="1"/>
      <c r="L3395" s="1"/>
    </row>
    <row r="3396" spans="10:12">
      <c r="J3396" s="1"/>
      <c r="L3396" s="1"/>
    </row>
    <row r="3397" spans="10:12">
      <c r="J3397" s="1"/>
      <c r="L3397" s="1"/>
    </row>
    <row r="3398" spans="10:12">
      <c r="J3398" s="1"/>
      <c r="L3398" s="1"/>
    </row>
    <row r="3399" spans="10:12">
      <c r="J3399" s="1"/>
      <c r="L3399" s="1"/>
    </row>
    <row r="3400" spans="10:12">
      <c r="J3400" s="1"/>
      <c r="L3400" s="1"/>
    </row>
    <row r="3401" spans="10:12">
      <c r="J3401" s="1"/>
      <c r="L3401" s="1"/>
    </row>
    <row r="3402" spans="10:12">
      <c r="J3402" s="1"/>
      <c r="L3402" s="1"/>
    </row>
    <row r="3403" spans="10:12">
      <c r="J3403" s="1"/>
      <c r="L3403" s="1"/>
    </row>
    <row r="3404" spans="10:12">
      <c r="J3404" s="1"/>
      <c r="L3404" s="1"/>
    </row>
    <row r="3405" spans="10:12">
      <c r="J3405" s="1"/>
      <c r="L3405" s="1"/>
    </row>
    <row r="3406" spans="10:12">
      <c r="J3406" s="1"/>
      <c r="L3406" s="1"/>
    </row>
    <row r="3407" spans="10:12">
      <c r="J3407" s="1"/>
      <c r="L3407" s="1"/>
    </row>
    <row r="3408" spans="10:12">
      <c r="J3408" s="1"/>
      <c r="L3408" s="1"/>
    </row>
    <row r="3409" spans="10:12">
      <c r="J3409" s="1"/>
      <c r="L3409" s="1"/>
    </row>
    <row r="3410" spans="10:12">
      <c r="J3410" s="1"/>
      <c r="L3410" s="1"/>
    </row>
    <row r="3411" spans="10:12">
      <c r="J3411" s="1"/>
      <c r="L3411" s="1"/>
    </row>
    <row r="3412" spans="10:12">
      <c r="J3412" s="1"/>
      <c r="L3412" s="1"/>
    </row>
    <row r="3413" spans="10:12">
      <c r="J3413" s="1"/>
      <c r="L3413" s="1"/>
    </row>
    <row r="3414" spans="10:12">
      <c r="J3414" s="1"/>
      <c r="L3414" s="1"/>
    </row>
    <row r="3415" spans="10:12">
      <c r="J3415" s="1"/>
      <c r="L3415" s="1"/>
    </row>
    <row r="3416" spans="10:12">
      <c r="J3416" s="1"/>
      <c r="L3416" s="1"/>
    </row>
    <row r="3417" spans="10:12">
      <c r="J3417" s="1"/>
      <c r="L3417" s="1"/>
    </row>
    <row r="3418" spans="10:12">
      <c r="J3418" s="1"/>
      <c r="L3418" s="1"/>
    </row>
    <row r="3419" spans="10:12">
      <c r="J3419" s="1"/>
      <c r="L3419" s="1"/>
    </row>
    <row r="3420" spans="10:12">
      <c r="J3420" s="1"/>
      <c r="L3420" s="1"/>
    </row>
    <row r="3421" spans="10:12">
      <c r="J3421" s="1"/>
      <c r="L3421" s="1"/>
    </row>
    <row r="3422" spans="10:12">
      <c r="J3422" s="1"/>
      <c r="L3422" s="1"/>
    </row>
    <row r="3423" spans="10:12">
      <c r="J3423" s="1"/>
      <c r="L3423" s="1"/>
    </row>
    <row r="3424" spans="10:12">
      <c r="J3424" s="1"/>
      <c r="L3424" s="1"/>
    </row>
    <row r="3425" spans="10:12">
      <c r="J3425" s="1"/>
      <c r="L3425" s="1"/>
    </row>
    <row r="3426" spans="10:12">
      <c r="J3426" s="1"/>
      <c r="L3426" s="1"/>
    </row>
    <row r="3427" spans="10:12">
      <c r="J3427" s="1"/>
      <c r="L3427" s="1"/>
    </row>
    <row r="3428" spans="10:12">
      <c r="J3428" s="1"/>
      <c r="L3428" s="1"/>
    </row>
    <row r="3429" spans="10:12">
      <c r="J3429" s="1"/>
      <c r="L3429" s="1"/>
    </row>
    <row r="3430" spans="10:12">
      <c r="J3430" s="1"/>
      <c r="L3430" s="1"/>
    </row>
    <row r="3431" spans="10:12">
      <c r="J3431" s="1"/>
      <c r="L3431" s="1"/>
    </row>
    <row r="3432" spans="10:12">
      <c r="J3432" s="1"/>
      <c r="L3432" s="1"/>
    </row>
    <row r="3433" spans="10:12">
      <c r="J3433" s="1"/>
      <c r="L3433" s="1"/>
    </row>
    <row r="3434" spans="10:12">
      <c r="J3434" s="1"/>
      <c r="L3434" s="1"/>
    </row>
    <row r="3435" spans="10:12">
      <c r="J3435" s="1"/>
      <c r="L3435" s="1"/>
    </row>
    <row r="3436" spans="10:12">
      <c r="J3436" s="1"/>
      <c r="L3436" s="1"/>
    </row>
    <row r="3437" spans="10:12">
      <c r="J3437" s="1"/>
      <c r="L3437" s="1"/>
    </row>
    <row r="3438" spans="10:12">
      <c r="J3438" s="1"/>
      <c r="L3438" s="1"/>
    </row>
    <row r="3439" spans="10:12">
      <c r="J3439" s="1"/>
      <c r="L3439" s="1"/>
    </row>
    <row r="3440" spans="10:12">
      <c r="J3440" s="1"/>
      <c r="L3440" s="1"/>
    </row>
    <row r="3441" spans="10:12">
      <c r="J3441" s="1"/>
      <c r="L3441" s="1"/>
    </row>
    <row r="3442" spans="10:12">
      <c r="J3442" s="1"/>
      <c r="L3442" s="1"/>
    </row>
    <row r="3443" spans="10:12">
      <c r="J3443" s="1"/>
      <c r="L3443" s="1"/>
    </row>
    <row r="3444" spans="10:12">
      <c r="J3444" s="1"/>
      <c r="L3444" s="1"/>
    </row>
    <row r="3445" spans="10:12">
      <c r="J3445" s="1"/>
      <c r="L3445" s="1"/>
    </row>
    <row r="3446" spans="10:12">
      <c r="J3446" s="1"/>
      <c r="L3446" s="1"/>
    </row>
    <row r="3447" spans="10:12">
      <c r="J3447" s="1"/>
      <c r="L3447" s="1"/>
    </row>
    <row r="3448" spans="10:12">
      <c r="J3448" s="1"/>
      <c r="L3448" s="1"/>
    </row>
    <row r="3449" spans="10:12">
      <c r="J3449" s="1"/>
      <c r="L3449" s="1"/>
    </row>
    <row r="3450" spans="10:12">
      <c r="J3450" s="1"/>
      <c r="L3450" s="1"/>
    </row>
    <row r="3451" spans="10:12">
      <c r="J3451" s="1"/>
      <c r="L3451" s="1"/>
    </row>
    <row r="3452" spans="10:12">
      <c r="J3452" s="1"/>
      <c r="L3452" s="1"/>
    </row>
    <row r="3453" spans="10:12">
      <c r="J3453" s="1"/>
      <c r="L3453" s="1"/>
    </row>
    <row r="3454" spans="10:12">
      <c r="J3454" s="1"/>
      <c r="L3454" s="1"/>
    </row>
    <row r="3455" spans="10:12">
      <c r="J3455" s="1"/>
      <c r="L3455" s="1"/>
    </row>
    <row r="3456" spans="10:12">
      <c r="J3456" s="1"/>
      <c r="L3456" s="1"/>
    </row>
    <row r="3457" spans="10:12">
      <c r="J3457" s="1"/>
      <c r="L3457" s="1"/>
    </row>
    <row r="3458" spans="10:12">
      <c r="J3458" s="1"/>
      <c r="L3458" s="1"/>
    </row>
    <row r="3459" spans="10:12">
      <c r="J3459" s="1"/>
      <c r="L3459" s="1"/>
    </row>
    <row r="3460" spans="10:12">
      <c r="J3460" s="1"/>
      <c r="L3460" s="1"/>
    </row>
    <row r="3461" spans="10:12">
      <c r="J3461" s="1"/>
      <c r="L3461" s="1"/>
    </row>
    <row r="3462" spans="10:12">
      <c r="J3462" s="1"/>
      <c r="L3462" s="1"/>
    </row>
    <row r="3463" spans="10:12">
      <c r="J3463" s="1"/>
      <c r="L3463" s="1"/>
    </row>
    <row r="3464" spans="10:12">
      <c r="J3464" s="1"/>
      <c r="L3464" s="1"/>
    </row>
    <row r="3465" spans="10:12">
      <c r="J3465" s="1"/>
      <c r="L3465" s="1"/>
    </row>
    <row r="3466" spans="10:12">
      <c r="J3466" s="1"/>
      <c r="L3466" s="1"/>
    </row>
    <row r="3467" spans="10:12">
      <c r="J3467" s="1"/>
      <c r="L3467" s="1"/>
    </row>
    <row r="3468" spans="10:12">
      <c r="J3468" s="1"/>
      <c r="L3468" s="1"/>
    </row>
    <row r="3469" spans="10:12">
      <c r="J3469" s="1"/>
      <c r="L3469" s="1"/>
    </row>
    <row r="3470" spans="10:12">
      <c r="J3470" s="1"/>
      <c r="L3470" s="1"/>
    </row>
    <row r="3471" spans="10:12">
      <c r="J3471" s="1"/>
      <c r="L3471" s="1"/>
    </row>
    <row r="3472" spans="10:12">
      <c r="J3472" s="1"/>
      <c r="L3472" s="1"/>
    </row>
    <row r="3473" spans="10:12">
      <c r="J3473" s="1"/>
      <c r="L3473" s="1"/>
    </row>
    <row r="3474" spans="10:12">
      <c r="J3474" s="1"/>
      <c r="L3474" s="1"/>
    </row>
    <row r="3475" spans="10:12">
      <c r="J3475" s="1"/>
      <c r="L3475" s="1"/>
    </row>
    <row r="3476" spans="10:12">
      <c r="J3476" s="1"/>
      <c r="L3476" s="1"/>
    </row>
    <row r="3477" spans="10:12">
      <c r="J3477" s="1"/>
      <c r="L3477" s="1"/>
    </row>
    <row r="3478" spans="10:12">
      <c r="J3478" s="1"/>
      <c r="L3478" s="1"/>
    </row>
    <row r="3479" spans="10:12">
      <c r="J3479" s="1"/>
      <c r="L3479" s="1"/>
    </row>
    <row r="3480" spans="10:12">
      <c r="J3480" s="1"/>
      <c r="L3480" s="1"/>
    </row>
    <row r="3481" spans="10:12">
      <c r="J3481" s="1"/>
      <c r="L3481" s="1"/>
    </row>
    <row r="3482" spans="10:12">
      <c r="J3482" s="1"/>
      <c r="L3482" s="1"/>
    </row>
    <row r="3483" spans="10:12">
      <c r="J3483" s="1"/>
      <c r="L3483" s="1"/>
    </row>
    <row r="3484" spans="10:12">
      <c r="J3484" s="1"/>
      <c r="L3484" s="1"/>
    </row>
    <row r="3485" spans="10:12">
      <c r="J3485" s="1"/>
      <c r="L3485" s="1"/>
    </row>
    <row r="3486" spans="10:12">
      <c r="J3486" s="1"/>
      <c r="L3486" s="1"/>
    </row>
    <row r="3487" spans="10:12">
      <c r="J3487" s="1"/>
      <c r="L3487" s="1"/>
    </row>
    <row r="3488" spans="10:12">
      <c r="J3488" s="1"/>
      <c r="L3488" s="1"/>
    </row>
    <row r="3489" spans="10:12">
      <c r="J3489" s="1"/>
      <c r="L3489" s="1"/>
    </row>
    <row r="3490" spans="10:12">
      <c r="J3490" s="1"/>
      <c r="L3490" s="1"/>
    </row>
    <row r="3491" spans="10:12">
      <c r="J3491" s="1"/>
      <c r="L3491" s="1"/>
    </row>
    <row r="3492" spans="10:12">
      <c r="J3492" s="1"/>
      <c r="L3492" s="1"/>
    </row>
    <row r="3493" spans="10:12">
      <c r="J3493" s="1"/>
      <c r="L3493" s="1"/>
    </row>
    <row r="3494" spans="10:12">
      <c r="J3494" s="1"/>
      <c r="L3494" s="1"/>
    </row>
    <row r="3495" spans="10:12">
      <c r="J3495" s="1"/>
      <c r="L3495" s="1"/>
    </row>
    <row r="3496" spans="10:12">
      <c r="J3496" s="1"/>
      <c r="L3496" s="1"/>
    </row>
    <row r="3497" spans="10:12">
      <c r="J3497" s="1"/>
      <c r="L3497" s="1"/>
    </row>
    <row r="3498" spans="10:12">
      <c r="J3498" s="1"/>
      <c r="L3498" s="1"/>
    </row>
    <row r="3499" spans="10:12">
      <c r="J3499" s="1"/>
      <c r="L3499" s="1"/>
    </row>
    <row r="3500" spans="10:12">
      <c r="J3500" s="1"/>
      <c r="L3500" s="1"/>
    </row>
    <row r="3501" spans="10:12">
      <c r="J3501" s="1"/>
      <c r="L3501" s="1"/>
    </row>
    <row r="3502" spans="10:12">
      <c r="J3502" s="1"/>
      <c r="L3502" s="1"/>
    </row>
    <row r="3503" spans="10:12">
      <c r="J3503" s="1"/>
      <c r="L3503" s="1"/>
    </row>
    <row r="3504" spans="10:12">
      <c r="J3504" s="1"/>
      <c r="L3504" s="1"/>
    </row>
    <row r="3505" spans="10:12">
      <c r="J3505" s="1"/>
      <c r="L3505" s="1"/>
    </row>
    <row r="3506" spans="10:12">
      <c r="J3506" s="1"/>
      <c r="L3506" s="1"/>
    </row>
    <row r="3507" spans="10:12">
      <c r="J3507" s="1"/>
      <c r="L3507" s="1"/>
    </row>
    <row r="3508" spans="10:12">
      <c r="J3508" s="1"/>
      <c r="L3508" s="1"/>
    </row>
    <row r="3509" spans="10:12">
      <c r="J3509" s="1"/>
      <c r="L3509" s="1"/>
    </row>
    <row r="3510" spans="10:12">
      <c r="J3510" s="1"/>
      <c r="L3510" s="1"/>
    </row>
    <row r="3511" spans="10:12">
      <c r="J3511" s="1"/>
      <c r="L3511" s="1"/>
    </row>
    <row r="3512" spans="10:12">
      <c r="J3512" s="1"/>
      <c r="L3512" s="1"/>
    </row>
    <row r="3513" spans="10:12">
      <c r="J3513" s="1"/>
      <c r="L3513" s="1"/>
    </row>
    <row r="3514" spans="10:12">
      <c r="J3514" s="1"/>
      <c r="L3514" s="1"/>
    </row>
    <row r="3515" spans="10:12">
      <c r="J3515" s="1"/>
      <c r="L3515" s="1"/>
    </row>
    <row r="3516" spans="10:12">
      <c r="J3516" s="1"/>
      <c r="L3516" s="1"/>
    </row>
    <row r="3517" spans="10:12">
      <c r="J3517" s="1"/>
      <c r="L3517" s="1"/>
    </row>
    <row r="3518" spans="10:12">
      <c r="J3518" s="1"/>
      <c r="L3518" s="1"/>
    </row>
    <row r="3519" spans="10:12">
      <c r="J3519" s="1"/>
      <c r="L3519" s="1"/>
    </row>
    <row r="3520" spans="10:12">
      <c r="J3520" s="1"/>
      <c r="L3520" s="1"/>
    </row>
    <row r="3521" spans="10:12">
      <c r="J3521" s="1"/>
      <c r="L3521" s="1"/>
    </row>
    <row r="3522" spans="10:12">
      <c r="J3522" s="1"/>
      <c r="L3522" s="1"/>
    </row>
    <row r="3523" spans="10:12">
      <c r="J3523" s="1"/>
      <c r="L3523" s="1"/>
    </row>
    <row r="3524" spans="10:12">
      <c r="J3524" s="1"/>
      <c r="L3524" s="1"/>
    </row>
    <row r="3525" spans="10:12">
      <c r="J3525" s="1"/>
      <c r="L3525" s="1"/>
    </row>
    <row r="3526" spans="10:12">
      <c r="J3526" s="1"/>
      <c r="L3526" s="1"/>
    </row>
    <row r="3527" spans="10:12">
      <c r="J3527" s="1"/>
      <c r="L3527" s="1"/>
    </row>
    <row r="3528" spans="10:12">
      <c r="J3528" s="1"/>
      <c r="L3528" s="1"/>
    </row>
    <row r="3529" spans="10:12">
      <c r="J3529" s="1"/>
      <c r="L3529" s="1"/>
    </row>
    <row r="3530" spans="10:12">
      <c r="J3530" s="1"/>
      <c r="L3530" s="1"/>
    </row>
    <row r="3531" spans="10:12">
      <c r="J3531" s="1"/>
      <c r="L3531" s="1"/>
    </row>
    <row r="3532" spans="10:12">
      <c r="J3532" s="1"/>
      <c r="L3532" s="1"/>
    </row>
    <row r="3533" spans="10:12">
      <c r="J3533" s="1"/>
      <c r="L3533" s="1"/>
    </row>
    <row r="3534" spans="10:12">
      <c r="J3534" s="1"/>
      <c r="L3534" s="1"/>
    </row>
    <row r="3535" spans="10:12">
      <c r="J3535" s="1"/>
      <c r="L3535" s="1"/>
    </row>
    <row r="3536" spans="10:12">
      <c r="J3536" s="1"/>
      <c r="L3536" s="1"/>
    </row>
    <row r="3537" spans="10:12">
      <c r="J3537" s="1"/>
      <c r="L3537" s="1"/>
    </row>
    <row r="3538" spans="10:12">
      <c r="J3538" s="1"/>
      <c r="L3538" s="1"/>
    </row>
    <row r="3539" spans="10:12">
      <c r="J3539" s="1"/>
      <c r="L3539" s="1"/>
    </row>
    <row r="3540" spans="10:12">
      <c r="J3540" s="1"/>
      <c r="L3540" s="1"/>
    </row>
    <row r="3541" spans="10:12">
      <c r="J3541" s="1"/>
      <c r="L3541" s="1"/>
    </row>
    <row r="3542" spans="10:12">
      <c r="J3542" s="1"/>
      <c r="L3542" s="1"/>
    </row>
    <row r="3543" spans="10:12">
      <c r="J3543" s="1"/>
      <c r="L3543" s="1"/>
    </row>
    <row r="3544" spans="10:12">
      <c r="J3544" s="1"/>
      <c r="L3544" s="1"/>
    </row>
    <row r="3545" spans="10:12">
      <c r="J3545" s="1"/>
      <c r="L3545" s="1"/>
    </row>
    <row r="3546" spans="10:12">
      <c r="J3546" s="1"/>
      <c r="L3546" s="1"/>
    </row>
    <row r="3547" spans="10:12">
      <c r="J3547" s="1"/>
      <c r="L3547" s="1"/>
    </row>
    <row r="3548" spans="10:12">
      <c r="J3548" s="1"/>
      <c r="L3548" s="1"/>
    </row>
    <row r="3549" spans="10:12">
      <c r="J3549" s="1"/>
      <c r="L3549" s="1"/>
    </row>
    <row r="3550" spans="10:12">
      <c r="J3550" s="1"/>
      <c r="L3550" s="1"/>
    </row>
    <row r="3551" spans="10:12">
      <c r="J3551" s="1"/>
      <c r="L3551" s="1"/>
    </row>
    <row r="3552" spans="10:12">
      <c r="J3552" s="1"/>
      <c r="L3552" s="1"/>
    </row>
    <row r="3553" spans="10:12">
      <c r="J3553" s="1"/>
      <c r="L3553" s="1"/>
    </row>
    <row r="3554" spans="10:12">
      <c r="J3554" s="1"/>
      <c r="L3554" s="1"/>
    </row>
    <row r="3555" spans="10:12">
      <c r="J3555" s="1"/>
      <c r="L3555" s="1"/>
    </row>
    <row r="3556" spans="10:12">
      <c r="J3556" s="1"/>
      <c r="L3556" s="1"/>
    </row>
    <row r="3557" spans="10:12">
      <c r="J3557" s="1"/>
      <c r="L3557" s="1"/>
    </row>
    <row r="3558" spans="10:12">
      <c r="J3558" s="1"/>
      <c r="L3558" s="1"/>
    </row>
    <row r="3559" spans="10:12">
      <c r="J3559" s="1"/>
      <c r="L3559" s="1"/>
    </row>
    <row r="3560" spans="10:12">
      <c r="J3560" s="1"/>
      <c r="L3560" s="1"/>
    </row>
    <row r="3561" spans="10:12">
      <c r="J3561" s="1"/>
      <c r="L3561" s="1"/>
    </row>
    <row r="3562" spans="10:12">
      <c r="J3562" s="1"/>
      <c r="L3562" s="1"/>
    </row>
    <row r="3563" spans="10:12">
      <c r="J3563" s="1"/>
      <c r="L3563" s="1"/>
    </row>
    <row r="3564" spans="10:12">
      <c r="J3564" s="1"/>
      <c r="L3564" s="1"/>
    </row>
    <row r="3565" spans="10:12">
      <c r="J3565" s="1"/>
      <c r="L3565" s="1"/>
    </row>
    <row r="3566" spans="10:12">
      <c r="J3566" s="1"/>
      <c r="L3566" s="1"/>
    </row>
    <row r="3567" spans="10:12">
      <c r="J3567" s="1"/>
      <c r="L3567" s="1"/>
    </row>
    <row r="3568" spans="10:12">
      <c r="J3568" s="1"/>
      <c r="L3568" s="1"/>
    </row>
    <row r="3569" spans="10:12">
      <c r="J3569" s="1"/>
      <c r="L3569" s="1"/>
    </row>
    <row r="3570" spans="10:12">
      <c r="J3570" s="1"/>
      <c r="L3570" s="1"/>
    </row>
    <row r="3571" spans="10:12">
      <c r="J3571" s="1"/>
      <c r="L3571" s="1"/>
    </row>
    <row r="3572" spans="10:12">
      <c r="J3572" s="1"/>
      <c r="L3572" s="1"/>
    </row>
    <row r="3573" spans="10:12">
      <c r="J3573" s="1"/>
      <c r="L3573" s="1"/>
    </row>
    <row r="3574" spans="10:12">
      <c r="J3574" s="1"/>
      <c r="L3574" s="1"/>
    </row>
    <row r="3575" spans="10:12">
      <c r="J3575" s="1"/>
      <c r="L3575" s="1"/>
    </row>
    <row r="3576" spans="10:12">
      <c r="J3576" s="1"/>
      <c r="L3576" s="1"/>
    </row>
    <row r="3577" spans="10:12">
      <c r="J3577" s="1"/>
      <c r="L3577" s="1"/>
    </row>
    <row r="3578" spans="10:12">
      <c r="J3578" s="1"/>
      <c r="L3578" s="1"/>
    </row>
    <row r="3579" spans="10:12">
      <c r="J3579" s="1"/>
      <c r="L3579" s="1"/>
    </row>
    <row r="3580" spans="10:12">
      <c r="J3580" s="1"/>
      <c r="L3580" s="1"/>
    </row>
    <row r="3581" spans="10:12">
      <c r="J3581" s="1"/>
      <c r="L3581" s="1"/>
    </row>
    <row r="3582" spans="10:12">
      <c r="J3582" s="1"/>
      <c r="L3582" s="1"/>
    </row>
    <row r="3583" spans="10:12">
      <c r="J3583" s="1"/>
      <c r="L3583" s="1"/>
    </row>
    <row r="3584" spans="10:12">
      <c r="J3584" s="1"/>
      <c r="L3584" s="1"/>
    </row>
    <row r="3585" spans="10:12">
      <c r="J3585" s="1"/>
      <c r="L3585" s="1"/>
    </row>
    <row r="3586" spans="10:12">
      <c r="J3586" s="1"/>
      <c r="L3586" s="1"/>
    </row>
    <row r="3587" spans="10:12">
      <c r="J3587" s="1"/>
      <c r="L3587" s="1"/>
    </row>
    <row r="3588" spans="10:12">
      <c r="J3588" s="1"/>
      <c r="L3588" s="1"/>
    </row>
    <row r="3589" spans="10:12">
      <c r="J3589" s="1"/>
      <c r="L3589" s="1"/>
    </row>
    <row r="3590" spans="10:12">
      <c r="J3590" s="1"/>
      <c r="L3590" s="1"/>
    </row>
    <row r="3591" spans="10:12">
      <c r="J3591" s="1"/>
      <c r="L3591" s="1"/>
    </row>
    <row r="3592" spans="10:12">
      <c r="J3592" s="1"/>
      <c r="L3592" s="1"/>
    </row>
    <row r="3593" spans="10:12">
      <c r="J3593" s="1"/>
      <c r="L3593" s="1"/>
    </row>
    <row r="3594" spans="10:12">
      <c r="J3594" s="1"/>
      <c r="L3594" s="1"/>
    </row>
    <row r="3595" spans="10:12">
      <c r="J3595" s="1"/>
      <c r="L3595" s="1"/>
    </row>
    <row r="3596" spans="10:12">
      <c r="J3596" s="1"/>
      <c r="L3596" s="1"/>
    </row>
    <row r="3597" spans="10:12">
      <c r="J3597" s="1"/>
      <c r="L3597" s="1"/>
    </row>
    <row r="3598" spans="10:12">
      <c r="J3598" s="1"/>
      <c r="L3598" s="1"/>
    </row>
    <row r="3599" spans="10:12">
      <c r="J3599" s="1"/>
      <c r="L3599" s="1"/>
    </row>
    <row r="3600" spans="10:12">
      <c r="J3600" s="1"/>
      <c r="L3600" s="1"/>
    </row>
    <row r="3601" spans="10:12">
      <c r="J3601" s="1"/>
      <c r="L3601" s="1"/>
    </row>
    <row r="3602" spans="10:12">
      <c r="J3602" s="1"/>
      <c r="L3602" s="1"/>
    </row>
    <row r="3603" spans="10:12">
      <c r="J3603" s="1"/>
      <c r="L3603" s="1"/>
    </row>
    <row r="3604" spans="10:12">
      <c r="J3604" s="1"/>
      <c r="L3604" s="1"/>
    </row>
    <row r="3605" spans="10:12">
      <c r="J3605" s="1"/>
      <c r="L3605" s="1"/>
    </row>
    <row r="3606" spans="10:12">
      <c r="J3606" s="1"/>
      <c r="L3606" s="1"/>
    </row>
    <row r="3607" spans="10:12">
      <c r="J3607" s="1"/>
      <c r="L3607" s="1"/>
    </row>
    <row r="3608" spans="10:12">
      <c r="J3608" s="1"/>
      <c r="L3608" s="1"/>
    </row>
    <row r="3609" spans="10:12">
      <c r="J3609" s="1"/>
      <c r="L3609" s="1"/>
    </row>
    <row r="3610" spans="10:12">
      <c r="J3610" s="1"/>
      <c r="L3610" s="1"/>
    </row>
    <row r="3611" spans="10:12">
      <c r="J3611" s="1"/>
      <c r="L3611" s="1"/>
    </row>
    <row r="3612" spans="10:12">
      <c r="J3612" s="1"/>
      <c r="L3612" s="1"/>
    </row>
    <row r="3613" spans="10:12">
      <c r="J3613" s="1"/>
      <c r="L3613" s="1"/>
    </row>
    <row r="3614" spans="10:12">
      <c r="J3614" s="1"/>
      <c r="L3614" s="1"/>
    </row>
    <row r="3615" spans="10:12">
      <c r="J3615" s="1"/>
      <c r="L3615" s="1"/>
    </row>
    <row r="3616" spans="10:12">
      <c r="J3616" s="1"/>
      <c r="L3616" s="1"/>
    </row>
    <row r="3617" spans="10:12">
      <c r="J3617" s="1"/>
      <c r="L3617" s="1"/>
    </row>
    <row r="3618" spans="10:12">
      <c r="J3618" s="1"/>
      <c r="L3618" s="1"/>
    </row>
    <row r="3619" spans="10:12">
      <c r="J3619" s="1"/>
      <c r="L3619" s="1"/>
    </row>
    <row r="3620" spans="10:12">
      <c r="J3620" s="1"/>
      <c r="L3620" s="1"/>
    </row>
    <row r="3621" spans="10:12">
      <c r="J3621" s="1"/>
      <c r="L3621" s="1"/>
    </row>
    <row r="3622" spans="10:12">
      <c r="J3622" s="1"/>
      <c r="L3622" s="1"/>
    </row>
    <row r="3623" spans="10:12">
      <c r="J3623" s="1"/>
      <c r="L3623" s="1"/>
    </row>
    <row r="3624" spans="10:12">
      <c r="J3624" s="1"/>
      <c r="L3624" s="1"/>
    </row>
    <row r="3625" spans="10:12">
      <c r="J3625" s="1"/>
      <c r="L3625" s="1"/>
    </row>
    <row r="3626" spans="10:12">
      <c r="J3626" s="1"/>
      <c r="L3626" s="1"/>
    </row>
    <row r="3627" spans="10:12">
      <c r="J3627" s="1"/>
      <c r="L3627" s="1"/>
    </row>
    <row r="3628" spans="10:12">
      <c r="J3628" s="1"/>
      <c r="L3628" s="1"/>
    </row>
    <row r="3629" spans="10:12">
      <c r="J3629" s="1"/>
      <c r="L3629" s="1"/>
    </row>
    <row r="3630" spans="10:12">
      <c r="J3630" s="1"/>
      <c r="L3630" s="1"/>
    </row>
    <row r="3631" spans="10:12">
      <c r="J3631" s="1"/>
      <c r="L3631" s="1"/>
    </row>
    <row r="3632" spans="10:12">
      <c r="J3632" s="1"/>
      <c r="L3632" s="1"/>
    </row>
    <row r="3633" spans="10:12">
      <c r="J3633" s="1"/>
      <c r="L3633" s="1"/>
    </row>
    <row r="3634" spans="10:12">
      <c r="J3634" s="1"/>
      <c r="L3634" s="1"/>
    </row>
    <row r="3635" spans="10:12">
      <c r="J3635" s="1"/>
      <c r="L3635" s="1"/>
    </row>
    <row r="3636" spans="10:12">
      <c r="J3636" s="1"/>
      <c r="L3636" s="1"/>
    </row>
    <row r="3637" spans="10:12">
      <c r="J3637" s="1"/>
      <c r="L3637" s="1"/>
    </row>
    <row r="3638" spans="10:12">
      <c r="J3638" s="1"/>
      <c r="L3638" s="1"/>
    </row>
    <row r="3639" spans="10:12">
      <c r="J3639" s="1"/>
      <c r="L3639" s="1"/>
    </row>
    <row r="3640" spans="10:12">
      <c r="J3640" s="1"/>
      <c r="L3640" s="1"/>
    </row>
    <row r="3641" spans="10:12">
      <c r="J3641" s="1"/>
      <c r="L3641" s="1"/>
    </row>
    <row r="3642" spans="10:12">
      <c r="J3642" s="1"/>
      <c r="L3642" s="1"/>
    </row>
    <row r="3643" spans="10:12">
      <c r="J3643" s="1"/>
      <c r="L3643" s="1"/>
    </row>
    <row r="3644" spans="10:12">
      <c r="J3644" s="1"/>
      <c r="L3644" s="1"/>
    </row>
    <row r="3645" spans="10:12">
      <c r="J3645" s="1"/>
      <c r="L3645" s="1"/>
    </row>
    <row r="3646" spans="10:12">
      <c r="J3646" s="1"/>
      <c r="L3646" s="1"/>
    </row>
    <row r="3647" spans="10:12">
      <c r="J3647" s="1"/>
      <c r="L3647" s="1"/>
    </row>
    <row r="3648" spans="10:12">
      <c r="J3648" s="1"/>
      <c r="L3648" s="1"/>
    </row>
    <row r="3649" spans="10:12">
      <c r="J3649" s="1"/>
      <c r="L3649" s="1"/>
    </row>
    <row r="3650" spans="10:12">
      <c r="J3650" s="1"/>
      <c r="L3650" s="1"/>
    </row>
    <row r="3651" spans="10:12">
      <c r="J3651" s="1"/>
      <c r="L3651" s="1"/>
    </row>
    <row r="3652" spans="10:12">
      <c r="J3652" s="1"/>
      <c r="L3652" s="1"/>
    </row>
    <row r="3653" spans="10:12">
      <c r="J3653" s="1"/>
      <c r="L3653" s="1"/>
    </row>
    <row r="3654" spans="10:12">
      <c r="J3654" s="1"/>
      <c r="L3654" s="1"/>
    </row>
    <row r="3655" spans="10:12">
      <c r="J3655" s="1"/>
      <c r="L3655" s="1"/>
    </row>
    <row r="3656" spans="10:12">
      <c r="J3656" s="1"/>
      <c r="L3656" s="1"/>
    </row>
    <row r="3657" spans="10:12">
      <c r="J3657" s="1"/>
      <c r="L3657" s="1"/>
    </row>
    <row r="3658" spans="10:12">
      <c r="J3658" s="1"/>
      <c r="L3658" s="1"/>
    </row>
    <row r="3659" spans="10:12">
      <c r="J3659" s="1"/>
      <c r="L3659" s="1"/>
    </row>
    <row r="3660" spans="10:12">
      <c r="J3660" s="1"/>
      <c r="L3660" s="1"/>
    </row>
    <row r="3661" spans="10:12">
      <c r="J3661" s="1"/>
      <c r="L3661" s="1"/>
    </row>
    <row r="3662" spans="10:12">
      <c r="J3662" s="1"/>
      <c r="L3662" s="1"/>
    </row>
    <row r="3663" spans="10:12">
      <c r="J3663" s="1"/>
      <c r="L3663" s="1"/>
    </row>
    <row r="3664" spans="10:12">
      <c r="J3664" s="1"/>
      <c r="L3664" s="1"/>
    </row>
    <row r="3665" spans="10:12">
      <c r="J3665" s="1"/>
      <c r="L3665" s="1"/>
    </row>
    <row r="3666" spans="10:12">
      <c r="J3666" s="1"/>
      <c r="L3666" s="1"/>
    </row>
    <row r="3667" spans="10:12">
      <c r="J3667" s="1"/>
      <c r="L3667" s="1"/>
    </row>
    <row r="3668" spans="10:12">
      <c r="J3668" s="1"/>
      <c r="L3668" s="1"/>
    </row>
    <row r="3669" spans="10:12">
      <c r="J3669" s="1"/>
      <c r="L3669" s="1"/>
    </row>
    <row r="3670" spans="10:12">
      <c r="J3670" s="1"/>
      <c r="L3670" s="1"/>
    </row>
    <row r="3671" spans="10:12">
      <c r="J3671" s="1"/>
      <c r="L3671" s="1"/>
    </row>
    <row r="3672" spans="10:12">
      <c r="J3672" s="1"/>
      <c r="L3672" s="1"/>
    </row>
    <row r="3673" spans="10:12">
      <c r="J3673" s="1"/>
      <c r="L3673" s="1"/>
    </row>
    <row r="3674" spans="10:12">
      <c r="J3674" s="1"/>
      <c r="L3674" s="1"/>
    </row>
    <row r="3675" spans="10:12">
      <c r="J3675" s="1"/>
      <c r="L3675" s="1"/>
    </row>
    <row r="3676" spans="10:12">
      <c r="J3676" s="1"/>
      <c r="L3676" s="1"/>
    </row>
    <row r="3677" spans="10:12">
      <c r="J3677" s="1"/>
      <c r="L3677" s="1"/>
    </row>
    <row r="3678" spans="10:12">
      <c r="J3678" s="1"/>
      <c r="L3678" s="1"/>
    </row>
    <row r="3679" spans="10:12">
      <c r="J3679" s="1"/>
      <c r="L3679" s="1"/>
    </row>
    <row r="3680" spans="10:12">
      <c r="J3680" s="1"/>
      <c r="L3680" s="1"/>
    </row>
    <row r="3681" spans="10:12">
      <c r="J3681" s="1"/>
      <c r="L3681" s="1"/>
    </row>
    <row r="3682" spans="10:12">
      <c r="J3682" s="1"/>
      <c r="L3682" s="1"/>
    </row>
    <row r="3683" spans="10:12">
      <c r="J3683" s="1"/>
      <c r="L3683" s="1"/>
    </row>
    <row r="3684" spans="10:12">
      <c r="J3684" s="1"/>
      <c r="L3684" s="1"/>
    </row>
    <row r="3685" spans="10:12">
      <c r="J3685" s="1"/>
      <c r="L3685" s="1"/>
    </row>
    <row r="3686" spans="10:12">
      <c r="J3686" s="1"/>
      <c r="L3686" s="1"/>
    </row>
    <row r="3687" spans="10:12">
      <c r="J3687" s="1"/>
      <c r="L3687" s="1"/>
    </row>
    <row r="3688" spans="10:12">
      <c r="J3688" s="1"/>
      <c r="L3688" s="1"/>
    </row>
    <row r="3689" spans="10:12">
      <c r="J3689" s="1"/>
      <c r="L3689" s="1"/>
    </row>
    <row r="3690" spans="10:12">
      <c r="J3690" s="1"/>
      <c r="L3690" s="1"/>
    </row>
    <row r="3691" spans="10:12">
      <c r="J3691" s="1"/>
      <c r="L3691" s="1"/>
    </row>
    <row r="3692" spans="10:12">
      <c r="J3692" s="1"/>
      <c r="L3692" s="1"/>
    </row>
    <row r="3693" spans="10:12">
      <c r="J3693" s="1"/>
      <c r="L3693" s="1"/>
    </row>
    <row r="3694" spans="10:12">
      <c r="J3694" s="1"/>
      <c r="L3694" s="1"/>
    </row>
    <row r="3695" spans="10:12">
      <c r="J3695" s="1"/>
      <c r="L3695" s="1"/>
    </row>
    <row r="3696" spans="10:12">
      <c r="J3696" s="1"/>
      <c r="L3696" s="1"/>
    </row>
    <row r="3697" spans="10:12">
      <c r="J3697" s="1"/>
      <c r="L3697" s="1"/>
    </row>
    <row r="3698" spans="10:12">
      <c r="J3698" s="1"/>
      <c r="L3698" s="1"/>
    </row>
    <row r="3699" spans="10:12">
      <c r="J3699" s="1"/>
      <c r="L3699" s="1"/>
    </row>
    <row r="3700" spans="10:12">
      <c r="J3700" s="1"/>
      <c r="L3700" s="1"/>
    </row>
    <row r="3701" spans="10:12">
      <c r="J3701" s="1"/>
      <c r="L3701" s="1"/>
    </row>
    <row r="3702" spans="10:12">
      <c r="J3702" s="1"/>
      <c r="L3702" s="1"/>
    </row>
    <row r="3703" spans="10:12">
      <c r="J3703" s="1"/>
      <c r="L3703" s="1"/>
    </row>
    <row r="3704" spans="10:12">
      <c r="J3704" s="1"/>
      <c r="L3704" s="1"/>
    </row>
    <row r="3705" spans="10:12">
      <c r="J3705" s="1"/>
      <c r="L3705" s="1"/>
    </row>
    <row r="3706" spans="10:12">
      <c r="J3706" s="1"/>
      <c r="L3706" s="1"/>
    </row>
    <row r="3707" spans="10:12">
      <c r="J3707" s="1"/>
      <c r="L3707" s="1"/>
    </row>
    <row r="3708" spans="10:12">
      <c r="J3708" s="1"/>
      <c r="L3708" s="1"/>
    </row>
    <row r="3709" spans="10:12">
      <c r="J3709" s="1"/>
      <c r="L3709" s="1"/>
    </row>
    <row r="3710" spans="10:12">
      <c r="J3710" s="1"/>
      <c r="L3710" s="1"/>
    </row>
    <row r="3711" spans="10:12">
      <c r="J3711" s="1"/>
      <c r="L3711" s="1"/>
    </row>
    <row r="3712" spans="10:12">
      <c r="J3712" s="1"/>
      <c r="L3712" s="1"/>
    </row>
    <row r="3713" spans="10:12">
      <c r="J3713" s="1"/>
      <c r="L3713" s="1"/>
    </row>
    <row r="3714" spans="10:12">
      <c r="J3714" s="1"/>
      <c r="L3714" s="1"/>
    </row>
    <row r="3715" spans="10:12">
      <c r="J3715" s="1"/>
      <c r="L3715" s="1"/>
    </row>
    <row r="3716" spans="10:12">
      <c r="J3716" s="1"/>
      <c r="L3716" s="1"/>
    </row>
    <row r="3717" spans="10:12">
      <c r="J3717" s="1"/>
      <c r="L3717" s="1"/>
    </row>
    <row r="3718" spans="10:12">
      <c r="J3718" s="1"/>
      <c r="L3718" s="1"/>
    </row>
    <row r="3719" spans="10:12">
      <c r="J3719" s="1"/>
      <c r="L3719" s="1"/>
    </row>
    <row r="3720" spans="10:12">
      <c r="J3720" s="1"/>
      <c r="L3720" s="1"/>
    </row>
    <row r="3721" spans="10:12">
      <c r="J3721" s="1"/>
      <c r="L3721" s="1"/>
    </row>
    <row r="3722" spans="10:12">
      <c r="J3722" s="1"/>
      <c r="L3722" s="1"/>
    </row>
    <row r="3723" spans="10:12">
      <c r="J3723" s="1"/>
      <c r="L3723" s="1"/>
    </row>
    <row r="3724" spans="10:12">
      <c r="J3724" s="1"/>
      <c r="L3724" s="1"/>
    </row>
    <row r="3725" spans="10:12">
      <c r="J3725" s="1"/>
      <c r="L3725" s="1"/>
    </row>
    <row r="3726" spans="10:12">
      <c r="J3726" s="1"/>
      <c r="L3726" s="1"/>
    </row>
    <row r="3727" spans="10:12">
      <c r="J3727" s="1"/>
      <c r="L3727" s="1"/>
    </row>
    <row r="3728" spans="10:12">
      <c r="J3728" s="1"/>
      <c r="L3728" s="1"/>
    </row>
    <row r="3729" spans="10:12">
      <c r="J3729" s="1"/>
      <c r="L3729" s="1"/>
    </row>
    <row r="3730" spans="10:12">
      <c r="J3730" s="1"/>
      <c r="L3730" s="1"/>
    </row>
    <row r="3731" spans="10:12">
      <c r="J3731" s="1"/>
      <c r="L3731" s="1"/>
    </row>
    <row r="3732" spans="10:12">
      <c r="J3732" s="1"/>
      <c r="L3732" s="1"/>
    </row>
    <row r="3733" spans="10:12">
      <c r="J3733" s="1"/>
      <c r="L3733" s="1"/>
    </row>
    <row r="3734" spans="10:12">
      <c r="J3734" s="1"/>
      <c r="L3734" s="1"/>
    </row>
    <row r="3735" spans="10:12">
      <c r="J3735" s="1"/>
      <c r="L3735" s="1"/>
    </row>
    <row r="3736" spans="10:12">
      <c r="J3736" s="1"/>
      <c r="L3736" s="1"/>
    </row>
    <row r="3737" spans="10:12">
      <c r="J3737" s="1"/>
      <c r="L3737" s="1"/>
    </row>
    <row r="3738" spans="10:12">
      <c r="J3738" s="1"/>
      <c r="L3738" s="1"/>
    </row>
    <row r="3739" spans="10:12">
      <c r="J3739" s="1"/>
      <c r="L3739" s="1"/>
    </row>
    <row r="3740" spans="10:12">
      <c r="J3740" s="1"/>
      <c r="L3740" s="1"/>
    </row>
    <row r="3741" spans="10:12">
      <c r="J3741" s="1"/>
      <c r="L3741" s="1"/>
    </row>
    <row r="3742" spans="10:12">
      <c r="J3742" s="1"/>
      <c r="L3742" s="1"/>
    </row>
    <row r="3743" spans="10:12">
      <c r="J3743" s="1"/>
      <c r="L3743" s="1"/>
    </row>
    <row r="3744" spans="10:12">
      <c r="J3744" s="1"/>
      <c r="L3744" s="1"/>
    </row>
    <row r="3745" spans="10:12">
      <c r="J3745" s="1"/>
      <c r="L3745" s="1"/>
    </row>
    <row r="3746" spans="10:12">
      <c r="J3746" s="1"/>
      <c r="L3746" s="1"/>
    </row>
    <row r="3747" spans="10:12">
      <c r="J3747" s="1"/>
      <c r="L3747" s="1"/>
    </row>
    <row r="3748" spans="10:12">
      <c r="J3748" s="1"/>
      <c r="L3748" s="1"/>
    </row>
    <row r="3749" spans="10:12">
      <c r="J3749" s="1"/>
      <c r="L3749" s="1"/>
    </row>
    <row r="3750" spans="10:12">
      <c r="J3750" s="1"/>
      <c r="L3750" s="1"/>
    </row>
    <row r="3751" spans="10:12">
      <c r="J3751" s="1"/>
      <c r="L3751" s="1"/>
    </row>
    <row r="3752" spans="10:12">
      <c r="J3752" s="1"/>
      <c r="L3752" s="1"/>
    </row>
    <row r="3753" spans="10:12">
      <c r="J3753" s="1"/>
      <c r="L3753" s="1"/>
    </row>
    <row r="3754" spans="10:12">
      <c r="J3754" s="1"/>
      <c r="L3754" s="1"/>
    </row>
    <row r="3755" spans="10:12">
      <c r="J3755" s="1"/>
      <c r="L3755" s="1"/>
    </row>
    <row r="3756" spans="10:12">
      <c r="J3756" s="1"/>
      <c r="L3756" s="1"/>
    </row>
    <row r="3757" spans="10:12">
      <c r="J3757" s="1"/>
      <c r="L3757" s="1"/>
    </row>
    <row r="3758" spans="10:12">
      <c r="J3758" s="1"/>
      <c r="L3758" s="1"/>
    </row>
    <row r="3759" spans="10:12">
      <c r="J3759" s="1"/>
      <c r="L3759" s="1"/>
    </row>
    <row r="3760" spans="10:12">
      <c r="J3760" s="1"/>
      <c r="L3760" s="1"/>
    </row>
    <row r="3761" spans="10:12">
      <c r="J3761" s="1"/>
      <c r="L3761" s="1"/>
    </row>
    <row r="3762" spans="10:12">
      <c r="J3762" s="1"/>
      <c r="L3762" s="1"/>
    </row>
    <row r="3763" spans="10:12">
      <c r="J3763" s="1"/>
      <c r="L3763" s="1"/>
    </row>
    <row r="3764" spans="10:12">
      <c r="J3764" s="1"/>
      <c r="L3764" s="1"/>
    </row>
    <row r="3765" spans="10:12">
      <c r="J3765" s="1"/>
      <c r="L3765" s="1"/>
    </row>
    <row r="3766" spans="10:12">
      <c r="J3766" s="1"/>
      <c r="L3766" s="1"/>
    </row>
    <row r="3767" spans="10:12">
      <c r="J3767" s="1"/>
      <c r="L3767" s="1"/>
    </row>
    <row r="3768" spans="10:12">
      <c r="J3768" s="1"/>
      <c r="L3768" s="1"/>
    </row>
    <row r="3769" spans="10:12">
      <c r="J3769" s="1"/>
      <c r="L3769" s="1"/>
    </row>
    <row r="3770" spans="10:12">
      <c r="J3770" s="1"/>
      <c r="L3770" s="1"/>
    </row>
    <row r="3771" spans="10:12">
      <c r="J3771" s="1"/>
      <c r="L3771" s="1"/>
    </row>
    <row r="3772" spans="10:12">
      <c r="J3772" s="1"/>
      <c r="L3772" s="1"/>
    </row>
    <row r="3773" spans="10:12">
      <c r="J3773" s="1"/>
      <c r="L3773" s="1"/>
    </row>
    <row r="3774" spans="10:12">
      <c r="J3774" s="1"/>
      <c r="L3774" s="1"/>
    </row>
    <row r="3775" spans="10:12">
      <c r="J3775" s="1"/>
      <c r="L3775" s="1"/>
    </row>
    <row r="3776" spans="10:12">
      <c r="J3776" s="1"/>
      <c r="L3776" s="1"/>
    </row>
    <row r="3777" spans="10:12">
      <c r="J3777" s="1"/>
      <c r="L3777" s="1"/>
    </row>
    <row r="3778" spans="10:12">
      <c r="J3778" s="1"/>
      <c r="L3778" s="1"/>
    </row>
    <row r="3779" spans="10:12">
      <c r="J3779" s="1"/>
      <c r="L3779" s="1"/>
    </row>
    <row r="3780" spans="10:12">
      <c r="J3780" s="1"/>
      <c r="L3780" s="1"/>
    </row>
    <row r="3781" spans="10:12">
      <c r="J3781" s="1"/>
      <c r="L3781" s="1"/>
    </row>
    <row r="3782" spans="10:12">
      <c r="J3782" s="1"/>
      <c r="L3782" s="1"/>
    </row>
    <row r="3783" spans="10:12">
      <c r="J3783" s="1"/>
      <c r="L3783" s="1"/>
    </row>
    <row r="3784" spans="10:12">
      <c r="J3784" s="1"/>
      <c r="L3784" s="1"/>
    </row>
    <row r="3785" spans="10:12">
      <c r="J3785" s="1"/>
      <c r="L3785" s="1"/>
    </row>
    <row r="3786" spans="10:12">
      <c r="J3786" s="1"/>
      <c r="L3786" s="1"/>
    </row>
    <row r="3787" spans="10:12">
      <c r="J3787" s="1"/>
      <c r="L3787" s="1"/>
    </row>
    <row r="3788" spans="10:12">
      <c r="J3788" s="1"/>
      <c r="L3788" s="1"/>
    </row>
    <row r="3789" spans="10:12">
      <c r="J3789" s="1"/>
      <c r="L3789" s="1"/>
    </row>
    <row r="3790" spans="10:12">
      <c r="J3790" s="1"/>
      <c r="L3790" s="1"/>
    </row>
    <row r="3791" spans="10:12">
      <c r="J3791" s="1"/>
      <c r="L3791" s="1"/>
    </row>
    <row r="3792" spans="10:12">
      <c r="J3792" s="1"/>
      <c r="L3792" s="1"/>
    </row>
    <row r="3793" spans="10:12">
      <c r="J3793" s="1"/>
      <c r="L3793" s="1"/>
    </row>
    <row r="3794" spans="10:12">
      <c r="J3794" s="1"/>
      <c r="L3794" s="1"/>
    </row>
    <row r="3795" spans="10:12">
      <c r="J3795" s="1"/>
      <c r="L3795" s="1"/>
    </row>
    <row r="3796" spans="10:12">
      <c r="J3796" s="1"/>
      <c r="L3796" s="1"/>
    </row>
    <row r="3797" spans="10:12">
      <c r="J3797" s="1"/>
      <c r="L3797" s="1"/>
    </row>
    <row r="3798" spans="10:12">
      <c r="J3798" s="1"/>
      <c r="L3798" s="1"/>
    </row>
    <row r="3799" spans="10:12">
      <c r="J3799" s="1"/>
      <c r="L3799" s="1"/>
    </row>
    <row r="3800" spans="10:12">
      <c r="J3800" s="1"/>
      <c r="L3800" s="1"/>
    </row>
    <row r="3801" spans="10:12">
      <c r="J3801" s="1"/>
      <c r="L3801" s="1"/>
    </row>
    <row r="3802" spans="10:12">
      <c r="J3802" s="1"/>
      <c r="L3802" s="1"/>
    </row>
    <row r="3803" spans="10:12">
      <c r="J3803" s="1"/>
      <c r="L3803" s="1"/>
    </row>
    <row r="3804" spans="10:12">
      <c r="J3804" s="1"/>
      <c r="L3804" s="1"/>
    </row>
    <row r="3805" spans="10:12">
      <c r="J3805" s="1"/>
      <c r="L3805" s="1"/>
    </row>
    <row r="3806" spans="10:12">
      <c r="J3806" s="1"/>
      <c r="L3806" s="1"/>
    </row>
    <row r="3807" spans="10:12">
      <c r="J3807" s="1"/>
      <c r="L3807" s="1"/>
    </row>
    <row r="3808" spans="10:12">
      <c r="J3808" s="1"/>
      <c r="L3808" s="1"/>
    </row>
    <row r="3809" spans="10:12">
      <c r="J3809" s="1"/>
      <c r="L3809" s="1"/>
    </row>
    <row r="3810" spans="10:12">
      <c r="J3810" s="1"/>
      <c r="L3810" s="1"/>
    </row>
    <row r="3811" spans="10:12">
      <c r="J3811" s="1"/>
      <c r="L3811" s="1"/>
    </row>
    <row r="3812" spans="10:12">
      <c r="J3812" s="1"/>
      <c r="L3812" s="1"/>
    </row>
    <row r="3813" spans="10:12">
      <c r="J3813" s="1"/>
      <c r="L3813" s="1"/>
    </row>
    <row r="3814" spans="10:12">
      <c r="J3814" s="1"/>
      <c r="L3814" s="1"/>
    </row>
    <row r="3815" spans="10:12">
      <c r="J3815" s="1"/>
      <c r="L3815" s="1"/>
    </row>
    <row r="3816" spans="10:12">
      <c r="J3816" s="1"/>
      <c r="L3816" s="1"/>
    </row>
    <row r="3817" spans="10:12">
      <c r="J3817" s="1"/>
      <c r="L3817" s="1"/>
    </row>
    <row r="3818" spans="10:12">
      <c r="J3818" s="1"/>
      <c r="L3818" s="1"/>
    </row>
    <row r="3819" spans="10:12">
      <c r="J3819" s="1"/>
      <c r="L3819" s="1"/>
    </row>
    <row r="3820" spans="10:12">
      <c r="J3820" s="1"/>
      <c r="L3820" s="1"/>
    </row>
    <row r="3821" spans="10:12">
      <c r="J3821" s="1"/>
      <c r="L3821" s="1"/>
    </row>
    <row r="3822" spans="10:12">
      <c r="J3822" s="1"/>
      <c r="L3822" s="1"/>
    </row>
    <row r="3823" spans="10:12">
      <c r="J3823" s="1"/>
      <c r="L3823" s="1"/>
    </row>
    <row r="3824" spans="10:12">
      <c r="J3824" s="1"/>
      <c r="L3824" s="1"/>
    </row>
    <row r="3825" spans="10:12">
      <c r="J3825" s="1"/>
      <c r="L3825" s="1"/>
    </row>
    <row r="3826" spans="10:12">
      <c r="J3826" s="1"/>
      <c r="L3826" s="1"/>
    </row>
    <row r="3827" spans="10:12">
      <c r="J3827" s="1"/>
      <c r="L3827" s="1"/>
    </row>
    <row r="3828" spans="10:12">
      <c r="J3828" s="1"/>
      <c r="L3828" s="1"/>
    </row>
    <row r="3829" spans="10:12">
      <c r="J3829" s="1"/>
      <c r="L3829" s="1"/>
    </row>
    <row r="3830" spans="10:12">
      <c r="J3830" s="1"/>
      <c r="L3830" s="1"/>
    </row>
    <row r="3831" spans="10:12">
      <c r="J3831" s="1"/>
      <c r="L3831" s="1"/>
    </row>
    <row r="3832" spans="10:12">
      <c r="J3832" s="1"/>
      <c r="L3832" s="1"/>
    </row>
    <row r="3833" spans="10:12">
      <c r="J3833" s="1"/>
      <c r="L3833" s="1"/>
    </row>
    <row r="3834" spans="10:12">
      <c r="J3834" s="1"/>
      <c r="L3834" s="1"/>
    </row>
    <row r="3835" spans="10:12">
      <c r="J3835" s="1"/>
      <c r="L3835" s="1"/>
    </row>
    <row r="3836" spans="10:12">
      <c r="J3836" s="1"/>
      <c r="L3836" s="1"/>
    </row>
    <row r="3837" spans="10:12">
      <c r="J3837" s="1"/>
      <c r="L3837" s="1"/>
    </row>
    <row r="3838" spans="10:12">
      <c r="J3838" s="1"/>
      <c r="L3838" s="1"/>
    </row>
    <row r="3839" spans="10:12">
      <c r="J3839" s="1"/>
      <c r="L3839" s="1"/>
    </row>
    <row r="3840" spans="10:12">
      <c r="J3840" s="1"/>
      <c r="L3840" s="1"/>
    </row>
    <row r="3841" spans="10:12">
      <c r="J3841" s="1"/>
      <c r="L3841" s="1"/>
    </row>
    <row r="3842" spans="10:12">
      <c r="J3842" s="1"/>
      <c r="L3842" s="1"/>
    </row>
    <row r="3843" spans="10:12">
      <c r="J3843" s="1"/>
      <c r="L3843" s="1"/>
    </row>
    <row r="3844" spans="10:12">
      <c r="J3844" s="1"/>
      <c r="L3844" s="1"/>
    </row>
    <row r="3845" spans="10:12">
      <c r="J3845" s="1"/>
      <c r="L3845" s="1"/>
    </row>
    <row r="3846" spans="10:12">
      <c r="J3846" s="1"/>
      <c r="L3846" s="1"/>
    </row>
    <row r="3847" spans="10:12">
      <c r="J3847" s="1"/>
      <c r="L3847" s="1"/>
    </row>
    <row r="3848" spans="10:12">
      <c r="J3848" s="1"/>
      <c r="L3848" s="1"/>
    </row>
    <row r="3849" spans="10:12">
      <c r="J3849" s="1"/>
      <c r="L3849" s="1"/>
    </row>
    <row r="3850" spans="10:12">
      <c r="J3850" s="1"/>
      <c r="L3850" s="1"/>
    </row>
    <row r="3851" spans="10:12">
      <c r="J3851" s="1"/>
      <c r="L3851" s="1"/>
    </row>
    <row r="3852" spans="10:12">
      <c r="J3852" s="1"/>
      <c r="L3852" s="1"/>
    </row>
    <row r="3853" spans="10:12">
      <c r="J3853" s="1"/>
      <c r="L3853" s="1"/>
    </row>
    <row r="3854" spans="10:12">
      <c r="J3854" s="1"/>
      <c r="L3854" s="1"/>
    </row>
    <row r="3855" spans="10:12">
      <c r="J3855" s="1"/>
      <c r="L3855" s="1"/>
    </row>
    <row r="3856" spans="10:12">
      <c r="J3856" s="1"/>
      <c r="L3856" s="1"/>
    </row>
    <row r="3857" spans="10:12">
      <c r="J3857" s="1"/>
      <c r="L3857" s="1"/>
    </row>
    <row r="3858" spans="10:12">
      <c r="J3858" s="1"/>
      <c r="L3858" s="1"/>
    </row>
    <row r="3859" spans="10:12">
      <c r="J3859" s="1"/>
      <c r="L3859" s="1"/>
    </row>
    <row r="3860" spans="10:12">
      <c r="J3860" s="1"/>
      <c r="L3860" s="1"/>
    </row>
    <row r="3861" spans="10:12">
      <c r="J3861" s="1"/>
      <c r="L3861" s="1"/>
    </row>
    <row r="3862" spans="10:12">
      <c r="J3862" s="1"/>
      <c r="L3862" s="1"/>
    </row>
    <row r="3863" spans="10:12">
      <c r="J3863" s="1"/>
      <c r="L3863" s="1"/>
    </row>
    <row r="3864" spans="10:12">
      <c r="J3864" s="1"/>
      <c r="L3864" s="1"/>
    </row>
    <row r="3865" spans="10:12">
      <c r="J3865" s="1"/>
      <c r="L3865" s="1"/>
    </row>
    <row r="3866" spans="10:12">
      <c r="J3866" s="1"/>
      <c r="L3866" s="1"/>
    </row>
    <row r="3867" spans="10:12">
      <c r="J3867" s="1"/>
      <c r="L3867" s="1"/>
    </row>
    <row r="3868" spans="10:12">
      <c r="J3868" s="1"/>
      <c r="L3868" s="1"/>
    </row>
    <row r="3869" spans="10:12">
      <c r="J3869" s="1"/>
      <c r="L3869" s="1"/>
    </row>
    <row r="3870" spans="10:12">
      <c r="J3870" s="1"/>
      <c r="L3870" s="1"/>
    </row>
    <row r="3871" spans="10:12">
      <c r="J3871" s="1"/>
      <c r="L3871" s="1"/>
    </row>
    <row r="3872" spans="10:12">
      <c r="J3872" s="1"/>
      <c r="L3872" s="1"/>
    </row>
    <row r="3873" spans="10:12">
      <c r="J3873" s="1"/>
      <c r="L3873" s="1"/>
    </row>
    <row r="3874" spans="10:12">
      <c r="J3874" s="1"/>
      <c r="L3874" s="1"/>
    </row>
    <row r="3875" spans="10:12">
      <c r="J3875" s="1"/>
      <c r="L3875" s="1"/>
    </row>
    <row r="3876" spans="10:12">
      <c r="J3876" s="1"/>
      <c r="L3876" s="1"/>
    </row>
    <row r="3877" spans="10:12">
      <c r="J3877" s="1"/>
      <c r="L3877" s="1"/>
    </row>
    <row r="3878" spans="10:12">
      <c r="J3878" s="1"/>
      <c r="L3878" s="1"/>
    </row>
    <row r="3879" spans="10:12">
      <c r="J3879" s="1"/>
      <c r="L3879" s="1"/>
    </row>
    <row r="3880" spans="10:12">
      <c r="J3880" s="1"/>
      <c r="L3880" s="1"/>
    </row>
    <row r="3881" spans="10:12">
      <c r="J3881" s="1"/>
      <c r="L3881" s="1"/>
    </row>
    <row r="3882" spans="10:12">
      <c r="J3882" s="1"/>
      <c r="L3882" s="1"/>
    </row>
    <row r="3883" spans="10:12">
      <c r="J3883" s="1"/>
      <c r="L3883" s="1"/>
    </row>
    <row r="3884" spans="10:12">
      <c r="J3884" s="1"/>
      <c r="L3884" s="1"/>
    </row>
    <row r="3885" spans="10:12">
      <c r="J3885" s="1"/>
      <c r="L3885" s="1"/>
    </row>
    <row r="3886" spans="10:12">
      <c r="J3886" s="1"/>
      <c r="L3886" s="1"/>
    </row>
    <row r="3887" spans="10:12">
      <c r="J3887" s="1"/>
      <c r="L3887" s="1"/>
    </row>
    <row r="3888" spans="10:12">
      <c r="J3888" s="1"/>
      <c r="L3888" s="1"/>
    </row>
    <row r="3889" spans="10:12">
      <c r="J3889" s="1"/>
      <c r="L3889" s="1"/>
    </row>
    <row r="3890" spans="10:12">
      <c r="J3890" s="1"/>
      <c r="L3890" s="1"/>
    </row>
    <row r="3891" spans="10:12">
      <c r="J3891" s="1"/>
      <c r="L3891" s="1"/>
    </row>
    <row r="3892" spans="10:12">
      <c r="J3892" s="1"/>
      <c r="L3892" s="1"/>
    </row>
    <row r="3893" spans="10:12">
      <c r="J3893" s="1"/>
      <c r="L3893" s="1"/>
    </row>
    <row r="3894" spans="10:12">
      <c r="J3894" s="1"/>
      <c r="L3894" s="1"/>
    </row>
    <row r="3895" spans="10:12">
      <c r="J3895" s="1"/>
      <c r="L3895" s="1"/>
    </row>
    <row r="3896" spans="10:12">
      <c r="J3896" s="1"/>
      <c r="L3896" s="1"/>
    </row>
    <row r="3897" spans="10:12">
      <c r="J3897" s="1"/>
      <c r="L3897" s="1"/>
    </row>
    <row r="3898" spans="10:12">
      <c r="J3898" s="1"/>
      <c r="L3898" s="1"/>
    </row>
    <row r="3899" spans="10:12">
      <c r="J3899" s="1"/>
      <c r="L3899" s="1"/>
    </row>
    <row r="3900" spans="10:12">
      <c r="J3900" s="1"/>
      <c r="L3900" s="1"/>
    </row>
    <row r="3901" spans="10:12">
      <c r="J3901" s="1"/>
      <c r="L3901" s="1"/>
    </row>
    <row r="3902" spans="10:12">
      <c r="J3902" s="1"/>
      <c r="L3902" s="1"/>
    </row>
    <row r="3903" spans="10:12">
      <c r="J3903" s="1"/>
      <c r="L3903" s="1"/>
    </row>
    <row r="3904" spans="10:12">
      <c r="J3904" s="1"/>
      <c r="L3904" s="1"/>
    </row>
    <row r="3905" spans="10:12">
      <c r="J3905" s="1"/>
      <c r="L3905" s="1"/>
    </row>
    <row r="3906" spans="10:12">
      <c r="J3906" s="1"/>
      <c r="L3906" s="1"/>
    </row>
    <row r="3907" spans="10:12">
      <c r="J3907" s="1"/>
      <c r="L3907" s="1"/>
    </row>
    <row r="3908" spans="10:12">
      <c r="J3908" s="1"/>
      <c r="L3908" s="1"/>
    </row>
    <row r="3909" spans="10:12">
      <c r="J3909" s="1"/>
      <c r="L3909" s="1"/>
    </row>
    <row r="3910" spans="10:12">
      <c r="J3910" s="1"/>
      <c r="L3910" s="1"/>
    </row>
    <row r="3911" spans="10:12">
      <c r="J3911" s="1"/>
      <c r="L3911" s="1"/>
    </row>
    <row r="3912" spans="10:12">
      <c r="J3912" s="1"/>
      <c r="L3912" s="1"/>
    </row>
    <row r="3913" spans="10:12">
      <c r="J3913" s="1"/>
      <c r="L3913" s="1"/>
    </row>
    <row r="3914" spans="10:12">
      <c r="J3914" s="1"/>
      <c r="L3914" s="1"/>
    </row>
    <row r="3915" spans="10:12">
      <c r="J3915" s="1"/>
      <c r="L3915" s="1"/>
    </row>
    <row r="3916" spans="10:12">
      <c r="J3916" s="1"/>
      <c r="L3916" s="1"/>
    </row>
    <row r="3917" spans="10:12">
      <c r="J3917" s="1"/>
      <c r="L3917" s="1"/>
    </row>
    <row r="3918" spans="10:12">
      <c r="J3918" s="1"/>
      <c r="L3918" s="1"/>
    </row>
    <row r="3919" spans="10:12">
      <c r="J3919" s="1"/>
      <c r="L3919" s="1"/>
    </row>
    <row r="3920" spans="10:12">
      <c r="J3920" s="1"/>
      <c r="L3920" s="1"/>
    </row>
    <row r="3921" spans="10:12">
      <c r="J3921" s="1"/>
      <c r="L3921" s="1"/>
    </row>
    <row r="3922" spans="10:12">
      <c r="J3922" s="1"/>
      <c r="L3922" s="1"/>
    </row>
    <row r="3923" spans="10:12">
      <c r="J3923" s="1"/>
      <c r="L3923" s="1"/>
    </row>
    <row r="3924" spans="10:12">
      <c r="J3924" s="1"/>
      <c r="L3924" s="1"/>
    </row>
    <row r="3925" spans="10:12">
      <c r="J3925" s="1"/>
      <c r="L3925" s="1"/>
    </row>
    <row r="3926" spans="10:12">
      <c r="J3926" s="1"/>
      <c r="L3926" s="1"/>
    </row>
    <row r="3927" spans="10:12">
      <c r="J3927" s="1"/>
      <c r="L3927" s="1"/>
    </row>
    <row r="3928" spans="10:12">
      <c r="J3928" s="1"/>
      <c r="L3928" s="1"/>
    </row>
    <row r="3929" spans="10:12">
      <c r="J3929" s="1"/>
      <c r="L3929" s="1"/>
    </row>
    <row r="3930" spans="10:12">
      <c r="J3930" s="1"/>
      <c r="L3930" s="1"/>
    </row>
    <row r="3931" spans="10:12">
      <c r="J3931" s="1"/>
      <c r="L3931" s="1"/>
    </row>
    <row r="3932" spans="10:12">
      <c r="J3932" s="1"/>
      <c r="L3932" s="1"/>
    </row>
    <row r="3933" spans="10:12">
      <c r="J3933" s="1"/>
      <c r="L3933" s="1"/>
    </row>
    <row r="3934" spans="10:12">
      <c r="J3934" s="1"/>
      <c r="L3934" s="1"/>
    </row>
    <row r="3935" spans="10:12">
      <c r="J3935" s="1"/>
      <c r="L3935" s="1"/>
    </row>
    <row r="3936" spans="10:12">
      <c r="J3936" s="1"/>
      <c r="L3936" s="1"/>
    </row>
    <row r="3937" spans="10:12">
      <c r="J3937" s="1"/>
      <c r="L3937" s="1"/>
    </row>
    <row r="3938" spans="10:12">
      <c r="J3938" s="1"/>
      <c r="L3938" s="1"/>
    </row>
    <row r="3939" spans="10:12">
      <c r="J3939" s="1"/>
      <c r="L3939" s="1"/>
    </row>
    <row r="3940" spans="10:12">
      <c r="J3940" s="1"/>
      <c r="L3940" s="1"/>
    </row>
    <row r="3941" spans="10:12">
      <c r="J3941" s="1"/>
      <c r="L3941" s="1"/>
    </row>
    <row r="3942" spans="10:12">
      <c r="J3942" s="1"/>
      <c r="L3942" s="1"/>
    </row>
    <row r="3943" spans="10:12">
      <c r="J3943" s="1"/>
      <c r="L3943" s="1"/>
    </row>
    <row r="3944" spans="10:12">
      <c r="J3944" s="1"/>
      <c r="L3944" s="1"/>
    </row>
    <row r="3945" spans="10:12">
      <c r="J3945" s="1"/>
      <c r="L3945" s="1"/>
    </row>
    <row r="3946" spans="10:12">
      <c r="J3946" s="1"/>
      <c r="L3946" s="1"/>
    </row>
    <row r="3947" spans="10:12">
      <c r="J3947" s="1"/>
      <c r="L3947" s="1"/>
    </row>
    <row r="3948" spans="10:12">
      <c r="J3948" s="1"/>
      <c r="L3948" s="1"/>
    </row>
    <row r="3949" spans="10:12">
      <c r="J3949" s="1"/>
      <c r="L3949" s="1"/>
    </row>
    <row r="3950" spans="10:12">
      <c r="J3950" s="1"/>
      <c r="L3950" s="1"/>
    </row>
    <row r="3951" spans="10:12">
      <c r="J3951" s="1"/>
      <c r="L3951" s="1"/>
    </row>
    <row r="3952" spans="10:12">
      <c r="J3952" s="1"/>
      <c r="L3952" s="1"/>
    </row>
    <row r="3953" spans="10:12">
      <c r="J3953" s="1"/>
      <c r="L3953" s="1"/>
    </row>
    <row r="3954" spans="10:12">
      <c r="J3954" s="1"/>
      <c r="L3954" s="1"/>
    </row>
    <row r="3955" spans="10:12">
      <c r="J3955" s="1"/>
      <c r="L3955" s="1"/>
    </row>
    <row r="3956" spans="10:12">
      <c r="J3956" s="1"/>
      <c r="L3956" s="1"/>
    </row>
    <row r="3957" spans="10:12">
      <c r="J3957" s="1"/>
      <c r="L3957" s="1"/>
    </row>
    <row r="3958" spans="10:12">
      <c r="J3958" s="1"/>
      <c r="L3958" s="1"/>
    </row>
    <row r="3959" spans="10:12">
      <c r="J3959" s="1"/>
      <c r="L3959" s="1"/>
    </row>
    <row r="3960" spans="10:12">
      <c r="J3960" s="1"/>
      <c r="L3960" s="1"/>
    </row>
    <row r="3961" spans="10:12">
      <c r="J3961" s="1"/>
      <c r="L3961" s="1"/>
    </row>
    <row r="3962" spans="10:12">
      <c r="J3962" s="1"/>
      <c r="L3962" s="1"/>
    </row>
    <row r="3963" spans="10:12">
      <c r="J3963" s="1"/>
      <c r="L3963" s="1"/>
    </row>
    <row r="3964" spans="10:12">
      <c r="J3964" s="1"/>
      <c r="L3964" s="1"/>
    </row>
    <row r="3965" spans="10:12">
      <c r="J3965" s="1"/>
      <c r="L3965" s="1"/>
    </row>
    <row r="3966" spans="10:12">
      <c r="J3966" s="1"/>
      <c r="L3966" s="1"/>
    </row>
    <row r="3967" spans="10:12">
      <c r="J3967" s="1"/>
      <c r="L3967" s="1"/>
    </row>
    <row r="3968" spans="10:12">
      <c r="J3968" s="1"/>
      <c r="L3968" s="1"/>
    </row>
    <row r="3969" spans="10:12">
      <c r="J3969" s="1"/>
      <c r="L3969" s="1"/>
    </row>
    <row r="3970" spans="10:12">
      <c r="J3970" s="1"/>
      <c r="L3970" s="1"/>
    </row>
    <row r="3971" spans="10:12">
      <c r="J3971" s="1"/>
      <c r="L3971" s="1"/>
    </row>
    <row r="3972" spans="10:12">
      <c r="J3972" s="1"/>
      <c r="L3972" s="1"/>
    </row>
    <row r="3973" spans="10:12">
      <c r="J3973" s="1"/>
      <c r="L3973" s="1"/>
    </row>
    <row r="3974" spans="10:12">
      <c r="J3974" s="1"/>
      <c r="L3974" s="1"/>
    </row>
    <row r="3975" spans="10:12">
      <c r="J3975" s="1"/>
      <c r="L3975" s="1"/>
    </row>
    <row r="3976" spans="10:12">
      <c r="J3976" s="1"/>
      <c r="L3976" s="1"/>
    </row>
    <row r="3977" spans="10:12">
      <c r="J3977" s="1"/>
      <c r="L3977" s="1"/>
    </row>
    <row r="3978" spans="10:12">
      <c r="J3978" s="1"/>
      <c r="L3978" s="1"/>
    </row>
    <row r="3979" spans="10:12">
      <c r="J3979" s="1"/>
      <c r="L3979" s="1"/>
    </row>
    <row r="3980" spans="10:12">
      <c r="J3980" s="1"/>
      <c r="L3980" s="1"/>
    </row>
    <row r="3981" spans="10:12">
      <c r="J3981" s="1"/>
      <c r="L3981" s="1"/>
    </row>
    <row r="3982" spans="10:12">
      <c r="J3982" s="1"/>
      <c r="L3982" s="1"/>
    </row>
    <row r="3983" spans="10:12">
      <c r="J3983" s="1"/>
      <c r="L3983" s="1"/>
    </row>
    <row r="3984" spans="10:12">
      <c r="J3984" s="1"/>
      <c r="L3984" s="1"/>
    </row>
    <row r="3985" spans="10:12">
      <c r="J3985" s="1"/>
      <c r="L3985" s="1"/>
    </row>
    <row r="3986" spans="10:12">
      <c r="J3986" s="1"/>
      <c r="L3986" s="1"/>
    </row>
    <row r="3987" spans="10:12">
      <c r="J3987" s="1"/>
      <c r="L3987" s="1"/>
    </row>
    <row r="3988" spans="10:12">
      <c r="J3988" s="1"/>
      <c r="L3988" s="1"/>
    </row>
    <row r="3989" spans="10:12">
      <c r="J3989" s="1"/>
      <c r="L3989" s="1"/>
    </row>
    <row r="3990" spans="10:12">
      <c r="J3990" s="1"/>
      <c r="L3990" s="1"/>
    </row>
    <row r="3991" spans="10:12">
      <c r="J3991" s="1"/>
      <c r="L3991" s="1"/>
    </row>
    <row r="3992" spans="10:12">
      <c r="J3992" s="1"/>
      <c r="L3992" s="1"/>
    </row>
    <row r="3993" spans="10:12">
      <c r="J3993" s="1"/>
      <c r="L3993" s="1"/>
    </row>
    <row r="3994" spans="10:12">
      <c r="J3994" s="1"/>
      <c r="L3994" s="1"/>
    </row>
    <row r="3995" spans="10:12">
      <c r="J3995" s="1"/>
      <c r="L3995" s="1"/>
    </row>
    <row r="3996" spans="10:12">
      <c r="J3996" s="1"/>
      <c r="L3996" s="1"/>
    </row>
    <row r="3997" spans="10:12">
      <c r="J3997" s="1"/>
      <c r="L3997" s="1"/>
    </row>
    <row r="3998" spans="10:12">
      <c r="J3998" s="1"/>
      <c r="L3998" s="1"/>
    </row>
    <row r="3999" spans="10:12">
      <c r="J3999" s="1"/>
      <c r="L3999" s="1"/>
    </row>
    <row r="4000" spans="10:12">
      <c r="J4000" s="1"/>
      <c r="L4000" s="1"/>
    </row>
    <row r="4001" spans="10:12">
      <c r="J4001" s="1"/>
      <c r="L4001" s="1"/>
    </row>
    <row r="4002" spans="10:12">
      <c r="J4002" s="1"/>
      <c r="L4002" s="1"/>
    </row>
    <row r="4003" spans="10:12">
      <c r="J4003" s="1"/>
      <c r="L4003" s="1"/>
    </row>
    <row r="4004" spans="10:12">
      <c r="J4004" s="1"/>
      <c r="L4004" s="1"/>
    </row>
    <row r="4005" spans="10:12">
      <c r="J4005" s="1"/>
      <c r="L4005" s="1"/>
    </row>
    <row r="4006" spans="10:12">
      <c r="J4006" s="1"/>
      <c r="L4006" s="1"/>
    </row>
    <row r="4007" spans="10:12">
      <c r="J4007" s="1"/>
      <c r="L4007" s="1"/>
    </row>
    <row r="4008" spans="10:12">
      <c r="J4008" s="1"/>
      <c r="L4008" s="1"/>
    </row>
    <row r="4009" spans="10:12">
      <c r="J4009" s="1"/>
      <c r="L4009" s="1"/>
    </row>
    <row r="4010" spans="10:12">
      <c r="J4010" s="1"/>
      <c r="L4010" s="1"/>
    </row>
    <row r="4011" spans="10:12">
      <c r="J4011" s="1"/>
      <c r="L4011" s="1"/>
    </row>
    <row r="4012" spans="10:12">
      <c r="J4012" s="1"/>
      <c r="L4012" s="1"/>
    </row>
    <row r="4013" spans="10:12">
      <c r="J4013" s="1"/>
      <c r="L4013" s="1"/>
    </row>
    <row r="4014" spans="10:12">
      <c r="J4014" s="1"/>
      <c r="L4014" s="1"/>
    </row>
    <row r="4015" spans="10:12">
      <c r="J4015" s="1"/>
      <c r="L4015" s="1"/>
    </row>
    <row r="4016" spans="10:12">
      <c r="J4016" s="1"/>
      <c r="L4016" s="1"/>
    </row>
    <row r="4017" spans="10:12">
      <c r="J4017" s="1"/>
      <c r="L4017" s="1"/>
    </row>
    <row r="4018" spans="10:12">
      <c r="J4018" s="1"/>
      <c r="L4018" s="1"/>
    </row>
    <row r="4019" spans="10:12">
      <c r="J4019" s="1"/>
      <c r="L4019" s="1"/>
    </row>
    <row r="4020" spans="10:12">
      <c r="J4020" s="1"/>
      <c r="L4020" s="1"/>
    </row>
    <row r="4021" spans="10:12">
      <c r="J4021" s="1"/>
      <c r="L4021" s="1"/>
    </row>
    <row r="4022" spans="10:12">
      <c r="J4022" s="1"/>
      <c r="L4022" s="1"/>
    </row>
    <row r="4023" spans="10:12">
      <c r="J4023" s="1"/>
      <c r="L4023" s="1"/>
    </row>
    <row r="4024" spans="10:12">
      <c r="J4024" s="1"/>
      <c r="L4024" s="1"/>
    </row>
    <row r="4025" spans="10:12">
      <c r="J4025" s="1"/>
      <c r="L4025" s="1"/>
    </row>
    <row r="4026" spans="10:12">
      <c r="J4026" s="1"/>
      <c r="L4026" s="1"/>
    </row>
    <row r="4027" spans="10:12">
      <c r="J4027" s="1"/>
      <c r="L4027" s="1"/>
    </row>
    <row r="4028" spans="10:12">
      <c r="J4028" s="1"/>
      <c r="L4028" s="1"/>
    </row>
    <row r="4029" spans="10:12">
      <c r="J4029" s="1"/>
      <c r="L4029" s="1"/>
    </row>
    <row r="4030" spans="10:12">
      <c r="J4030" s="1"/>
      <c r="L4030" s="1"/>
    </row>
    <row r="4031" spans="10:12">
      <c r="J4031" s="1"/>
      <c r="L4031" s="1"/>
    </row>
    <row r="4032" spans="10:12">
      <c r="J4032" s="1"/>
      <c r="L4032" s="1"/>
    </row>
    <row r="4033" spans="10:12">
      <c r="J4033" s="1"/>
      <c r="L4033" s="1"/>
    </row>
    <row r="4034" spans="10:12">
      <c r="J4034" s="1"/>
      <c r="L4034" s="1"/>
    </row>
    <row r="4035" spans="10:12">
      <c r="J4035" s="1"/>
      <c r="L4035" s="1"/>
    </row>
    <row r="4036" spans="10:12">
      <c r="J4036" s="1"/>
      <c r="L4036" s="1"/>
    </row>
    <row r="4037" spans="10:12">
      <c r="J4037" s="1"/>
      <c r="L4037" s="1"/>
    </row>
    <row r="4038" spans="10:12">
      <c r="J4038" s="1"/>
      <c r="L4038" s="1"/>
    </row>
    <row r="4039" spans="10:12">
      <c r="J4039" s="1"/>
      <c r="L4039" s="1"/>
    </row>
    <row r="4040" spans="10:12">
      <c r="J4040" s="1"/>
      <c r="L4040" s="1"/>
    </row>
    <row r="4041" spans="10:12">
      <c r="J4041" s="1"/>
      <c r="L4041" s="1"/>
    </row>
    <row r="4042" spans="10:12">
      <c r="J4042" s="1"/>
      <c r="L4042" s="1"/>
    </row>
    <row r="4043" spans="10:12">
      <c r="J4043" s="1"/>
      <c r="L4043" s="1"/>
    </row>
    <row r="4044" spans="10:12">
      <c r="J4044" s="1"/>
      <c r="L4044" s="1"/>
    </row>
    <row r="4045" spans="10:12">
      <c r="J4045" s="1"/>
      <c r="L4045" s="1"/>
    </row>
    <row r="4046" spans="10:12">
      <c r="J4046" s="1"/>
      <c r="L4046" s="1"/>
    </row>
    <row r="4047" spans="10:12">
      <c r="J4047" s="1"/>
      <c r="L4047" s="1"/>
    </row>
    <row r="4048" spans="10:12">
      <c r="J4048" s="1"/>
      <c r="L4048" s="1"/>
    </row>
    <row r="4049" spans="10:12">
      <c r="J4049" s="1"/>
      <c r="L4049" s="1"/>
    </row>
    <row r="4050" spans="10:12">
      <c r="J4050" s="1"/>
      <c r="L4050" s="1"/>
    </row>
    <row r="4051" spans="10:12">
      <c r="J4051" s="1"/>
      <c r="L4051" s="1"/>
    </row>
    <row r="4052" spans="10:12">
      <c r="J4052" s="1"/>
      <c r="L4052" s="1"/>
    </row>
    <row r="4053" spans="10:12">
      <c r="J4053" s="1"/>
      <c r="L4053" s="1"/>
    </row>
    <row r="4054" spans="10:12">
      <c r="J4054" s="1"/>
      <c r="L4054" s="1"/>
    </row>
    <row r="4055" spans="10:12">
      <c r="J4055" s="1"/>
      <c r="L4055" s="1"/>
    </row>
    <row r="4056" spans="10:12">
      <c r="J4056" s="1"/>
      <c r="L4056" s="1"/>
    </row>
    <row r="4057" spans="10:12">
      <c r="J4057" s="1"/>
      <c r="L4057" s="1"/>
    </row>
    <row r="4058" spans="10:12">
      <c r="J4058" s="1"/>
      <c r="L4058" s="1"/>
    </row>
    <row r="4059" spans="10:12">
      <c r="J4059" s="1"/>
      <c r="L4059" s="1"/>
    </row>
    <row r="4060" spans="10:12">
      <c r="J4060" s="1"/>
      <c r="L4060" s="1"/>
    </row>
    <row r="4061" spans="10:12">
      <c r="J4061" s="1"/>
      <c r="L4061" s="1"/>
    </row>
    <row r="4062" spans="10:12">
      <c r="J4062" s="1"/>
      <c r="L4062" s="1"/>
    </row>
    <row r="4063" spans="10:12">
      <c r="J4063" s="1"/>
      <c r="L4063" s="1"/>
    </row>
    <row r="4064" spans="10:12">
      <c r="J4064" s="1"/>
      <c r="L4064" s="1"/>
    </row>
    <row r="4065" spans="10:12">
      <c r="J4065" s="1"/>
      <c r="L4065" s="1"/>
    </row>
    <row r="4066" spans="10:12">
      <c r="J4066" s="1"/>
      <c r="L4066" s="1"/>
    </row>
    <row r="4067" spans="10:12">
      <c r="J4067" s="1"/>
      <c r="L4067" s="1"/>
    </row>
    <row r="4068" spans="10:12">
      <c r="J4068" s="1"/>
      <c r="L4068" s="1"/>
    </row>
    <row r="4069" spans="10:12">
      <c r="J4069" s="1"/>
      <c r="L4069" s="1"/>
    </row>
    <row r="4070" spans="10:12">
      <c r="J4070" s="1"/>
      <c r="L4070" s="1"/>
    </row>
    <row r="4071" spans="10:12">
      <c r="J4071" s="1"/>
      <c r="L4071" s="1"/>
    </row>
    <row r="4072" spans="10:12">
      <c r="J4072" s="1"/>
      <c r="L4072" s="1"/>
    </row>
    <row r="4073" spans="10:12">
      <c r="J4073" s="1"/>
      <c r="L4073" s="1"/>
    </row>
    <row r="4074" spans="10:12">
      <c r="J4074" s="1"/>
      <c r="L4074" s="1"/>
    </row>
    <row r="4075" spans="10:12">
      <c r="J4075" s="1"/>
      <c r="L4075" s="1"/>
    </row>
    <row r="4076" spans="10:12">
      <c r="J4076" s="1"/>
      <c r="L4076" s="1"/>
    </row>
    <row r="4077" spans="10:12">
      <c r="J4077" s="1"/>
      <c r="L4077" s="1"/>
    </row>
    <row r="4078" spans="10:12">
      <c r="J4078" s="1"/>
      <c r="L4078" s="1"/>
    </row>
    <row r="4079" spans="10:12">
      <c r="J4079" s="1"/>
      <c r="L4079" s="1"/>
    </row>
    <row r="4080" spans="10:12">
      <c r="J4080" s="1"/>
      <c r="L4080" s="1"/>
    </row>
    <row r="4081" spans="10:12">
      <c r="J4081" s="1"/>
      <c r="L4081" s="1"/>
    </row>
    <row r="4082" spans="10:12">
      <c r="J4082" s="1"/>
      <c r="L4082" s="1"/>
    </row>
    <row r="4083" spans="10:12">
      <c r="J4083" s="1"/>
      <c r="L4083" s="1"/>
    </row>
    <row r="4084" spans="10:12">
      <c r="J4084" s="1"/>
      <c r="L4084" s="1"/>
    </row>
    <row r="4085" spans="10:12">
      <c r="J4085" s="1"/>
      <c r="L4085" s="1"/>
    </row>
    <row r="4086" spans="10:12">
      <c r="J4086" s="1"/>
      <c r="L4086" s="1"/>
    </row>
    <row r="4087" spans="10:12">
      <c r="J4087" s="1"/>
      <c r="L4087" s="1"/>
    </row>
    <row r="4088" spans="10:12">
      <c r="J4088" s="1"/>
      <c r="L4088" s="1"/>
    </row>
    <row r="4089" spans="10:12">
      <c r="J4089" s="1"/>
      <c r="L4089" s="1"/>
    </row>
    <row r="4090" spans="10:12">
      <c r="J4090" s="1"/>
      <c r="L4090" s="1"/>
    </row>
    <row r="4091" spans="10:12">
      <c r="J4091" s="1"/>
      <c r="L4091" s="1"/>
    </row>
    <row r="4092" spans="10:12">
      <c r="J4092" s="1"/>
      <c r="L4092" s="1"/>
    </row>
    <row r="4093" spans="10:12">
      <c r="J4093" s="1"/>
      <c r="L4093" s="1"/>
    </row>
    <row r="4094" spans="10:12">
      <c r="J4094" s="1"/>
      <c r="L4094" s="1"/>
    </row>
    <row r="4095" spans="10:12">
      <c r="J4095" s="1"/>
      <c r="L4095" s="1"/>
    </row>
    <row r="4096" spans="10:12">
      <c r="J4096" s="1"/>
      <c r="L4096" s="1"/>
    </row>
    <row r="4097" spans="10:12">
      <c r="J4097" s="1"/>
      <c r="L4097" s="1"/>
    </row>
    <row r="4098" spans="10:12">
      <c r="J4098" s="1"/>
      <c r="L4098" s="1"/>
    </row>
    <row r="4099" spans="10:12">
      <c r="J4099" s="1"/>
      <c r="L4099" s="1"/>
    </row>
    <row r="4100" spans="10:12">
      <c r="J4100" s="1"/>
      <c r="L4100" s="1"/>
    </row>
    <row r="4101" spans="10:12">
      <c r="J4101" s="1"/>
      <c r="L4101" s="1"/>
    </row>
    <row r="4102" spans="10:12">
      <c r="J4102" s="1"/>
      <c r="L4102" s="1"/>
    </row>
    <row r="4103" spans="10:12">
      <c r="J4103" s="1"/>
      <c r="L4103" s="1"/>
    </row>
    <row r="4104" spans="10:12">
      <c r="J4104" s="1"/>
      <c r="L4104" s="1"/>
    </row>
    <row r="4105" spans="10:12">
      <c r="J4105" s="1"/>
      <c r="L4105" s="1"/>
    </row>
    <row r="4106" spans="10:12">
      <c r="J4106" s="1"/>
      <c r="L4106" s="1"/>
    </row>
    <row r="4107" spans="10:12">
      <c r="J4107" s="1"/>
      <c r="L4107" s="1"/>
    </row>
    <row r="4108" spans="10:12">
      <c r="J4108" s="1"/>
      <c r="L4108" s="1"/>
    </row>
    <row r="4109" spans="10:12">
      <c r="J4109" s="1"/>
      <c r="L4109" s="1"/>
    </row>
    <row r="4110" spans="10:12">
      <c r="J4110" s="1"/>
      <c r="L4110" s="1"/>
    </row>
    <row r="4111" spans="10:12">
      <c r="J4111" s="1"/>
      <c r="L4111" s="1"/>
    </row>
    <row r="4112" spans="10:12">
      <c r="J4112" s="1"/>
      <c r="L4112" s="1"/>
    </row>
    <row r="4113" spans="10:12">
      <c r="J4113" s="1"/>
      <c r="L4113" s="1"/>
    </row>
    <row r="4114" spans="10:12">
      <c r="J4114" s="1"/>
      <c r="L4114" s="1"/>
    </row>
    <row r="4115" spans="10:12">
      <c r="J4115" s="1"/>
      <c r="L4115" s="1"/>
    </row>
    <row r="4116" spans="10:12">
      <c r="J4116" s="1"/>
      <c r="L4116" s="1"/>
    </row>
    <row r="4117" spans="10:12">
      <c r="J4117" s="1"/>
      <c r="L4117" s="1"/>
    </row>
    <row r="4118" spans="10:12">
      <c r="J4118" s="1"/>
      <c r="L4118" s="1"/>
    </row>
    <row r="4119" spans="10:12">
      <c r="J4119" s="1"/>
      <c r="L4119" s="1"/>
    </row>
    <row r="4120" spans="10:12">
      <c r="J4120" s="1"/>
      <c r="L4120" s="1"/>
    </row>
    <row r="4121" spans="10:12">
      <c r="J4121" s="1"/>
      <c r="L4121" s="1"/>
    </row>
    <row r="4122" spans="10:12">
      <c r="J4122" s="1"/>
      <c r="L4122" s="1"/>
    </row>
    <row r="4123" spans="10:12">
      <c r="J4123" s="1"/>
      <c r="L4123" s="1"/>
    </row>
    <row r="4124" spans="10:12">
      <c r="J4124" s="1"/>
      <c r="L4124" s="1"/>
    </row>
    <row r="4125" spans="10:12">
      <c r="J4125" s="1"/>
      <c r="L4125" s="1"/>
    </row>
    <row r="4126" spans="10:12">
      <c r="J4126" s="1"/>
      <c r="L4126" s="1"/>
    </row>
    <row r="4127" spans="10:12">
      <c r="J4127" s="1"/>
      <c r="L4127" s="1"/>
    </row>
    <row r="4128" spans="10:12">
      <c r="J4128" s="1"/>
      <c r="L4128" s="1"/>
    </row>
    <row r="4129" spans="10:12">
      <c r="J4129" s="1"/>
      <c r="L4129" s="1"/>
    </row>
    <row r="4130" spans="10:12">
      <c r="J4130" s="1"/>
      <c r="L4130" s="1"/>
    </row>
    <row r="4131" spans="10:12">
      <c r="J4131" s="1"/>
      <c r="L4131" s="1"/>
    </row>
    <row r="4132" spans="10:12">
      <c r="J4132" s="1"/>
      <c r="L4132" s="1"/>
    </row>
    <row r="4133" spans="10:12">
      <c r="J4133" s="1"/>
      <c r="L4133" s="1"/>
    </row>
    <row r="4134" spans="10:12">
      <c r="J4134" s="1"/>
      <c r="L4134" s="1"/>
    </row>
    <row r="4135" spans="10:12">
      <c r="J4135" s="1"/>
      <c r="L4135" s="1"/>
    </row>
    <row r="4136" spans="10:12">
      <c r="J4136" s="1"/>
      <c r="L4136" s="1"/>
    </row>
    <row r="4137" spans="10:12">
      <c r="J4137" s="1"/>
      <c r="L4137" s="1"/>
    </row>
    <row r="4138" spans="10:12">
      <c r="J4138" s="1"/>
      <c r="L4138" s="1"/>
    </row>
    <row r="4139" spans="10:12">
      <c r="J4139" s="1"/>
      <c r="L4139" s="1"/>
    </row>
    <row r="4140" spans="10:12">
      <c r="J4140" s="1"/>
      <c r="L4140" s="1"/>
    </row>
    <row r="4141" spans="10:12">
      <c r="J4141" s="1"/>
      <c r="L4141" s="1"/>
    </row>
    <row r="4142" spans="10:12">
      <c r="J4142" s="1"/>
      <c r="L4142" s="1"/>
    </row>
    <row r="4143" spans="10:12">
      <c r="J4143" s="1"/>
      <c r="L4143" s="1"/>
    </row>
    <row r="4144" spans="10:12">
      <c r="J4144" s="1"/>
      <c r="L4144" s="1"/>
    </row>
    <row r="4145" spans="10:12">
      <c r="J4145" s="1"/>
      <c r="L4145" s="1"/>
    </row>
    <row r="4146" spans="10:12">
      <c r="J4146" s="1"/>
      <c r="L4146" s="1"/>
    </row>
    <row r="4147" spans="10:12">
      <c r="J4147" s="1"/>
      <c r="L4147" s="1"/>
    </row>
    <row r="4148" spans="10:12">
      <c r="J4148" s="1"/>
      <c r="L4148" s="1"/>
    </row>
    <row r="4149" spans="10:12">
      <c r="J4149" s="1"/>
      <c r="L4149" s="1"/>
    </row>
    <row r="4150" spans="10:12">
      <c r="J4150" s="1"/>
      <c r="L4150" s="1"/>
    </row>
    <row r="4151" spans="10:12">
      <c r="J4151" s="1"/>
      <c r="L4151" s="1"/>
    </row>
    <row r="4152" spans="10:12">
      <c r="J4152" s="1"/>
      <c r="L4152" s="1"/>
    </row>
    <row r="4153" spans="10:12">
      <c r="J4153" s="1"/>
      <c r="L4153" s="1"/>
    </row>
    <row r="4154" spans="10:12">
      <c r="J4154" s="1"/>
      <c r="L4154" s="1"/>
    </row>
    <row r="4155" spans="10:12">
      <c r="J4155" s="1"/>
      <c r="L4155" s="1"/>
    </row>
    <row r="4156" spans="10:12">
      <c r="J4156" s="1"/>
      <c r="L4156" s="1"/>
    </row>
    <row r="4157" spans="10:12">
      <c r="J4157" s="1"/>
      <c r="L4157" s="1"/>
    </row>
    <row r="4158" spans="10:12">
      <c r="J4158" s="1"/>
      <c r="L4158" s="1"/>
    </row>
    <row r="4159" spans="10:12">
      <c r="J4159" s="1"/>
      <c r="L4159" s="1"/>
    </row>
    <row r="4160" spans="10:12">
      <c r="J4160" s="1"/>
      <c r="L4160" s="1"/>
    </row>
    <row r="4161" spans="10:12">
      <c r="J4161" s="1"/>
      <c r="L4161" s="1"/>
    </row>
    <row r="4162" spans="10:12">
      <c r="J4162" s="1"/>
      <c r="L4162" s="1"/>
    </row>
    <row r="4163" spans="10:12">
      <c r="J4163" s="1"/>
      <c r="L4163" s="1"/>
    </row>
    <row r="4164" spans="10:12">
      <c r="J4164" s="1"/>
      <c r="L4164" s="1"/>
    </row>
    <row r="4165" spans="10:12">
      <c r="J4165" s="1"/>
      <c r="L4165" s="1"/>
    </row>
    <row r="4166" spans="10:12">
      <c r="J4166" s="1"/>
      <c r="L4166" s="1"/>
    </row>
    <row r="4167" spans="10:12">
      <c r="J4167" s="1"/>
      <c r="L4167" s="1"/>
    </row>
    <row r="4168" spans="10:12">
      <c r="J4168" s="1"/>
      <c r="L4168" s="1"/>
    </row>
    <row r="4169" spans="10:12">
      <c r="J4169" s="1"/>
      <c r="L4169" s="1"/>
    </row>
    <row r="4170" spans="10:12">
      <c r="J4170" s="1"/>
      <c r="L4170" s="1"/>
    </row>
    <row r="4171" spans="10:12">
      <c r="J4171" s="1"/>
      <c r="L4171" s="1"/>
    </row>
    <row r="4172" spans="10:12">
      <c r="J4172" s="1"/>
      <c r="L4172" s="1"/>
    </row>
    <row r="4173" spans="10:12">
      <c r="J4173" s="1"/>
      <c r="L4173" s="1"/>
    </row>
    <row r="4174" spans="10:12">
      <c r="J4174" s="1"/>
      <c r="L4174" s="1"/>
    </row>
    <row r="4175" spans="10:12">
      <c r="J4175" s="1"/>
      <c r="L4175" s="1"/>
    </row>
    <row r="4176" spans="10:12">
      <c r="J4176" s="1"/>
      <c r="L4176" s="1"/>
    </row>
    <row r="4177" spans="10:12">
      <c r="J4177" s="1"/>
      <c r="L4177" s="1"/>
    </row>
    <row r="4178" spans="10:12">
      <c r="J4178" s="1"/>
      <c r="L4178" s="1"/>
    </row>
    <row r="4179" spans="10:12">
      <c r="J4179" s="1"/>
      <c r="L4179" s="1"/>
    </row>
    <row r="4180" spans="10:12">
      <c r="J4180" s="1"/>
      <c r="L4180" s="1"/>
    </row>
    <row r="4181" spans="10:12">
      <c r="J4181" s="1"/>
      <c r="L4181" s="1"/>
    </row>
    <row r="4182" spans="10:12">
      <c r="J4182" s="1"/>
      <c r="L4182" s="1"/>
    </row>
    <row r="4183" spans="10:12">
      <c r="J4183" s="1"/>
      <c r="L4183" s="1"/>
    </row>
    <row r="4184" spans="10:12">
      <c r="J4184" s="1"/>
      <c r="L4184" s="1"/>
    </row>
    <row r="4185" spans="10:12">
      <c r="J4185" s="1"/>
      <c r="L4185" s="1"/>
    </row>
    <row r="4186" spans="10:12">
      <c r="J4186" s="1"/>
      <c r="L4186" s="1"/>
    </row>
    <row r="4187" spans="10:12">
      <c r="J4187" s="1"/>
      <c r="L4187" s="1"/>
    </row>
    <row r="4188" spans="10:12">
      <c r="J4188" s="1"/>
      <c r="L4188" s="1"/>
    </row>
    <row r="4189" spans="10:12">
      <c r="J4189" s="1"/>
      <c r="L4189" s="1"/>
    </row>
    <row r="4190" spans="10:12">
      <c r="J4190" s="1"/>
      <c r="L4190" s="1"/>
    </row>
    <row r="4191" spans="10:12">
      <c r="J4191" s="1"/>
      <c r="L4191" s="1"/>
    </row>
    <row r="4192" spans="10:12">
      <c r="J4192" s="1"/>
      <c r="L4192" s="1"/>
    </row>
    <row r="4193" spans="10:12">
      <c r="J4193" s="1"/>
      <c r="L4193" s="1"/>
    </row>
    <row r="4194" spans="10:12">
      <c r="J4194" s="1"/>
      <c r="L4194" s="1"/>
    </row>
    <row r="4195" spans="10:12">
      <c r="J4195" s="1"/>
      <c r="L4195" s="1"/>
    </row>
    <row r="4196" spans="10:12">
      <c r="J4196" s="1"/>
      <c r="L4196" s="1"/>
    </row>
    <row r="4197" spans="10:12">
      <c r="J4197" s="1"/>
      <c r="L4197" s="1"/>
    </row>
    <row r="4198" spans="10:12">
      <c r="J4198" s="1"/>
      <c r="L4198" s="1"/>
    </row>
    <row r="4199" spans="10:12">
      <c r="J4199" s="1"/>
      <c r="L4199" s="1"/>
    </row>
    <row r="4200" spans="10:12">
      <c r="J4200" s="1"/>
      <c r="L4200" s="1"/>
    </row>
    <row r="4201" spans="10:12">
      <c r="J4201" s="1"/>
      <c r="L4201" s="1"/>
    </row>
    <row r="4202" spans="10:12">
      <c r="J4202" s="1"/>
      <c r="L4202" s="1"/>
    </row>
    <row r="4203" spans="10:12">
      <c r="J4203" s="1"/>
      <c r="L4203" s="1"/>
    </row>
    <row r="4204" spans="10:12">
      <c r="J4204" s="1"/>
      <c r="L4204" s="1"/>
    </row>
    <row r="4205" spans="10:12">
      <c r="J4205" s="1"/>
      <c r="L4205" s="1"/>
    </row>
    <row r="4206" spans="10:12">
      <c r="J4206" s="1"/>
      <c r="L4206" s="1"/>
    </row>
    <row r="4207" spans="10:12">
      <c r="J4207" s="1"/>
      <c r="L4207" s="1"/>
    </row>
    <row r="4208" spans="10:12">
      <c r="J4208" s="1"/>
      <c r="L4208" s="1"/>
    </row>
    <row r="4209" spans="10:12">
      <c r="J4209" s="1"/>
      <c r="L4209" s="1"/>
    </row>
    <row r="4210" spans="10:12">
      <c r="J4210" s="1"/>
      <c r="L4210" s="1"/>
    </row>
    <row r="4211" spans="10:12">
      <c r="J4211" s="1"/>
      <c r="L4211" s="1"/>
    </row>
    <row r="4212" spans="10:12">
      <c r="J4212" s="1"/>
      <c r="L4212" s="1"/>
    </row>
    <row r="4213" spans="10:12">
      <c r="J4213" s="1"/>
      <c r="L4213" s="1"/>
    </row>
    <row r="4214" spans="10:12">
      <c r="J4214" s="1"/>
      <c r="L4214" s="1"/>
    </row>
    <row r="4215" spans="10:12">
      <c r="J4215" s="1"/>
      <c r="L4215" s="1"/>
    </row>
    <row r="4216" spans="10:12">
      <c r="J4216" s="1"/>
      <c r="L4216" s="1"/>
    </row>
    <row r="4217" spans="10:12">
      <c r="J4217" s="1"/>
      <c r="L4217" s="1"/>
    </row>
    <row r="4218" spans="10:12">
      <c r="J4218" s="1"/>
      <c r="L4218" s="1"/>
    </row>
    <row r="4219" spans="10:12">
      <c r="J4219" s="1"/>
      <c r="L4219" s="1"/>
    </row>
    <row r="4220" spans="10:12">
      <c r="J4220" s="1"/>
      <c r="L4220" s="1"/>
    </row>
    <row r="4221" spans="10:12">
      <c r="J4221" s="1"/>
      <c r="L4221" s="1"/>
    </row>
    <row r="4222" spans="10:12">
      <c r="J4222" s="1"/>
      <c r="L4222" s="1"/>
    </row>
    <row r="4223" spans="10:12">
      <c r="J4223" s="1"/>
      <c r="L4223" s="1"/>
    </row>
    <row r="4224" spans="10:12">
      <c r="J4224" s="1"/>
      <c r="L4224" s="1"/>
    </row>
    <row r="4225" spans="10:12">
      <c r="J4225" s="1"/>
      <c r="L4225" s="1"/>
    </row>
    <row r="4226" spans="10:12">
      <c r="J4226" s="1"/>
      <c r="L4226" s="1"/>
    </row>
    <row r="4227" spans="10:12">
      <c r="J4227" s="1"/>
      <c r="L4227" s="1"/>
    </row>
    <row r="4228" spans="10:12">
      <c r="J4228" s="1"/>
      <c r="L4228" s="1"/>
    </row>
    <row r="4229" spans="10:12">
      <c r="J4229" s="1"/>
      <c r="L4229" s="1"/>
    </row>
    <row r="4230" spans="10:12">
      <c r="J4230" s="1"/>
      <c r="L4230" s="1"/>
    </row>
    <row r="4231" spans="10:12">
      <c r="J4231" s="1"/>
      <c r="L4231" s="1"/>
    </row>
    <row r="4232" spans="10:12">
      <c r="J4232" s="1"/>
      <c r="L4232" s="1"/>
    </row>
    <row r="4233" spans="10:12">
      <c r="J4233" s="1"/>
      <c r="L4233" s="1"/>
    </row>
    <row r="4234" spans="10:12">
      <c r="J4234" s="1"/>
      <c r="L4234" s="1"/>
    </row>
    <row r="4235" spans="10:12">
      <c r="J4235" s="1"/>
      <c r="L4235" s="1"/>
    </row>
    <row r="4236" spans="10:12">
      <c r="J4236" s="1"/>
      <c r="L4236" s="1"/>
    </row>
    <row r="4237" spans="10:12">
      <c r="J4237" s="1"/>
      <c r="L4237" s="1"/>
    </row>
    <row r="4238" spans="10:12">
      <c r="J4238" s="1"/>
      <c r="L4238" s="1"/>
    </row>
    <row r="4239" spans="10:12">
      <c r="J4239" s="1"/>
      <c r="L4239" s="1"/>
    </row>
    <row r="4240" spans="10:12">
      <c r="J4240" s="1"/>
      <c r="L4240" s="1"/>
    </row>
    <row r="4241" spans="10:12">
      <c r="J4241" s="1"/>
      <c r="L4241" s="1"/>
    </row>
    <row r="4242" spans="10:12">
      <c r="J4242" s="1"/>
      <c r="L4242" s="1"/>
    </row>
    <row r="4243" spans="10:12">
      <c r="J4243" s="1"/>
      <c r="L4243" s="1"/>
    </row>
    <row r="4244" spans="10:12">
      <c r="J4244" s="1"/>
      <c r="L4244" s="1"/>
    </row>
    <row r="4245" spans="10:12">
      <c r="J4245" s="1"/>
      <c r="L4245" s="1"/>
    </row>
    <row r="4246" spans="10:12">
      <c r="J4246" s="1"/>
      <c r="L4246" s="1"/>
    </row>
    <row r="4247" spans="10:12">
      <c r="J4247" s="1"/>
      <c r="L4247" s="1"/>
    </row>
    <row r="4248" spans="10:12">
      <c r="J4248" s="1"/>
      <c r="L4248" s="1"/>
    </row>
    <row r="4249" spans="10:12">
      <c r="J4249" s="1"/>
      <c r="L4249" s="1"/>
    </row>
    <row r="4250" spans="10:12">
      <c r="J4250" s="1"/>
      <c r="L4250" s="1"/>
    </row>
    <row r="4251" spans="10:12">
      <c r="J4251" s="1"/>
      <c r="L4251" s="1"/>
    </row>
    <row r="4252" spans="10:12">
      <c r="J4252" s="1"/>
      <c r="L4252" s="1"/>
    </row>
    <row r="4253" spans="10:12">
      <c r="J4253" s="1"/>
      <c r="L4253" s="1"/>
    </row>
    <row r="4254" spans="10:12">
      <c r="J4254" s="1"/>
      <c r="L4254" s="1"/>
    </row>
    <row r="4255" spans="10:12">
      <c r="J4255" s="1"/>
      <c r="L4255" s="1"/>
    </row>
    <row r="4256" spans="10:12">
      <c r="J4256" s="1"/>
      <c r="L4256" s="1"/>
    </row>
    <row r="4257" spans="10:12">
      <c r="J4257" s="1"/>
      <c r="L4257" s="1"/>
    </row>
    <row r="4258" spans="10:12">
      <c r="J4258" s="1"/>
      <c r="L4258" s="1"/>
    </row>
    <row r="4259" spans="10:12">
      <c r="J4259" s="1"/>
      <c r="L4259" s="1"/>
    </row>
    <row r="4260" spans="10:12">
      <c r="J4260" s="1"/>
      <c r="L4260" s="1"/>
    </row>
    <row r="4261" spans="10:12">
      <c r="J4261" s="1"/>
      <c r="L4261" s="1"/>
    </row>
    <row r="4262" spans="10:12">
      <c r="J4262" s="1"/>
      <c r="L4262" s="1"/>
    </row>
    <row r="4263" spans="10:12">
      <c r="J4263" s="1"/>
      <c r="L4263" s="1"/>
    </row>
    <row r="4264" spans="10:12">
      <c r="J4264" s="1"/>
      <c r="L4264" s="1"/>
    </row>
    <row r="4265" spans="10:12">
      <c r="J4265" s="1"/>
      <c r="L4265" s="1"/>
    </row>
    <row r="4266" spans="10:12">
      <c r="J4266" s="1"/>
      <c r="L4266" s="1"/>
    </row>
    <row r="4267" spans="10:12">
      <c r="J4267" s="1"/>
      <c r="L4267" s="1"/>
    </row>
    <row r="4268" spans="10:12">
      <c r="J4268" s="1"/>
      <c r="L4268" s="1"/>
    </row>
    <row r="4269" spans="10:12">
      <c r="J4269" s="1"/>
      <c r="L4269" s="1"/>
    </row>
    <row r="4270" spans="10:12">
      <c r="J4270" s="1"/>
      <c r="L4270" s="1"/>
    </row>
    <row r="4271" spans="10:12">
      <c r="J4271" s="1"/>
      <c r="L4271" s="1"/>
    </row>
    <row r="4272" spans="10:12">
      <c r="J4272" s="1"/>
      <c r="L4272" s="1"/>
    </row>
    <row r="4273" spans="10:12">
      <c r="J4273" s="1"/>
      <c r="L4273" s="1"/>
    </row>
    <row r="4274" spans="10:12">
      <c r="J4274" s="1"/>
      <c r="L4274" s="1"/>
    </row>
    <row r="4275" spans="10:12">
      <c r="J4275" s="1"/>
      <c r="L4275" s="1"/>
    </row>
    <row r="4276" spans="10:12">
      <c r="J4276" s="1"/>
      <c r="L4276" s="1"/>
    </row>
    <row r="4277" spans="10:12">
      <c r="J4277" s="1"/>
      <c r="L4277" s="1"/>
    </row>
    <row r="4278" spans="10:12">
      <c r="J4278" s="1"/>
      <c r="L4278" s="1"/>
    </row>
    <row r="4279" spans="10:12">
      <c r="J4279" s="1"/>
      <c r="L4279" s="1"/>
    </row>
    <row r="4280" spans="10:12">
      <c r="J4280" s="1"/>
      <c r="L4280" s="1"/>
    </row>
    <row r="4281" spans="10:12">
      <c r="J4281" s="1"/>
      <c r="L4281" s="1"/>
    </row>
    <row r="4282" spans="10:12">
      <c r="J4282" s="1"/>
      <c r="L4282" s="1"/>
    </row>
    <row r="4283" spans="10:12">
      <c r="J4283" s="1"/>
      <c r="L4283" s="1"/>
    </row>
    <row r="4284" spans="10:12">
      <c r="J4284" s="1"/>
      <c r="L4284" s="1"/>
    </row>
    <row r="4285" spans="10:12">
      <c r="J4285" s="1"/>
      <c r="L4285" s="1"/>
    </row>
    <row r="4286" spans="10:12">
      <c r="J4286" s="1"/>
      <c r="L4286" s="1"/>
    </row>
    <row r="4287" spans="10:12">
      <c r="J4287" s="1"/>
      <c r="L4287" s="1"/>
    </row>
    <row r="4288" spans="10:12">
      <c r="J4288" s="1"/>
      <c r="L4288" s="1"/>
    </row>
    <row r="4289" spans="10:12">
      <c r="J4289" s="1"/>
      <c r="L4289" s="1"/>
    </row>
    <row r="4290" spans="10:12">
      <c r="J4290" s="1"/>
      <c r="L4290" s="1"/>
    </row>
    <row r="4291" spans="10:12">
      <c r="J4291" s="1"/>
      <c r="L4291" s="1"/>
    </row>
    <row r="4292" spans="10:12">
      <c r="J4292" s="1"/>
      <c r="L4292" s="1"/>
    </row>
    <row r="4293" spans="10:12">
      <c r="J4293" s="1"/>
      <c r="L4293" s="1"/>
    </row>
    <row r="4294" spans="10:12">
      <c r="J4294" s="1"/>
      <c r="L4294" s="1"/>
    </row>
    <row r="4295" spans="10:12">
      <c r="J4295" s="1"/>
      <c r="L4295" s="1"/>
    </row>
    <row r="4296" spans="10:12">
      <c r="J4296" s="1"/>
      <c r="L4296" s="1"/>
    </row>
    <row r="4297" spans="10:12">
      <c r="J4297" s="1"/>
      <c r="L4297" s="1"/>
    </row>
    <row r="4298" spans="10:12">
      <c r="J4298" s="1"/>
      <c r="L4298" s="1"/>
    </row>
    <row r="4299" spans="10:12">
      <c r="J4299" s="1"/>
      <c r="L4299" s="1"/>
    </row>
    <row r="4300" spans="10:12">
      <c r="J4300" s="1"/>
      <c r="L4300" s="1"/>
    </row>
    <row r="4301" spans="10:12">
      <c r="J4301" s="1"/>
      <c r="L4301" s="1"/>
    </row>
    <row r="4302" spans="10:12">
      <c r="J4302" s="1"/>
      <c r="L4302" s="1"/>
    </row>
    <row r="4303" spans="10:12">
      <c r="J4303" s="1"/>
      <c r="L4303" s="1"/>
    </row>
    <row r="4304" spans="10:12">
      <c r="J4304" s="1"/>
      <c r="L4304" s="1"/>
    </row>
    <row r="4305" spans="10:12">
      <c r="J4305" s="1"/>
      <c r="L4305" s="1"/>
    </row>
    <row r="4306" spans="10:12">
      <c r="J4306" s="1"/>
      <c r="L4306" s="1"/>
    </row>
    <row r="4307" spans="10:12">
      <c r="J4307" s="1"/>
      <c r="L4307" s="1"/>
    </row>
    <row r="4308" spans="10:12">
      <c r="J4308" s="1"/>
      <c r="L4308" s="1"/>
    </row>
    <row r="4309" spans="10:12">
      <c r="J4309" s="1"/>
      <c r="L4309" s="1"/>
    </row>
    <row r="4310" spans="10:12">
      <c r="J4310" s="1"/>
      <c r="L4310" s="1"/>
    </row>
    <row r="4311" spans="10:12">
      <c r="J4311" s="1"/>
      <c r="L4311" s="1"/>
    </row>
    <row r="4312" spans="10:12">
      <c r="J4312" s="1"/>
      <c r="L4312" s="1"/>
    </row>
    <row r="4313" spans="10:12">
      <c r="J4313" s="1"/>
      <c r="L4313" s="1"/>
    </row>
    <row r="4314" spans="10:12">
      <c r="J4314" s="1"/>
      <c r="L4314" s="1"/>
    </row>
    <row r="4315" spans="10:12">
      <c r="J4315" s="1"/>
      <c r="L4315" s="1"/>
    </row>
    <row r="4316" spans="10:12">
      <c r="J4316" s="1"/>
      <c r="L4316" s="1"/>
    </row>
    <row r="4317" spans="10:12">
      <c r="J4317" s="1"/>
      <c r="L4317" s="1"/>
    </row>
    <row r="4318" spans="10:12">
      <c r="J4318" s="1"/>
      <c r="L4318" s="1"/>
    </row>
    <row r="4319" spans="10:12">
      <c r="J4319" s="1"/>
      <c r="L4319" s="1"/>
    </row>
    <row r="4320" spans="10:12">
      <c r="J4320" s="1"/>
      <c r="L4320" s="1"/>
    </row>
    <row r="4321" spans="10:12">
      <c r="J4321" s="1"/>
      <c r="L4321" s="1"/>
    </row>
    <row r="4322" spans="10:12">
      <c r="J4322" s="1"/>
      <c r="L4322" s="1"/>
    </row>
    <row r="4323" spans="10:12">
      <c r="J4323" s="1"/>
      <c r="L4323" s="1"/>
    </row>
    <row r="4324" spans="10:12">
      <c r="J4324" s="1"/>
      <c r="L4324" s="1"/>
    </row>
    <row r="4325" spans="10:12">
      <c r="J4325" s="1"/>
      <c r="L4325" s="1"/>
    </row>
    <row r="4326" spans="10:12">
      <c r="J4326" s="1"/>
      <c r="L4326" s="1"/>
    </row>
    <row r="4327" spans="10:12">
      <c r="J4327" s="1"/>
      <c r="L4327" s="1"/>
    </row>
    <row r="4328" spans="10:12">
      <c r="J4328" s="1"/>
      <c r="L4328" s="1"/>
    </row>
    <row r="4329" spans="10:12">
      <c r="J4329" s="1"/>
      <c r="L4329" s="1"/>
    </row>
    <row r="4330" spans="10:12">
      <c r="J4330" s="1"/>
      <c r="L4330" s="1"/>
    </row>
    <row r="4331" spans="10:12">
      <c r="J4331" s="1"/>
      <c r="L4331" s="1"/>
    </row>
    <row r="4332" spans="10:12">
      <c r="J4332" s="1"/>
      <c r="L4332" s="1"/>
    </row>
    <row r="4333" spans="10:12">
      <c r="J4333" s="1"/>
      <c r="L4333" s="1"/>
    </row>
    <row r="4334" spans="10:12">
      <c r="J4334" s="1"/>
      <c r="L4334" s="1"/>
    </row>
    <row r="4335" spans="10:12">
      <c r="J4335" s="1"/>
      <c r="L4335" s="1"/>
    </row>
    <row r="4336" spans="10:12">
      <c r="J4336" s="1"/>
      <c r="L4336" s="1"/>
    </row>
    <row r="4337" spans="10:12">
      <c r="J4337" s="1"/>
      <c r="L4337" s="1"/>
    </row>
    <row r="4338" spans="10:12">
      <c r="J4338" s="1"/>
      <c r="L4338" s="1"/>
    </row>
    <row r="4339" spans="10:12">
      <c r="J4339" s="1"/>
      <c r="L4339" s="1"/>
    </row>
    <row r="4340" spans="10:12">
      <c r="J4340" s="1"/>
      <c r="L4340" s="1"/>
    </row>
    <row r="4341" spans="10:12">
      <c r="J4341" s="1"/>
      <c r="L4341" s="1"/>
    </row>
    <row r="4342" spans="10:12">
      <c r="J4342" s="1"/>
      <c r="L4342" s="1"/>
    </row>
    <row r="4343" spans="10:12">
      <c r="J4343" s="1"/>
      <c r="L4343" s="1"/>
    </row>
    <row r="4344" spans="10:12">
      <c r="J4344" s="1"/>
      <c r="L4344" s="1"/>
    </row>
    <row r="4345" spans="10:12">
      <c r="J4345" s="1"/>
      <c r="L4345" s="1"/>
    </row>
    <row r="4346" spans="10:12">
      <c r="J4346" s="1"/>
      <c r="L4346" s="1"/>
    </row>
    <row r="4347" spans="10:12">
      <c r="J4347" s="1"/>
      <c r="L4347" s="1"/>
    </row>
    <row r="4348" spans="10:12">
      <c r="J4348" s="1"/>
      <c r="L4348" s="1"/>
    </row>
    <row r="4349" spans="10:12">
      <c r="J4349" s="1"/>
      <c r="L4349" s="1"/>
    </row>
    <row r="4350" spans="10:12">
      <c r="J4350" s="1"/>
      <c r="L4350" s="1"/>
    </row>
    <row r="4351" spans="10:12">
      <c r="J4351" s="1"/>
      <c r="L4351" s="1"/>
    </row>
    <row r="4352" spans="10:12">
      <c r="J4352" s="1"/>
      <c r="L4352" s="1"/>
    </row>
    <row r="4353" spans="10:12">
      <c r="J4353" s="1"/>
      <c r="L4353" s="1"/>
    </row>
    <row r="4354" spans="10:12">
      <c r="J4354" s="1"/>
      <c r="L4354" s="1"/>
    </row>
    <row r="4355" spans="10:12">
      <c r="J4355" s="1"/>
      <c r="L4355" s="1"/>
    </row>
    <row r="4356" spans="10:12">
      <c r="J4356" s="1"/>
      <c r="L4356" s="1"/>
    </row>
    <row r="4357" spans="10:12">
      <c r="J4357" s="1"/>
      <c r="L4357" s="1"/>
    </row>
    <row r="4358" spans="10:12">
      <c r="J4358" s="1"/>
      <c r="L4358" s="1"/>
    </row>
    <row r="4359" spans="10:12">
      <c r="J4359" s="1"/>
      <c r="L4359" s="1"/>
    </row>
    <row r="4360" spans="10:12">
      <c r="J4360" s="1"/>
      <c r="L4360" s="1"/>
    </row>
    <row r="4361" spans="10:12">
      <c r="J4361" s="1"/>
      <c r="L4361" s="1"/>
    </row>
    <row r="4362" spans="10:12">
      <c r="J4362" s="1"/>
      <c r="L4362" s="1"/>
    </row>
    <row r="4363" spans="10:12">
      <c r="J4363" s="1"/>
      <c r="L4363" s="1"/>
    </row>
    <row r="4364" spans="10:12">
      <c r="J4364" s="1"/>
      <c r="L4364" s="1"/>
    </row>
    <row r="4365" spans="10:12">
      <c r="J4365" s="1"/>
      <c r="L4365" s="1"/>
    </row>
    <row r="4366" spans="10:12">
      <c r="J4366" s="1"/>
      <c r="L4366" s="1"/>
    </row>
    <row r="4367" spans="10:12">
      <c r="J4367" s="1"/>
      <c r="L4367" s="1"/>
    </row>
    <row r="4368" spans="10:12">
      <c r="J4368" s="1"/>
      <c r="L4368" s="1"/>
    </row>
    <row r="4369" spans="10:12">
      <c r="J4369" s="1"/>
      <c r="L4369" s="1"/>
    </row>
    <row r="4370" spans="10:12">
      <c r="J4370" s="1"/>
      <c r="L4370" s="1"/>
    </row>
    <row r="4371" spans="10:12">
      <c r="J4371" s="1"/>
      <c r="L4371" s="1"/>
    </row>
    <row r="4372" spans="10:12">
      <c r="J4372" s="1"/>
      <c r="L4372" s="1"/>
    </row>
    <row r="4373" spans="10:12">
      <c r="J4373" s="1"/>
      <c r="L4373" s="1"/>
    </row>
    <row r="4374" spans="10:12">
      <c r="J4374" s="1"/>
      <c r="L4374" s="1"/>
    </row>
    <row r="4375" spans="10:12">
      <c r="J4375" s="1"/>
      <c r="L4375" s="1"/>
    </row>
    <row r="4376" spans="10:12">
      <c r="J4376" s="1"/>
      <c r="L4376" s="1"/>
    </row>
    <row r="4377" spans="10:12">
      <c r="J4377" s="1"/>
      <c r="L4377" s="1"/>
    </row>
    <row r="4378" spans="10:12">
      <c r="J4378" s="1"/>
      <c r="L4378" s="1"/>
    </row>
    <row r="4379" spans="10:12">
      <c r="J4379" s="1"/>
      <c r="L4379" s="1"/>
    </row>
    <row r="4380" spans="10:12">
      <c r="J4380" s="1"/>
      <c r="L4380" s="1"/>
    </row>
    <row r="4381" spans="10:12">
      <c r="J4381" s="1"/>
      <c r="L4381" s="1"/>
    </row>
    <row r="4382" spans="10:12">
      <c r="J4382" s="1"/>
      <c r="L4382" s="1"/>
    </row>
    <row r="4383" spans="10:12">
      <c r="J4383" s="1"/>
      <c r="L4383" s="1"/>
    </row>
    <row r="4384" spans="10:12">
      <c r="J4384" s="1"/>
      <c r="L4384" s="1"/>
    </row>
    <row r="4385" spans="10:12">
      <c r="J4385" s="1"/>
      <c r="L4385" s="1"/>
    </row>
    <row r="4386" spans="10:12">
      <c r="J4386" s="1"/>
      <c r="L4386" s="1"/>
    </row>
    <row r="4387" spans="10:12">
      <c r="J4387" s="1"/>
      <c r="L4387" s="1"/>
    </row>
    <row r="4388" spans="10:12">
      <c r="J4388" s="1"/>
      <c r="L4388" s="1"/>
    </row>
    <row r="4389" spans="10:12">
      <c r="J4389" s="1"/>
      <c r="L4389" s="1"/>
    </row>
    <row r="4390" spans="10:12">
      <c r="J4390" s="1"/>
      <c r="L4390" s="1"/>
    </row>
    <row r="4391" spans="10:12">
      <c r="J4391" s="1"/>
      <c r="L4391" s="1"/>
    </row>
    <row r="4392" spans="10:12">
      <c r="J4392" s="1"/>
      <c r="L4392" s="1"/>
    </row>
    <row r="4393" spans="10:12">
      <c r="J4393" s="1"/>
      <c r="L4393" s="1"/>
    </row>
    <row r="4394" spans="10:12">
      <c r="J4394" s="1"/>
      <c r="L4394" s="1"/>
    </row>
    <row r="4395" spans="10:12">
      <c r="J4395" s="1"/>
      <c r="L4395" s="1"/>
    </row>
    <row r="4396" spans="10:12">
      <c r="J4396" s="1"/>
      <c r="L4396" s="1"/>
    </row>
    <row r="4397" spans="10:12">
      <c r="J4397" s="1"/>
      <c r="L4397" s="1"/>
    </row>
    <row r="4398" spans="10:12">
      <c r="J4398" s="1"/>
      <c r="L4398" s="1"/>
    </row>
    <row r="4399" spans="10:12">
      <c r="J4399" s="1"/>
      <c r="L4399" s="1"/>
    </row>
    <row r="4400" spans="10:12">
      <c r="J4400" s="1"/>
      <c r="L4400" s="1"/>
    </row>
    <row r="4401" spans="10:12">
      <c r="J4401" s="1"/>
      <c r="L4401" s="1"/>
    </row>
    <row r="4402" spans="10:12">
      <c r="J4402" s="1"/>
      <c r="L4402" s="1"/>
    </row>
    <row r="4403" spans="10:12">
      <c r="J4403" s="1"/>
      <c r="L4403" s="1"/>
    </row>
    <row r="4404" spans="10:12">
      <c r="J4404" s="1"/>
      <c r="L4404" s="1"/>
    </row>
    <row r="4405" spans="10:12">
      <c r="J4405" s="1"/>
      <c r="L4405" s="1"/>
    </row>
    <row r="4406" spans="10:12">
      <c r="J4406" s="1"/>
      <c r="L4406" s="1"/>
    </row>
    <row r="4407" spans="10:12">
      <c r="J4407" s="1"/>
      <c r="L4407" s="1"/>
    </row>
    <row r="4408" spans="10:12">
      <c r="J4408" s="1"/>
      <c r="L4408" s="1"/>
    </row>
    <row r="4409" spans="10:12">
      <c r="J4409" s="1"/>
      <c r="L4409" s="1"/>
    </row>
    <row r="4410" spans="10:12">
      <c r="J4410" s="1"/>
      <c r="L4410" s="1"/>
    </row>
    <row r="4411" spans="10:12">
      <c r="J4411" s="1"/>
      <c r="L4411" s="1"/>
    </row>
    <row r="4412" spans="10:12">
      <c r="J4412" s="1"/>
      <c r="L4412" s="1"/>
    </row>
    <row r="4413" spans="10:12">
      <c r="J4413" s="1"/>
      <c r="L4413" s="1"/>
    </row>
    <row r="4414" spans="10:12">
      <c r="J4414" s="1"/>
      <c r="L4414" s="1"/>
    </row>
    <row r="4415" spans="10:12">
      <c r="J4415" s="1"/>
      <c r="L4415" s="1"/>
    </row>
    <row r="4416" spans="10:12">
      <c r="J4416" s="1"/>
      <c r="L4416" s="1"/>
    </row>
    <row r="4417" spans="10:12">
      <c r="J4417" s="1"/>
      <c r="L4417" s="1"/>
    </row>
    <row r="4418" spans="10:12">
      <c r="J4418" s="1"/>
      <c r="L4418" s="1"/>
    </row>
    <row r="4419" spans="10:12">
      <c r="J4419" s="1"/>
      <c r="L4419" s="1"/>
    </row>
    <row r="4420" spans="10:12">
      <c r="J4420" s="1"/>
      <c r="L4420" s="1"/>
    </row>
    <row r="4421" spans="10:12">
      <c r="J4421" s="1"/>
      <c r="L4421" s="1"/>
    </row>
    <row r="4422" spans="10:12">
      <c r="J4422" s="1"/>
      <c r="L4422" s="1"/>
    </row>
    <row r="4423" spans="10:12">
      <c r="J4423" s="1"/>
      <c r="L4423" s="1"/>
    </row>
    <row r="4424" spans="10:12">
      <c r="J4424" s="1"/>
      <c r="L4424" s="1"/>
    </row>
    <row r="4425" spans="10:12">
      <c r="J4425" s="1"/>
      <c r="L4425" s="1"/>
    </row>
    <row r="4426" spans="10:12">
      <c r="J4426" s="1"/>
      <c r="L4426" s="1"/>
    </row>
    <row r="4427" spans="10:12">
      <c r="J4427" s="1"/>
      <c r="L4427" s="1"/>
    </row>
    <row r="4428" spans="10:12">
      <c r="J4428" s="1"/>
      <c r="L4428" s="1"/>
    </row>
    <row r="4429" spans="10:12">
      <c r="J4429" s="1"/>
      <c r="L4429" s="1"/>
    </row>
    <row r="4430" spans="10:12">
      <c r="J4430" s="1"/>
      <c r="L4430" s="1"/>
    </row>
    <row r="4431" spans="10:12">
      <c r="J4431" s="1"/>
      <c r="L4431" s="1"/>
    </row>
    <row r="4432" spans="10:12">
      <c r="J4432" s="1"/>
      <c r="L4432" s="1"/>
    </row>
    <row r="4433" spans="10:12">
      <c r="J4433" s="1"/>
      <c r="L4433" s="1"/>
    </row>
    <row r="4434" spans="10:12">
      <c r="J4434" s="1"/>
      <c r="L4434" s="1"/>
    </row>
    <row r="4435" spans="10:12">
      <c r="J4435" s="1"/>
      <c r="L4435" s="1"/>
    </row>
    <row r="4436" spans="10:12">
      <c r="J4436" s="1"/>
      <c r="L4436" s="1"/>
    </row>
    <row r="4437" spans="10:12">
      <c r="J4437" s="1"/>
      <c r="L4437" s="1"/>
    </row>
    <row r="4438" spans="10:12">
      <c r="J4438" s="1"/>
      <c r="L4438" s="1"/>
    </row>
    <row r="4439" spans="10:12">
      <c r="J4439" s="1"/>
      <c r="L4439" s="1"/>
    </row>
    <row r="4440" spans="10:12">
      <c r="J4440" s="1"/>
      <c r="L4440" s="1"/>
    </row>
    <row r="4441" spans="10:12">
      <c r="J4441" s="1"/>
      <c r="L4441" s="1"/>
    </row>
    <row r="4442" spans="10:12">
      <c r="J4442" s="1"/>
      <c r="L4442" s="1"/>
    </row>
    <row r="4443" spans="10:12">
      <c r="J4443" s="1"/>
      <c r="L4443" s="1"/>
    </row>
    <row r="4444" spans="10:12">
      <c r="J4444" s="1"/>
      <c r="L4444" s="1"/>
    </row>
    <row r="4445" spans="10:12">
      <c r="J4445" s="1"/>
      <c r="L4445" s="1"/>
    </row>
    <row r="4446" spans="10:12">
      <c r="J4446" s="1"/>
      <c r="L4446" s="1"/>
    </row>
    <row r="4447" spans="10:12">
      <c r="J4447" s="1"/>
      <c r="L4447" s="1"/>
    </row>
    <row r="4448" spans="10:12">
      <c r="J4448" s="1"/>
      <c r="L4448" s="1"/>
    </row>
    <row r="4449" spans="10:12">
      <c r="J4449" s="1"/>
      <c r="L4449" s="1"/>
    </row>
    <row r="4450" spans="10:12">
      <c r="J4450" s="1"/>
      <c r="L4450" s="1"/>
    </row>
    <row r="4451" spans="10:12">
      <c r="J4451" s="1"/>
      <c r="L4451" s="1"/>
    </row>
    <row r="4452" spans="10:12">
      <c r="J4452" s="1"/>
      <c r="L4452" s="1"/>
    </row>
    <row r="4453" spans="10:12">
      <c r="J4453" s="1"/>
      <c r="L4453" s="1"/>
    </row>
    <row r="4454" spans="10:12">
      <c r="J4454" s="1"/>
      <c r="L4454" s="1"/>
    </row>
    <row r="4455" spans="10:12">
      <c r="J4455" s="1"/>
      <c r="L4455" s="1"/>
    </row>
    <row r="4456" spans="10:12">
      <c r="J4456" s="1"/>
      <c r="L4456" s="1"/>
    </row>
    <row r="4457" spans="10:12">
      <c r="J4457" s="1"/>
      <c r="L4457" s="1"/>
    </row>
    <row r="4458" spans="10:12">
      <c r="J4458" s="1"/>
      <c r="L4458" s="1"/>
    </row>
    <row r="4459" spans="10:12">
      <c r="J4459" s="1"/>
      <c r="L4459" s="1"/>
    </row>
    <row r="4460" spans="10:12">
      <c r="J4460" s="1"/>
      <c r="L4460" s="1"/>
    </row>
    <row r="4461" spans="10:12">
      <c r="J4461" s="1"/>
      <c r="L4461" s="1"/>
    </row>
    <row r="4462" spans="10:12">
      <c r="J4462" s="1"/>
      <c r="L4462" s="1"/>
    </row>
    <row r="4463" spans="10:12">
      <c r="J4463" s="1"/>
      <c r="L4463" s="1"/>
    </row>
    <row r="4464" spans="10:12">
      <c r="J4464" s="1"/>
      <c r="L4464" s="1"/>
    </row>
    <row r="4465" spans="10:12">
      <c r="J4465" s="1"/>
      <c r="L4465" s="1"/>
    </row>
    <row r="4466" spans="10:12">
      <c r="J4466" s="1"/>
      <c r="L4466" s="1"/>
    </row>
    <row r="4467" spans="10:12">
      <c r="J4467" s="1"/>
      <c r="L4467" s="1"/>
    </row>
    <row r="4468" spans="10:12">
      <c r="J4468" s="1"/>
      <c r="L4468" s="1"/>
    </row>
    <row r="4469" spans="10:12">
      <c r="J4469" s="1"/>
      <c r="L4469" s="1"/>
    </row>
    <row r="4470" spans="10:12">
      <c r="J4470" s="1"/>
      <c r="L4470" s="1"/>
    </row>
    <row r="4471" spans="10:12">
      <c r="J4471" s="1"/>
      <c r="L4471" s="1"/>
    </row>
    <row r="4472" spans="10:12">
      <c r="J4472" s="1"/>
      <c r="L4472" s="1"/>
    </row>
    <row r="4473" spans="10:12">
      <c r="J4473" s="1"/>
      <c r="L4473" s="1"/>
    </row>
    <row r="4474" spans="10:12">
      <c r="J4474" s="1"/>
      <c r="L4474" s="1"/>
    </row>
    <row r="4475" spans="10:12">
      <c r="J4475" s="1"/>
      <c r="L4475" s="1"/>
    </row>
    <row r="4476" spans="10:12">
      <c r="J4476" s="1"/>
      <c r="L4476" s="1"/>
    </row>
    <row r="4477" spans="10:12">
      <c r="J4477" s="1"/>
      <c r="L4477" s="1"/>
    </row>
    <row r="4478" spans="10:12">
      <c r="J4478" s="1"/>
      <c r="L4478" s="1"/>
    </row>
    <row r="4479" spans="10:12">
      <c r="J4479" s="1"/>
      <c r="L4479" s="1"/>
    </row>
    <row r="4480" spans="10:12">
      <c r="J4480" s="1"/>
      <c r="L4480" s="1"/>
    </row>
    <row r="4481" spans="10:12">
      <c r="J4481" s="1"/>
      <c r="L4481" s="1"/>
    </row>
    <row r="4482" spans="10:12">
      <c r="J4482" s="1"/>
      <c r="L4482" s="1"/>
    </row>
    <row r="4483" spans="10:12">
      <c r="J4483" s="1"/>
      <c r="L4483" s="1"/>
    </row>
    <row r="4484" spans="10:12">
      <c r="J4484" s="1"/>
      <c r="L4484" s="1"/>
    </row>
    <row r="4485" spans="10:12">
      <c r="J4485" s="1"/>
      <c r="L4485" s="1"/>
    </row>
    <row r="4486" spans="10:12">
      <c r="J4486" s="1"/>
      <c r="L4486" s="1"/>
    </row>
    <row r="4487" spans="10:12">
      <c r="J4487" s="1"/>
      <c r="L4487" s="1"/>
    </row>
    <row r="4488" spans="10:12">
      <c r="J4488" s="1"/>
      <c r="L4488" s="1"/>
    </row>
    <row r="4489" spans="10:12">
      <c r="J4489" s="1"/>
      <c r="L4489" s="1"/>
    </row>
    <row r="4490" spans="10:12">
      <c r="J4490" s="1"/>
      <c r="L4490" s="1"/>
    </row>
    <row r="4491" spans="10:12">
      <c r="J4491" s="1"/>
      <c r="L4491" s="1"/>
    </row>
    <row r="4492" spans="10:12">
      <c r="J4492" s="1"/>
      <c r="L4492" s="1"/>
    </row>
    <row r="4493" spans="10:12">
      <c r="J4493" s="1"/>
      <c r="L4493" s="1"/>
    </row>
    <row r="4494" spans="10:12">
      <c r="J4494" s="1"/>
      <c r="L4494" s="1"/>
    </row>
    <row r="4495" spans="10:12">
      <c r="J4495" s="1"/>
      <c r="L4495" s="1"/>
    </row>
    <row r="4496" spans="10:12">
      <c r="J4496" s="1"/>
      <c r="L4496" s="1"/>
    </row>
    <row r="4497" spans="10:12">
      <c r="J4497" s="1"/>
      <c r="L4497" s="1"/>
    </row>
    <row r="4498" spans="10:12">
      <c r="J4498" s="1"/>
      <c r="L4498" s="1"/>
    </row>
    <row r="4499" spans="10:12">
      <c r="J4499" s="1"/>
      <c r="L4499" s="1"/>
    </row>
    <row r="4500" spans="10:12">
      <c r="J4500" s="1"/>
      <c r="L4500" s="1"/>
    </row>
    <row r="4501" spans="10:12">
      <c r="J4501" s="1"/>
      <c r="L4501" s="1"/>
    </row>
    <row r="4502" spans="10:12">
      <c r="J4502" s="1"/>
      <c r="L4502" s="1"/>
    </row>
    <row r="4503" spans="10:12">
      <c r="J4503" s="1"/>
      <c r="L4503" s="1"/>
    </row>
    <row r="4504" spans="10:12">
      <c r="J4504" s="1"/>
      <c r="L4504" s="1"/>
    </row>
    <row r="4505" spans="10:12">
      <c r="J4505" s="1"/>
      <c r="L4505" s="1"/>
    </row>
    <row r="4506" spans="10:12">
      <c r="J4506" s="1"/>
      <c r="L4506" s="1"/>
    </row>
    <row r="4507" spans="10:12">
      <c r="J4507" s="1"/>
      <c r="L4507" s="1"/>
    </row>
    <row r="4508" spans="10:12">
      <c r="J4508" s="1"/>
      <c r="L4508" s="1"/>
    </row>
    <row r="4509" spans="10:12">
      <c r="J4509" s="1"/>
      <c r="L4509" s="1"/>
    </row>
    <row r="4510" spans="10:12">
      <c r="J4510" s="1"/>
      <c r="L4510" s="1"/>
    </row>
    <row r="4511" spans="10:12">
      <c r="J4511" s="1"/>
      <c r="L4511" s="1"/>
    </row>
    <row r="4512" spans="10:12">
      <c r="J4512" s="1"/>
      <c r="L4512" s="1"/>
    </row>
    <row r="4513" spans="10:12">
      <c r="J4513" s="1"/>
      <c r="L4513" s="1"/>
    </row>
    <row r="4514" spans="10:12">
      <c r="J4514" s="1"/>
      <c r="L4514" s="1"/>
    </row>
    <row r="4515" spans="10:12">
      <c r="J4515" s="1"/>
      <c r="L4515" s="1"/>
    </row>
    <row r="4516" spans="10:12">
      <c r="J4516" s="1"/>
      <c r="L4516" s="1"/>
    </row>
    <row r="4517" spans="10:12">
      <c r="J4517" s="1"/>
      <c r="L4517" s="1"/>
    </row>
    <row r="4518" spans="10:12">
      <c r="J4518" s="1"/>
      <c r="L4518" s="1"/>
    </row>
    <row r="4519" spans="10:12">
      <c r="J4519" s="1"/>
      <c r="L4519" s="1"/>
    </row>
    <row r="4520" spans="10:12">
      <c r="J4520" s="1"/>
      <c r="L4520" s="1"/>
    </row>
    <row r="4521" spans="10:12">
      <c r="J4521" s="1"/>
      <c r="L4521" s="1"/>
    </row>
    <row r="4522" spans="10:12">
      <c r="J4522" s="1"/>
      <c r="L4522" s="1"/>
    </row>
    <row r="4523" spans="10:12">
      <c r="J4523" s="1"/>
      <c r="L4523" s="1"/>
    </row>
    <row r="4524" spans="10:12">
      <c r="J4524" s="1"/>
      <c r="L4524" s="1"/>
    </row>
    <row r="4525" spans="10:12">
      <c r="J4525" s="1"/>
      <c r="L4525" s="1"/>
    </row>
    <row r="4526" spans="10:12">
      <c r="J4526" s="1"/>
      <c r="L4526" s="1"/>
    </row>
    <row r="4527" spans="10:12">
      <c r="J4527" s="1"/>
      <c r="L4527" s="1"/>
    </row>
    <row r="4528" spans="10:12">
      <c r="J4528" s="1"/>
      <c r="L4528" s="1"/>
    </row>
    <row r="4529" spans="10:12">
      <c r="J4529" s="1"/>
      <c r="L4529" s="1"/>
    </row>
    <row r="4530" spans="10:12">
      <c r="J4530" s="1"/>
      <c r="L4530" s="1"/>
    </row>
    <row r="4531" spans="10:12">
      <c r="J4531" s="1"/>
      <c r="L4531" s="1"/>
    </row>
    <row r="4532" spans="10:12">
      <c r="J4532" s="1"/>
      <c r="L4532" s="1"/>
    </row>
    <row r="4533" spans="10:12">
      <c r="J4533" s="1"/>
      <c r="L4533" s="1"/>
    </row>
    <row r="4534" spans="10:12">
      <c r="J4534" s="1"/>
      <c r="L4534" s="1"/>
    </row>
    <row r="4535" spans="10:12">
      <c r="J4535" s="1"/>
      <c r="L4535" s="1"/>
    </row>
    <row r="4536" spans="10:12">
      <c r="J4536" s="1"/>
      <c r="L4536" s="1"/>
    </row>
    <row r="4537" spans="10:12">
      <c r="J4537" s="1"/>
      <c r="L4537" s="1"/>
    </row>
    <row r="4538" spans="10:12">
      <c r="J4538" s="1"/>
      <c r="L4538" s="1"/>
    </row>
    <row r="4539" spans="10:12">
      <c r="J4539" s="1"/>
      <c r="L4539" s="1"/>
    </row>
    <row r="4540" spans="10:12">
      <c r="J4540" s="1"/>
      <c r="L4540" s="1"/>
    </row>
    <row r="4541" spans="10:12">
      <c r="J4541" s="1"/>
      <c r="L4541" s="1"/>
    </row>
    <row r="4542" spans="10:12">
      <c r="J4542" s="1"/>
      <c r="L4542" s="1"/>
    </row>
    <row r="4543" spans="10:12">
      <c r="J4543" s="1"/>
      <c r="L4543" s="1"/>
    </row>
    <row r="4544" spans="10:12">
      <c r="J4544" s="1"/>
      <c r="L4544" s="1"/>
    </row>
    <row r="4545" spans="10:12">
      <c r="J4545" s="1"/>
      <c r="L4545" s="1"/>
    </row>
    <row r="4546" spans="10:12">
      <c r="J4546" s="1"/>
      <c r="L4546" s="1"/>
    </row>
    <row r="4547" spans="10:12">
      <c r="J4547" s="1"/>
      <c r="L4547" s="1"/>
    </row>
    <row r="4548" spans="10:12">
      <c r="J4548" s="1"/>
      <c r="L4548" s="1"/>
    </row>
    <row r="4549" spans="10:12">
      <c r="J4549" s="1"/>
      <c r="L4549" s="1"/>
    </row>
    <row r="4550" spans="10:12">
      <c r="J4550" s="1"/>
      <c r="L4550" s="1"/>
    </row>
    <row r="4551" spans="10:12">
      <c r="J4551" s="1"/>
      <c r="L4551" s="1"/>
    </row>
    <row r="4552" spans="10:12">
      <c r="J4552" s="1"/>
      <c r="L4552" s="1"/>
    </row>
    <row r="4553" spans="10:12">
      <c r="J4553" s="1"/>
      <c r="L4553" s="1"/>
    </row>
    <row r="4554" spans="10:12">
      <c r="J4554" s="1"/>
      <c r="L4554" s="1"/>
    </row>
    <row r="4555" spans="10:12">
      <c r="J4555" s="1"/>
      <c r="L4555" s="1"/>
    </row>
    <row r="4556" spans="10:12">
      <c r="J4556" s="1"/>
      <c r="L4556" s="1"/>
    </row>
    <row r="4557" spans="10:12">
      <c r="J4557" s="1"/>
      <c r="L4557" s="1"/>
    </row>
    <row r="4558" spans="10:12">
      <c r="J4558" s="1"/>
      <c r="L4558" s="1"/>
    </row>
    <row r="4559" spans="10:12">
      <c r="J4559" s="1"/>
      <c r="L4559" s="1"/>
    </row>
    <row r="4560" spans="10:12">
      <c r="J4560" s="1"/>
      <c r="L4560" s="1"/>
    </row>
    <row r="4561" spans="10:12">
      <c r="J4561" s="1"/>
      <c r="L4561" s="1"/>
    </row>
    <row r="4562" spans="10:12">
      <c r="J4562" s="1"/>
      <c r="L4562" s="1"/>
    </row>
    <row r="4563" spans="10:12">
      <c r="J4563" s="1"/>
      <c r="L4563" s="1"/>
    </row>
    <row r="4564" spans="10:12">
      <c r="J4564" s="1"/>
      <c r="L4564" s="1"/>
    </row>
    <row r="4565" spans="10:12">
      <c r="J4565" s="1"/>
      <c r="L4565" s="1"/>
    </row>
    <row r="4566" spans="10:12">
      <c r="J4566" s="1"/>
      <c r="L4566" s="1"/>
    </row>
    <row r="4567" spans="10:12">
      <c r="J4567" s="1"/>
      <c r="L4567" s="1"/>
    </row>
    <row r="4568" spans="10:12">
      <c r="J4568" s="1"/>
      <c r="L4568" s="1"/>
    </row>
    <row r="4569" spans="10:12">
      <c r="J4569" s="1"/>
      <c r="L4569" s="1"/>
    </row>
    <row r="4570" spans="10:12">
      <c r="J4570" s="1"/>
      <c r="L4570" s="1"/>
    </row>
    <row r="4571" spans="10:12">
      <c r="J4571" s="1"/>
      <c r="L4571" s="1"/>
    </row>
    <row r="4572" spans="10:12">
      <c r="J4572" s="1"/>
      <c r="L4572" s="1"/>
    </row>
    <row r="4573" spans="10:12">
      <c r="J4573" s="1"/>
      <c r="L4573" s="1"/>
    </row>
    <row r="4574" spans="10:12">
      <c r="J4574" s="1"/>
      <c r="L4574" s="1"/>
    </row>
    <row r="4575" spans="10:12">
      <c r="J4575" s="1"/>
      <c r="L4575" s="1"/>
    </row>
    <row r="4576" spans="10:12">
      <c r="J4576" s="1"/>
      <c r="L4576" s="1"/>
    </row>
    <row r="4577" spans="10:12">
      <c r="J4577" s="1"/>
      <c r="L4577" s="1"/>
    </row>
    <row r="4578" spans="10:12">
      <c r="J4578" s="1"/>
      <c r="L4578" s="1"/>
    </row>
    <row r="4579" spans="10:12">
      <c r="J4579" s="1"/>
      <c r="L4579" s="1"/>
    </row>
    <row r="4580" spans="10:12">
      <c r="J4580" s="1"/>
      <c r="L4580" s="1"/>
    </row>
    <row r="4581" spans="10:12">
      <c r="J4581" s="1"/>
      <c r="L4581" s="1"/>
    </row>
    <row r="4582" spans="10:12">
      <c r="J4582" s="1"/>
      <c r="L4582" s="1"/>
    </row>
    <row r="4583" spans="10:12">
      <c r="J4583" s="1"/>
      <c r="L4583" s="1"/>
    </row>
    <row r="4584" spans="10:12">
      <c r="J4584" s="1"/>
      <c r="L4584" s="1"/>
    </row>
    <row r="4585" spans="10:12">
      <c r="J4585" s="1"/>
      <c r="L4585" s="1"/>
    </row>
    <row r="4586" spans="10:12">
      <c r="J4586" s="1"/>
      <c r="L4586" s="1"/>
    </row>
    <row r="4587" spans="10:12">
      <c r="J4587" s="1"/>
      <c r="L4587" s="1"/>
    </row>
    <row r="4588" spans="10:12">
      <c r="J4588" s="1"/>
      <c r="L4588" s="1"/>
    </row>
    <row r="4589" spans="10:12">
      <c r="J4589" s="1"/>
      <c r="L4589" s="1"/>
    </row>
    <row r="4590" spans="10:12">
      <c r="J4590" s="1"/>
      <c r="L4590" s="1"/>
    </row>
    <row r="4591" spans="10:12">
      <c r="J4591" s="1"/>
      <c r="L4591" s="1"/>
    </row>
    <row r="4592" spans="10:12">
      <c r="J4592" s="1"/>
      <c r="L4592" s="1"/>
    </row>
    <row r="4593" spans="10:12">
      <c r="J4593" s="1"/>
      <c r="L4593" s="1"/>
    </row>
    <row r="4594" spans="10:12">
      <c r="J4594" s="1"/>
      <c r="L4594" s="1"/>
    </row>
    <row r="4595" spans="10:12">
      <c r="J4595" s="1"/>
      <c r="L4595" s="1"/>
    </row>
    <row r="4596" spans="10:12">
      <c r="J4596" s="1"/>
      <c r="L4596" s="1"/>
    </row>
    <row r="4597" spans="10:12">
      <c r="J4597" s="1"/>
      <c r="L4597" s="1"/>
    </row>
    <row r="4598" spans="10:12">
      <c r="J4598" s="1"/>
      <c r="L4598" s="1"/>
    </row>
    <row r="4599" spans="10:12">
      <c r="J4599" s="1"/>
      <c r="L4599" s="1"/>
    </row>
    <row r="4600" spans="10:12">
      <c r="J4600" s="1"/>
      <c r="L4600" s="1"/>
    </row>
    <row r="4601" spans="10:12">
      <c r="J4601" s="1"/>
      <c r="L4601" s="1"/>
    </row>
    <row r="4602" spans="10:12">
      <c r="J4602" s="1"/>
      <c r="L4602" s="1"/>
    </row>
    <row r="4603" spans="10:12">
      <c r="J4603" s="1"/>
      <c r="L4603" s="1"/>
    </row>
    <row r="4604" spans="10:12">
      <c r="J4604" s="1"/>
      <c r="L4604" s="1"/>
    </row>
    <row r="4605" spans="10:12">
      <c r="J4605" s="1"/>
      <c r="L4605" s="1"/>
    </row>
    <row r="4606" spans="10:12">
      <c r="J4606" s="1"/>
      <c r="L4606" s="1"/>
    </row>
    <row r="4607" spans="10:12">
      <c r="J4607" s="1"/>
      <c r="L4607" s="1"/>
    </row>
    <row r="4608" spans="10:12">
      <c r="J4608" s="1"/>
      <c r="L4608" s="1"/>
    </row>
    <row r="4609" spans="10:12">
      <c r="J4609" s="1"/>
      <c r="L4609" s="1"/>
    </row>
    <row r="4610" spans="10:12">
      <c r="J4610" s="1"/>
      <c r="L4610" s="1"/>
    </row>
    <row r="4611" spans="10:12">
      <c r="J4611" s="1"/>
      <c r="L4611" s="1"/>
    </row>
    <row r="4612" spans="10:12">
      <c r="J4612" s="1"/>
      <c r="L4612" s="1"/>
    </row>
    <row r="4613" spans="10:12">
      <c r="J4613" s="1"/>
      <c r="L4613" s="1"/>
    </row>
    <row r="4614" spans="10:12">
      <c r="J4614" s="1"/>
      <c r="L4614" s="1"/>
    </row>
    <row r="4615" spans="10:12">
      <c r="J4615" s="1"/>
      <c r="L4615" s="1"/>
    </row>
    <row r="4616" spans="10:12">
      <c r="J4616" s="1"/>
      <c r="L4616" s="1"/>
    </row>
    <row r="4617" spans="10:12">
      <c r="J4617" s="1"/>
      <c r="L4617" s="1"/>
    </row>
    <row r="4618" spans="10:12">
      <c r="J4618" s="1"/>
      <c r="L4618" s="1"/>
    </row>
    <row r="4619" spans="10:12">
      <c r="J4619" s="1"/>
      <c r="L4619" s="1"/>
    </row>
    <row r="4620" spans="10:12">
      <c r="J4620" s="1"/>
      <c r="L4620" s="1"/>
    </row>
    <row r="4621" spans="10:12">
      <c r="J4621" s="1"/>
      <c r="L4621" s="1"/>
    </row>
    <row r="4622" spans="10:12">
      <c r="J4622" s="1"/>
      <c r="L4622" s="1"/>
    </row>
    <row r="4623" spans="10:12">
      <c r="J4623" s="1"/>
      <c r="L4623" s="1"/>
    </row>
    <row r="4624" spans="10:12">
      <c r="J4624" s="1"/>
      <c r="L4624" s="1"/>
    </row>
    <row r="4625" spans="10:12">
      <c r="J4625" s="1"/>
      <c r="L4625" s="1"/>
    </row>
    <row r="4626" spans="10:12">
      <c r="J4626" s="1"/>
      <c r="L4626" s="1"/>
    </row>
    <row r="4627" spans="10:12">
      <c r="J4627" s="1"/>
      <c r="L4627" s="1"/>
    </row>
    <row r="4628" spans="10:12">
      <c r="J4628" s="1"/>
      <c r="L4628" s="1"/>
    </row>
    <row r="4629" spans="10:12">
      <c r="J4629" s="1"/>
      <c r="L4629" s="1"/>
    </row>
    <row r="4630" spans="10:12">
      <c r="J4630" s="1"/>
      <c r="L4630" s="1"/>
    </row>
    <row r="4631" spans="10:12">
      <c r="J4631" s="1"/>
      <c r="L4631" s="1"/>
    </row>
    <row r="4632" spans="10:12">
      <c r="J4632" s="1"/>
      <c r="L4632" s="1"/>
    </row>
    <row r="4633" spans="10:12">
      <c r="J4633" s="1"/>
      <c r="L4633" s="1"/>
    </row>
    <row r="4634" spans="10:12">
      <c r="J4634" s="1"/>
      <c r="L4634" s="1"/>
    </row>
    <row r="4635" spans="10:12">
      <c r="J4635" s="1"/>
      <c r="L4635" s="1"/>
    </row>
    <row r="4636" spans="10:12">
      <c r="J4636" s="1"/>
      <c r="L4636" s="1"/>
    </row>
    <row r="4637" spans="10:12">
      <c r="J4637" s="1"/>
      <c r="L4637" s="1"/>
    </row>
    <row r="4638" spans="10:12">
      <c r="J4638" s="1"/>
      <c r="L4638" s="1"/>
    </row>
    <row r="4639" spans="10:12">
      <c r="J4639" s="1"/>
      <c r="L4639" s="1"/>
    </row>
    <row r="4640" spans="10:12">
      <c r="J4640" s="1"/>
      <c r="L4640" s="1"/>
    </row>
    <row r="4641" spans="10:12">
      <c r="J4641" s="1"/>
      <c r="L4641" s="1"/>
    </row>
    <row r="4642" spans="10:12">
      <c r="J4642" s="1"/>
      <c r="L4642" s="1"/>
    </row>
    <row r="4643" spans="10:12">
      <c r="J4643" s="1"/>
      <c r="L4643" s="1"/>
    </row>
    <row r="4644" spans="10:12">
      <c r="J4644" s="1"/>
      <c r="L4644" s="1"/>
    </row>
    <row r="4645" spans="10:12">
      <c r="J4645" s="1"/>
      <c r="L4645" s="1"/>
    </row>
    <row r="4646" spans="10:12">
      <c r="J4646" s="1"/>
      <c r="L4646" s="1"/>
    </row>
    <row r="4647" spans="10:12">
      <c r="J4647" s="1"/>
      <c r="L4647" s="1"/>
    </row>
    <row r="4648" spans="10:12">
      <c r="J4648" s="1"/>
      <c r="L4648" s="1"/>
    </row>
    <row r="4649" spans="10:12">
      <c r="J4649" s="1"/>
      <c r="L4649" s="1"/>
    </row>
    <row r="4650" spans="10:12">
      <c r="J4650" s="1"/>
      <c r="L4650" s="1"/>
    </row>
    <row r="4651" spans="10:12">
      <c r="J4651" s="1"/>
      <c r="L4651" s="1"/>
    </row>
    <row r="4652" spans="10:12">
      <c r="J4652" s="1"/>
      <c r="L4652" s="1"/>
    </row>
    <row r="4653" spans="10:12">
      <c r="J4653" s="1"/>
      <c r="L4653" s="1"/>
    </row>
    <row r="4654" spans="10:12">
      <c r="J4654" s="1"/>
      <c r="L4654" s="1"/>
    </row>
    <row r="4655" spans="10:12">
      <c r="J4655" s="1"/>
      <c r="L4655" s="1"/>
    </row>
    <row r="4656" spans="10:12">
      <c r="J4656" s="1"/>
      <c r="L4656" s="1"/>
    </row>
    <row r="4657" spans="10:12">
      <c r="J4657" s="1"/>
      <c r="L4657" s="1"/>
    </row>
    <row r="4658" spans="10:12">
      <c r="J4658" s="1"/>
      <c r="L4658" s="1"/>
    </row>
    <row r="4659" spans="10:12">
      <c r="J4659" s="1"/>
      <c r="L4659" s="1"/>
    </row>
    <row r="4660" spans="10:12">
      <c r="J4660" s="1"/>
      <c r="L4660" s="1"/>
    </row>
    <row r="4661" spans="10:12">
      <c r="J4661" s="1"/>
      <c r="L4661" s="1"/>
    </row>
    <row r="4662" spans="10:12">
      <c r="J4662" s="1"/>
      <c r="L4662" s="1"/>
    </row>
    <row r="4663" spans="10:12">
      <c r="J4663" s="1"/>
      <c r="L4663" s="1"/>
    </row>
    <row r="4664" spans="10:12">
      <c r="J4664" s="1"/>
      <c r="L4664" s="1"/>
    </row>
    <row r="4665" spans="10:12">
      <c r="J4665" s="1"/>
      <c r="L4665" s="1"/>
    </row>
    <row r="4666" spans="10:12">
      <c r="J4666" s="1"/>
      <c r="L4666" s="1"/>
    </row>
    <row r="4667" spans="10:12">
      <c r="J4667" s="1"/>
      <c r="L4667" s="1"/>
    </row>
    <row r="4668" spans="10:12">
      <c r="J4668" s="1"/>
      <c r="L4668" s="1"/>
    </row>
    <row r="4669" spans="10:12">
      <c r="J4669" s="1"/>
      <c r="L4669" s="1"/>
    </row>
    <row r="4670" spans="10:12">
      <c r="J4670" s="1"/>
      <c r="L4670" s="1"/>
    </row>
    <row r="4671" spans="10:12">
      <c r="J4671" s="1"/>
      <c r="L4671" s="1"/>
    </row>
    <row r="4672" spans="10:12">
      <c r="J4672" s="1"/>
      <c r="L4672" s="1"/>
    </row>
    <row r="4673" spans="10:12">
      <c r="J4673" s="1"/>
      <c r="L4673" s="1"/>
    </row>
    <row r="4674" spans="10:12">
      <c r="J4674" s="1"/>
      <c r="L4674" s="1"/>
    </row>
    <row r="4675" spans="10:12">
      <c r="J4675" s="1"/>
      <c r="L4675" s="1"/>
    </row>
    <row r="4676" spans="10:12">
      <c r="J4676" s="1"/>
      <c r="L4676" s="1"/>
    </row>
    <row r="4677" spans="10:12">
      <c r="J4677" s="1"/>
      <c r="L4677" s="1"/>
    </row>
    <row r="4678" spans="10:12">
      <c r="J4678" s="1"/>
      <c r="L4678" s="1"/>
    </row>
    <row r="4679" spans="10:12">
      <c r="J4679" s="1"/>
      <c r="L4679" s="1"/>
    </row>
    <row r="4680" spans="10:12">
      <c r="J4680" s="1"/>
      <c r="L4680" s="1"/>
    </row>
    <row r="4681" spans="10:12">
      <c r="J4681" s="1"/>
      <c r="L4681" s="1"/>
    </row>
    <row r="4682" spans="10:12">
      <c r="J4682" s="1"/>
      <c r="L4682" s="1"/>
    </row>
    <row r="4683" spans="10:12">
      <c r="J4683" s="1"/>
      <c r="L4683" s="1"/>
    </row>
    <row r="4684" spans="10:12">
      <c r="J4684" s="1"/>
      <c r="L4684" s="1"/>
    </row>
    <row r="4685" spans="10:12">
      <c r="J4685" s="1"/>
      <c r="L4685" s="1"/>
    </row>
    <row r="4686" spans="10:12">
      <c r="J4686" s="1"/>
      <c r="L4686" s="1"/>
    </row>
    <row r="4687" spans="10:12">
      <c r="J4687" s="1"/>
      <c r="L4687" s="1"/>
    </row>
    <row r="4688" spans="10:12">
      <c r="J4688" s="1"/>
      <c r="L4688" s="1"/>
    </row>
    <row r="4689" spans="10:12">
      <c r="J4689" s="1"/>
      <c r="L4689" s="1"/>
    </row>
    <row r="4690" spans="10:12">
      <c r="J4690" s="1"/>
      <c r="L4690" s="1"/>
    </row>
    <row r="4691" spans="10:12">
      <c r="J4691" s="1"/>
      <c r="L4691" s="1"/>
    </row>
    <row r="4692" spans="10:12">
      <c r="J4692" s="1"/>
      <c r="L4692" s="1"/>
    </row>
    <row r="4693" spans="10:12">
      <c r="J4693" s="1"/>
      <c r="L4693" s="1"/>
    </row>
    <row r="4694" spans="10:12">
      <c r="J4694" s="1"/>
      <c r="L4694" s="1"/>
    </row>
    <row r="4695" spans="10:12">
      <c r="J4695" s="1"/>
      <c r="L4695" s="1"/>
    </row>
    <row r="4696" spans="10:12">
      <c r="J4696" s="1"/>
      <c r="L4696" s="1"/>
    </row>
    <row r="4697" spans="10:12">
      <c r="J4697" s="1"/>
      <c r="L4697" s="1"/>
    </row>
    <row r="4698" spans="10:12">
      <c r="J4698" s="1"/>
      <c r="L4698" s="1"/>
    </row>
    <row r="4699" spans="10:12">
      <c r="J4699" s="1"/>
      <c r="L4699" s="1"/>
    </row>
    <row r="4700" spans="10:12">
      <c r="J4700" s="1"/>
      <c r="L4700" s="1"/>
    </row>
    <row r="4701" spans="10:12">
      <c r="J4701" s="1"/>
      <c r="L4701" s="1"/>
    </row>
    <row r="4702" spans="10:12">
      <c r="J4702" s="1"/>
      <c r="L4702" s="1"/>
    </row>
    <row r="4703" spans="10:12">
      <c r="J4703" s="1"/>
      <c r="L4703" s="1"/>
    </row>
    <row r="4704" spans="10:12">
      <c r="J4704" s="1"/>
      <c r="L4704" s="1"/>
    </row>
    <row r="4705" spans="10:12">
      <c r="J4705" s="1"/>
      <c r="L4705" s="1"/>
    </row>
    <row r="4706" spans="10:12">
      <c r="J4706" s="1"/>
      <c r="L4706" s="1"/>
    </row>
    <row r="4707" spans="10:12">
      <c r="J4707" s="1"/>
      <c r="L4707" s="1"/>
    </row>
    <row r="4708" spans="10:12">
      <c r="J4708" s="1"/>
      <c r="L4708" s="1"/>
    </row>
    <row r="4709" spans="10:12">
      <c r="J4709" s="1"/>
      <c r="L4709" s="1"/>
    </row>
    <row r="4710" spans="10:12">
      <c r="J4710" s="1"/>
      <c r="L4710" s="1"/>
    </row>
    <row r="4711" spans="10:12">
      <c r="J4711" s="1"/>
      <c r="L4711" s="1"/>
    </row>
    <row r="4712" spans="10:12">
      <c r="J4712" s="1"/>
      <c r="L4712" s="1"/>
    </row>
    <row r="4713" spans="10:12">
      <c r="J4713" s="1"/>
      <c r="L4713" s="1"/>
    </row>
    <row r="4714" spans="10:12">
      <c r="J4714" s="1"/>
      <c r="L4714" s="1"/>
    </row>
    <row r="4715" spans="10:12">
      <c r="J4715" s="1"/>
      <c r="L4715" s="1"/>
    </row>
    <row r="4716" spans="10:12">
      <c r="J4716" s="1"/>
      <c r="L4716" s="1"/>
    </row>
    <row r="4717" spans="10:12">
      <c r="J4717" s="1"/>
      <c r="L4717" s="1"/>
    </row>
    <row r="4718" spans="10:12">
      <c r="J4718" s="1"/>
      <c r="L4718" s="1"/>
    </row>
    <row r="4719" spans="10:12">
      <c r="J4719" s="1"/>
      <c r="L4719" s="1"/>
    </row>
    <row r="4720" spans="10:12">
      <c r="J4720" s="1"/>
      <c r="L4720" s="1"/>
    </row>
    <row r="4721" spans="10:12">
      <c r="J4721" s="1"/>
      <c r="L4721" s="1"/>
    </row>
    <row r="4722" spans="10:12">
      <c r="J4722" s="1"/>
      <c r="L4722" s="1"/>
    </row>
    <row r="4723" spans="10:12">
      <c r="J4723" s="1"/>
      <c r="L4723" s="1"/>
    </row>
    <row r="4724" spans="10:12">
      <c r="J4724" s="1"/>
      <c r="L4724" s="1"/>
    </row>
    <row r="4725" spans="10:12">
      <c r="J4725" s="1"/>
      <c r="L4725" s="1"/>
    </row>
    <row r="4726" spans="10:12">
      <c r="J4726" s="1"/>
      <c r="L4726" s="1"/>
    </row>
    <row r="4727" spans="10:12">
      <c r="J4727" s="1"/>
      <c r="L4727" s="1"/>
    </row>
    <row r="4728" spans="10:12">
      <c r="J4728" s="1"/>
      <c r="L4728" s="1"/>
    </row>
    <row r="4729" spans="10:12">
      <c r="J4729" s="1"/>
      <c r="L4729" s="1"/>
    </row>
    <row r="4730" spans="10:12">
      <c r="J4730" s="1"/>
      <c r="L4730" s="1"/>
    </row>
    <row r="4731" spans="10:12">
      <c r="J4731" s="1"/>
      <c r="L4731" s="1"/>
    </row>
    <row r="4732" spans="10:12">
      <c r="J4732" s="1"/>
      <c r="L4732" s="1"/>
    </row>
    <row r="4733" spans="10:12">
      <c r="J4733" s="1"/>
      <c r="L4733" s="1"/>
    </row>
    <row r="4734" spans="10:12">
      <c r="J4734" s="1"/>
      <c r="L4734" s="1"/>
    </row>
    <row r="4735" spans="10:12">
      <c r="J4735" s="1"/>
      <c r="L4735" s="1"/>
    </row>
    <row r="4736" spans="10:12">
      <c r="J4736" s="1"/>
      <c r="L4736" s="1"/>
    </row>
    <row r="4737" spans="10:12">
      <c r="J4737" s="1"/>
      <c r="L4737" s="1"/>
    </row>
    <row r="4738" spans="10:12">
      <c r="J4738" s="1"/>
      <c r="L4738" s="1"/>
    </row>
    <row r="4739" spans="10:12">
      <c r="J4739" s="1"/>
      <c r="L4739" s="1"/>
    </row>
    <row r="4740" spans="10:12">
      <c r="J4740" s="1"/>
      <c r="L4740" s="1"/>
    </row>
    <row r="4741" spans="10:12">
      <c r="J4741" s="1"/>
      <c r="L4741" s="1"/>
    </row>
    <row r="4742" spans="10:12">
      <c r="J4742" s="1"/>
      <c r="L4742" s="1"/>
    </row>
    <row r="4743" spans="10:12">
      <c r="J4743" s="1"/>
      <c r="L4743" s="1"/>
    </row>
    <row r="4744" spans="10:12">
      <c r="J4744" s="1"/>
      <c r="L4744" s="1"/>
    </row>
    <row r="4745" spans="10:12">
      <c r="J4745" s="1"/>
      <c r="L4745" s="1"/>
    </row>
    <row r="4746" spans="10:12">
      <c r="J4746" s="1"/>
      <c r="L4746" s="1"/>
    </row>
    <row r="4747" spans="10:12">
      <c r="J4747" s="1"/>
      <c r="L4747" s="1"/>
    </row>
    <row r="4748" spans="10:12">
      <c r="J4748" s="1"/>
      <c r="L4748" s="1"/>
    </row>
    <row r="4749" spans="10:12">
      <c r="J4749" s="1"/>
      <c r="L4749" s="1"/>
    </row>
    <row r="4750" spans="10:12">
      <c r="J4750" s="1"/>
      <c r="L4750" s="1"/>
    </row>
    <row r="4751" spans="10:12">
      <c r="J4751" s="1"/>
      <c r="L4751" s="1"/>
    </row>
    <row r="4752" spans="10:12">
      <c r="J4752" s="1"/>
      <c r="L4752" s="1"/>
    </row>
    <row r="4753" spans="10:12">
      <c r="J4753" s="1"/>
      <c r="L4753" s="1"/>
    </row>
    <row r="4754" spans="10:12">
      <c r="J4754" s="1"/>
      <c r="L4754" s="1"/>
    </row>
    <row r="4755" spans="10:12">
      <c r="J4755" s="1"/>
      <c r="L4755" s="1"/>
    </row>
    <row r="4756" spans="10:12">
      <c r="J4756" s="1"/>
      <c r="L4756" s="1"/>
    </row>
    <row r="4757" spans="10:12">
      <c r="J4757" s="1"/>
      <c r="L4757" s="1"/>
    </row>
    <row r="4758" spans="10:12">
      <c r="J4758" s="1"/>
      <c r="L4758" s="1"/>
    </row>
    <row r="4759" spans="10:12">
      <c r="J4759" s="1"/>
      <c r="L4759" s="1"/>
    </row>
    <row r="4760" spans="10:12">
      <c r="J4760" s="1"/>
      <c r="L4760" s="1"/>
    </row>
    <row r="4761" spans="10:12">
      <c r="J4761" s="1"/>
      <c r="L4761" s="1"/>
    </row>
    <row r="4762" spans="10:12">
      <c r="J4762" s="1"/>
      <c r="L4762" s="1"/>
    </row>
    <row r="4763" spans="10:12">
      <c r="J4763" s="1"/>
      <c r="L4763" s="1"/>
    </row>
    <row r="4764" spans="10:12">
      <c r="J4764" s="1"/>
      <c r="L4764" s="1"/>
    </row>
    <row r="4765" spans="10:12">
      <c r="J4765" s="1"/>
      <c r="L4765" s="1"/>
    </row>
    <row r="4766" spans="10:12">
      <c r="J4766" s="1"/>
      <c r="L4766" s="1"/>
    </row>
    <row r="4767" spans="10:12">
      <c r="J4767" s="1"/>
      <c r="L4767" s="1"/>
    </row>
    <row r="4768" spans="10:12">
      <c r="J4768" s="1"/>
      <c r="L4768" s="1"/>
    </row>
    <row r="4769" spans="10:12">
      <c r="J4769" s="1"/>
      <c r="L4769" s="1"/>
    </row>
    <row r="4770" spans="10:12">
      <c r="J4770" s="1"/>
      <c r="L4770" s="1"/>
    </row>
    <row r="4771" spans="10:12">
      <c r="J4771" s="1"/>
      <c r="L4771" s="1"/>
    </row>
    <row r="4772" spans="10:12">
      <c r="J4772" s="1"/>
      <c r="L4772" s="1"/>
    </row>
    <row r="4773" spans="10:12">
      <c r="J4773" s="1"/>
      <c r="L4773" s="1"/>
    </row>
    <row r="4774" spans="10:12">
      <c r="J4774" s="1"/>
      <c r="L4774" s="1"/>
    </row>
    <row r="4775" spans="10:12">
      <c r="J4775" s="1"/>
      <c r="L4775" s="1"/>
    </row>
    <row r="4776" spans="10:12">
      <c r="J4776" s="1"/>
      <c r="L4776" s="1"/>
    </row>
    <row r="4777" spans="10:12">
      <c r="J4777" s="1"/>
      <c r="L4777" s="1"/>
    </row>
    <row r="4778" spans="10:12">
      <c r="J4778" s="1"/>
      <c r="L4778" s="1"/>
    </row>
    <row r="4779" spans="10:12">
      <c r="J4779" s="1"/>
      <c r="L4779" s="1"/>
    </row>
    <row r="4780" spans="10:12">
      <c r="J4780" s="1"/>
      <c r="L4780" s="1"/>
    </row>
    <row r="4781" spans="10:12">
      <c r="J4781" s="1"/>
      <c r="L4781" s="1"/>
    </row>
    <row r="4782" spans="10:12">
      <c r="J4782" s="1"/>
      <c r="L4782" s="1"/>
    </row>
    <row r="4783" spans="10:12">
      <c r="J4783" s="1"/>
      <c r="L4783" s="1"/>
    </row>
    <row r="4784" spans="10:12">
      <c r="J4784" s="1"/>
      <c r="L4784" s="1"/>
    </row>
    <row r="4785" spans="10:12">
      <c r="J4785" s="1"/>
      <c r="L4785" s="1"/>
    </row>
    <row r="4786" spans="10:12">
      <c r="J4786" s="1"/>
      <c r="L4786" s="1"/>
    </row>
    <row r="4787" spans="10:12">
      <c r="J4787" s="1"/>
      <c r="L4787" s="1"/>
    </row>
    <row r="4788" spans="10:12">
      <c r="J4788" s="1"/>
      <c r="L4788" s="1"/>
    </row>
    <row r="4789" spans="10:12">
      <c r="J4789" s="1"/>
      <c r="L4789" s="1"/>
    </row>
    <row r="4790" spans="10:12">
      <c r="J4790" s="1"/>
      <c r="L4790" s="1"/>
    </row>
    <row r="4791" spans="10:12">
      <c r="J4791" s="1"/>
      <c r="L4791" s="1"/>
    </row>
    <row r="4792" spans="10:12">
      <c r="J4792" s="1"/>
      <c r="L4792" s="1"/>
    </row>
    <row r="4793" spans="10:12">
      <c r="J4793" s="1"/>
      <c r="L4793" s="1"/>
    </row>
    <row r="4794" spans="10:12">
      <c r="J4794" s="1"/>
      <c r="L4794" s="1"/>
    </row>
    <row r="4795" spans="10:12">
      <c r="J4795" s="1"/>
      <c r="L4795" s="1"/>
    </row>
    <row r="4796" spans="10:12">
      <c r="J4796" s="1"/>
      <c r="L4796" s="1"/>
    </row>
    <row r="4797" spans="10:12">
      <c r="J4797" s="1"/>
      <c r="L4797" s="1"/>
    </row>
    <row r="4798" spans="10:12">
      <c r="J4798" s="1"/>
      <c r="L4798" s="1"/>
    </row>
    <row r="4799" spans="10:12">
      <c r="J4799" s="1"/>
      <c r="L4799" s="1"/>
    </row>
    <row r="4800" spans="10:12">
      <c r="J4800" s="1"/>
      <c r="L4800" s="1"/>
    </row>
    <row r="4801" spans="10:12">
      <c r="J4801" s="1"/>
      <c r="L4801" s="1"/>
    </row>
    <row r="4802" spans="10:12">
      <c r="J4802" s="1"/>
      <c r="L4802" s="1"/>
    </row>
    <row r="4803" spans="10:12">
      <c r="J4803" s="1"/>
      <c r="L4803" s="1"/>
    </row>
    <row r="4804" spans="10:12">
      <c r="J4804" s="1"/>
      <c r="L4804" s="1"/>
    </row>
    <row r="4805" spans="10:12">
      <c r="J4805" s="1"/>
      <c r="L4805" s="1"/>
    </row>
    <row r="4806" spans="10:12">
      <c r="J4806" s="1"/>
      <c r="L4806" s="1"/>
    </row>
    <row r="4807" spans="10:12">
      <c r="J4807" s="1"/>
      <c r="L4807" s="1"/>
    </row>
    <row r="4808" spans="10:12">
      <c r="J4808" s="1"/>
      <c r="L4808" s="1"/>
    </row>
    <row r="4809" spans="10:12">
      <c r="J4809" s="1"/>
      <c r="L4809" s="1"/>
    </row>
    <row r="4810" spans="10:12">
      <c r="J4810" s="1"/>
      <c r="L4810" s="1"/>
    </row>
    <row r="4811" spans="10:12">
      <c r="J4811" s="1"/>
      <c r="L4811" s="1"/>
    </row>
    <row r="4812" spans="10:12">
      <c r="J4812" s="1"/>
      <c r="L4812" s="1"/>
    </row>
    <row r="4813" spans="10:12">
      <c r="J4813" s="1"/>
      <c r="L4813" s="1"/>
    </row>
    <row r="4814" spans="10:12">
      <c r="J4814" s="1"/>
      <c r="L4814" s="1"/>
    </row>
    <row r="4815" spans="10:12">
      <c r="J4815" s="1"/>
      <c r="L4815" s="1"/>
    </row>
    <row r="4816" spans="10:12">
      <c r="J4816" s="1"/>
      <c r="L4816" s="1"/>
    </row>
    <row r="4817" spans="10:12">
      <c r="J4817" s="1"/>
      <c r="L4817" s="1"/>
    </row>
    <row r="4818" spans="10:12">
      <c r="J4818" s="1"/>
      <c r="L4818" s="1"/>
    </row>
    <row r="4819" spans="10:12">
      <c r="J4819" s="1"/>
      <c r="L4819" s="1"/>
    </row>
    <row r="4820" spans="10:12">
      <c r="J4820" s="1"/>
      <c r="L4820" s="1"/>
    </row>
    <row r="4821" spans="10:12">
      <c r="J4821" s="1"/>
      <c r="L4821" s="1"/>
    </row>
    <row r="4822" spans="10:12">
      <c r="J4822" s="1"/>
      <c r="L4822" s="1"/>
    </row>
    <row r="4823" spans="10:12">
      <c r="J4823" s="1"/>
      <c r="L4823" s="1"/>
    </row>
    <row r="4824" spans="10:12">
      <c r="J4824" s="1"/>
      <c r="L4824" s="1"/>
    </row>
    <row r="4825" spans="10:12">
      <c r="J4825" s="1"/>
      <c r="L4825" s="1"/>
    </row>
    <row r="4826" spans="10:12">
      <c r="J4826" s="1"/>
      <c r="L4826" s="1"/>
    </row>
    <row r="4827" spans="10:12">
      <c r="J4827" s="1"/>
      <c r="L4827" s="1"/>
    </row>
    <row r="4828" spans="10:12">
      <c r="J4828" s="1"/>
      <c r="L4828" s="1"/>
    </row>
    <row r="4829" spans="10:12">
      <c r="J4829" s="1"/>
      <c r="L4829" s="1"/>
    </row>
    <row r="4830" spans="10:12">
      <c r="J4830" s="1"/>
      <c r="L4830" s="1"/>
    </row>
    <row r="4831" spans="10:12">
      <c r="J4831" s="1"/>
      <c r="L4831" s="1"/>
    </row>
    <row r="4832" spans="10:12">
      <c r="J4832" s="1"/>
      <c r="L4832" s="1"/>
    </row>
    <row r="4833" spans="10:12">
      <c r="J4833" s="1"/>
      <c r="L4833" s="1"/>
    </row>
    <row r="4834" spans="10:12">
      <c r="J4834" s="1"/>
      <c r="L4834" s="1"/>
    </row>
    <row r="4835" spans="10:12">
      <c r="J4835" s="1"/>
      <c r="L4835" s="1"/>
    </row>
    <row r="4836" spans="10:12">
      <c r="J4836" s="1"/>
      <c r="L4836" s="1"/>
    </row>
    <row r="4837" spans="10:12">
      <c r="J4837" s="1"/>
      <c r="L4837" s="1"/>
    </row>
    <row r="4838" spans="10:12">
      <c r="J4838" s="1"/>
      <c r="L4838" s="1"/>
    </row>
    <row r="4839" spans="10:12">
      <c r="J4839" s="1"/>
      <c r="L4839" s="1"/>
    </row>
    <row r="4840" spans="10:12">
      <c r="J4840" s="1"/>
      <c r="L4840" s="1"/>
    </row>
    <row r="4841" spans="10:12">
      <c r="J4841" s="1"/>
      <c r="L4841" s="1"/>
    </row>
    <row r="4842" spans="10:12">
      <c r="J4842" s="1"/>
      <c r="L4842" s="1"/>
    </row>
    <row r="4843" spans="10:12">
      <c r="J4843" s="1"/>
      <c r="L4843" s="1"/>
    </row>
    <row r="4844" spans="10:12">
      <c r="J4844" s="1"/>
      <c r="L4844" s="1"/>
    </row>
    <row r="4845" spans="10:12">
      <c r="J4845" s="1"/>
      <c r="L4845" s="1"/>
    </row>
    <row r="4846" spans="10:12">
      <c r="J4846" s="1"/>
      <c r="L4846" s="1"/>
    </row>
    <row r="4847" spans="10:12">
      <c r="J4847" s="1"/>
      <c r="L4847" s="1"/>
    </row>
    <row r="4848" spans="10:12">
      <c r="J4848" s="1"/>
      <c r="L4848" s="1"/>
    </row>
    <row r="4849" spans="10:12">
      <c r="J4849" s="1"/>
      <c r="L4849" s="1"/>
    </row>
    <row r="4850" spans="10:12">
      <c r="J4850" s="1"/>
      <c r="L4850" s="1"/>
    </row>
    <row r="4851" spans="10:12">
      <c r="J4851" s="1"/>
      <c r="L4851" s="1"/>
    </row>
    <row r="4852" spans="10:12">
      <c r="J4852" s="1"/>
      <c r="L4852" s="1"/>
    </row>
    <row r="4853" spans="10:12">
      <c r="J4853" s="1"/>
      <c r="L4853" s="1"/>
    </row>
    <row r="4854" spans="10:12">
      <c r="J4854" s="1"/>
      <c r="L4854" s="1"/>
    </row>
    <row r="4855" spans="10:12">
      <c r="J4855" s="1"/>
      <c r="L4855" s="1"/>
    </row>
    <row r="4856" spans="10:12">
      <c r="J4856" s="1"/>
      <c r="L4856" s="1"/>
    </row>
    <row r="4857" spans="10:12">
      <c r="J4857" s="1"/>
      <c r="L4857" s="1"/>
    </row>
    <row r="4858" spans="10:12">
      <c r="J4858" s="1"/>
      <c r="L4858" s="1"/>
    </row>
    <row r="4859" spans="10:12">
      <c r="J4859" s="1"/>
      <c r="L4859" s="1"/>
    </row>
    <row r="4860" spans="10:12">
      <c r="J4860" s="1"/>
      <c r="L4860" s="1"/>
    </row>
    <row r="4861" spans="10:12">
      <c r="J4861" s="1"/>
      <c r="L4861" s="1"/>
    </row>
    <row r="4862" spans="10:12">
      <c r="J4862" s="1"/>
      <c r="L4862" s="1"/>
    </row>
    <row r="4863" spans="10:12">
      <c r="J4863" s="1"/>
      <c r="L4863" s="1"/>
    </row>
    <row r="4864" spans="10:12">
      <c r="J4864" s="1"/>
      <c r="L4864" s="1"/>
    </row>
    <row r="4865" spans="10:12">
      <c r="J4865" s="1"/>
      <c r="L4865" s="1"/>
    </row>
    <row r="4866" spans="10:12">
      <c r="J4866" s="1"/>
      <c r="L4866" s="1"/>
    </row>
    <row r="4867" spans="10:12">
      <c r="J4867" s="1"/>
      <c r="L4867" s="1"/>
    </row>
    <row r="4868" spans="10:12">
      <c r="J4868" s="1"/>
      <c r="L4868" s="1"/>
    </row>
    <row r="4869" spans="10:12">
      <c r="J4869" s="1"/>
      <c r="L4869" s="1"/>
    </row>
    <row r="4870" spans="10:12">
      <c r="J4870" s="1"/>
      <c r="L4870" s="1"/>
    </row>
    <row r="4871" spans="10:12">
      <c r="J4871" s="1"/>
      <c r="L4871" s="1"/>
    </row>
    <row r="4872" spans="10:12">
      <c r="J4872" s="1"/>
      <c r="L4872" s="1"/>
    </row>
    <row r="4873" spans="10:12">
      <c r="J4873" s="1"/>
      <c r="L4873" s="1"/>
    </row>
    <row r="4874" spans="10:12">
      <c r="J4874" s="1"/>
      <c r="L4874" s="1"/>
    </row>
    <row r="4875" spans="10:12">
      <c r="J4875" s="1"/>
      <c r="L4875" s="1"/>
    </row>
    <row r="4876" spans="10:12">
      <c r="J4876" s="1"/>
      <c r="L4876" s="1"/>
    </row>
    <row r="4877" spans="10:12">
      <c r="J4877" s="1"/>
      <c r="L4877" s="1"/>
    </row>
    <row r="4878" spans="10:12">
      <c r="J4878" s="1"/>
      <c r="L4878" s="1"/>
    </row>
    <row r="4879" spans="10:12">
      <c r="J4879" s="1"/>
      <c r="L4879" s="1"/>
    </row>
    <row r="4880" spans="10:12">
      <c r="J4880" s="1"/>
      <c r="L4880" s="1"/>
    </row>
    <row r="4881" spans="10:12">
      <c r="J4881" s="1"/>
      <c r="L4881" s="1"/>
    </row>
    <row r="4882" spans="10:12">
      <c r="J4882" s="1"/>
      <c r="L4882" s="1"/>
    </row>
    <row r="4883" spans="10:12">
      <c r="J4883" s="1"/>
      <c r="L4883" s="1"/>
    </row>
    <row r="4884" spans="10:12">
      <c r="J4884" s="1"/>
      <c r="L4884" s="1"/>
    </row>
    <row r="4885" spans="10:12">
      <c r="J4885" s="1"/>
      <c r="L4885" s="1"/>
    </row>
    <row r="4886" spans="10:12">
      <c r="J4886" s="1"/>
      <c r="L4886" s="1"/>
    </row>
    <row r="4887" spans="10:12">
      <c r="J4887" s="1"/>
      <c r="L4887" s="1"/>
    </row>
    <row r="4888" spans="10:12">
      <c r="J4888" s="1"/>
      <c r="L4888" s="1"/>
    </row>
    <row r="4889" spans="10:12">
      <c r="J4889" s="1"/>
      <c r="L4889" s="1"/>
    </row>
    <row r="4890" spans="10:12">
      <c r="J4890" s="1"/>
      <c r="L4890" s="1"/>
    </row>
    <row r="4891" spans="10:12">
      <c r="J4891" s="1"/>
      <c r="L4891" s="1"/>
    </row>
    <row r="4892" spans="10:12">
      <c r="J4892" s="1"/>
      <c r="L4892" s="1"/>
    </row>
    <row r="4893" spans="10:12">
      <c r="J4893" s="1"/>
      <c r="L4893" s="1"/>
    </row>
    <row r="4894" spans="10:12">
      <c r="J4894" s="1"/>
      <c r="L4894" s="1"/>
    </row>
    <row r="4895" spans="10:12">
      <c r="J4895" s="1"/>
      <c r="L4895" s="1"/>
    </row>
    <row r="4896" spans="10:12">
      <c r="J4896" s="1"/>
      <c r="L4896" s="1"/>
    </row>
    <row r="4897" spans="10:12">
      <c r="J4897" s="1"/>
      <c r="L4897" s="1"/>
    </row>
    <row r="4898" spans="10:12">
      <c r="J4898" s="1"/>
      <c r="L4898" s="1"/>
    </row>
    <row r="4899" spans="10:12">
      <c r="J4899" s="1"/>
      <c r="L4899" s="1"/>
    </row>
    <row r="4900" spans="10:12">
      <c r="J4900" s="1"/>
      <c r="L4900" s="1"/>
    </row>
    <row r="4901" spans="10:12">
      <c r="J4901" s="1"/>
      <c r="L4901" s="1"/>
    </row>
    <row r="4902" spans="10:12">
      <c r="J4902" s="1"/>
      <c r="L4902" s="1"/>
    </row>
    <row r="4903" spans="10:12">
      <c r="J4903" s="1"/>
      <c r="L4903" s="1"/>
    </row>
    <row r="4904" spans="10:12">
      <c r="J4904" s="1"/>
      <c r="L4904" s="1"/>
    </row>
    <row r="4905" spans="10:12">
      <c r="J4905" s="1"/>
      <c r="L4905" s="1"/>
    </row>
    <row r="4906" spans="10:12">
      <c r="J4906" s="1"/>
      <c r="L4906" s="1"/>
    </row>
    <row r="4907" spans="10:12">
      <c r="J4907" s="1"/>
      <c r="L4907" s="1"/>
    </row>
    <row r="4908" spans="10:12">
      <c r="J4908" s="1"/>
      <c r="L4908" s="1"/>
    </row>
    <row r="4909" spans="10:12">
      <c r="J4909" s="1"/>
      <c r="L4909" s="1"/>
    </row>
    <row r="4910" spans="10:12">
      <c r="J4910" s="1"/>
      <c r="L4910" s="1"/>
    </row>
    <row r="4911" spans="10:12">
      <c r="J4911" s="1"/>
      <c r="L4911" s="1"/>
    </row>
    <row r="4912" spans="10:12">
      <c r="J4912" s="1"/>
      <c r="L4912" s="1"/>
    </row>
    <row r="4913" spans="10:12">
      <c r="J4913" s="1"/>
      <c r="L4913" s="1"/>
    </row>
    <row r="4914" spans="10:12">
      <c r="J4914" s="1"/>
      <c r="L4914" s="1"/>
    </row>
    <row r="4915" spans="10:12">
      <c r="J4915" s="1"/>
      <c r="L4915" s="1"/>
    </row>
    <row r="4916" spans="10:12">
      <c r="J4916" s="1"/>
      <c r="L4916" s="1"/>
    </row>
    <row r="4917" spans="10:12">
      <c r="J4917" s="1"/>
      <c r="L4917" s="1"/>
    </row>
    <row r="4918" spans="10:12">
      <c r="J4918" s="1"/>
      <c r="L4918" s="1"/>
    </row>
    <row r="4919" spans="10:12">
      <c r="J4919" s="1"/>
      <c r="L4919" s="1"/>
    </row>
    <row r="4920" spans="10:12">
      <c r="J4920" s="1"/>
      <c r="L4920" s="1"/>
    </row>
    <row r="4921" spans="10:12">
      <c r="J4921" s="1"/>
      <c r="L4921" s="1"/>
    </row>
    <row r="4922" spans="10:12">
      <c r="J4922" s="1"/>
      <c r="L4922" s="1"/>
    </row>
    <row r="4923" spans="10:12">
      <c r="J4923" s="1"/>
      <c r="L4923" s="1"/>
    </row>
    <row r="4924" spans="10:12">
      <c r="J4924" s="1"/>
      <c r="L4924" s="1"/>
    </row>
    <row r="4925" spans="10:12">
      <c r="J4925" s="1"/>
      <c r="L4925" s="1"/>
    </row>
    <row r="4926" spans="10:12">
      <c r="J4926" s="1"/>
      <c r="L4926" s="1"/>
    </row>
    <row r="4927" spans="10:12">
      <c r="J4927" s="1"/>
      <c r="L4927" s="1"/>
    </row>
    <row r="4928" spans="10:12">
      <c r="J4928" s="1"/>
      <c r="L4928" s="1"/>
    </row>
    <row r="4929" spans="10:12">
      <c r="J4929" s="1"/>
      <c r="L4929" s="1"/>
    </row>
    <row r="4930" spans="10:12">
      <c r="J4930" s="1"/>
      <c r="L4930" s="1"/>
    </row>
    <row r="4931" spans="10:12">
      <c r="J4931" s="1"/>
      <c r="L4931" s="1"/>
    </row>
    <row r="4932" spans="10:12">
      <c r="J4932" s="1"/>
      <c r="L4932" s="1"/>
    </row>
    <row r="4933" spans="10:12">
      <c r="J4933" s="1"/>
      <c r="L4933" s="1"/>
    </row>
    <row r="4934" spans="10:12">
      <c r="J4934" s="1"/>
      <c r="L4934" s="1"/>
    </row>
    <row r="4935" spans="10:12">
      <c r="J4935" s="1"/>
      <c r="L4935" s="1"/>
    </row>
    <row r="4936" spans="10:12">
      <c r="J4936" s="1"/>
      <c r="L4936" s="1"/>
    </row>
    <row r="4937" spans="10:12">
      <c r="J4937" s="1"/>
      <c r="L4937" s="1"/>
    </row>
    <row r="4938" spans="10:12">
      <c r="J4938" s="1"/>
      <c r="L4938" s="1"/>
    </row>
    <row r="4939" spans="10:12">
      <c r="J4939" s="1"/>
      <c r="L4939" s="1"/>
    </row>
    <row r="4940" spans="10:12">
      <c r="J4940" s="1"/>
      <c r="L4940" s="1"/>
    </row>
    <row r="4941" spans="10:12">
      <c r="J4941" s="1"/>
      <c r="L4941" s="1"/>
    </row>
    <row r="4942" spans="10:12">
      <c r="J4942" s="1"/>
      <c r="L4942" s="1"/>
    </row>
    <row r="4943" spans="10:12">
      <c r="J4943" s="1"/>
      <c r="L4943" s="1"/>
    </row>
    <row r="4944" spans="10:12">
      <c r="J4944" s="1"/>
      <c r="L4944" s="1"/>
    </row>
    <row r="4945" spans="10:12">
      <c r="J4945" s="1"/>
      <c r="L4945" s="1"/>
    </row>
    <row r="4946" spans="10:12">
      <c r="J4946" s="1"/>
      <c r="L4946" s="1"/>
    </row>
    <row r="4947" spans="10:12">
      <c r="J4947" s="1"/>
      <c r="L4947" s="1"/>
    </row>
    <row r="4948" spans="10:12">
      <c r="J4948" s="1"/>
      <c r="L4948" s="1"/>
    </row>
    <row r="4949" spans="10:12">
      <c r="J4949" s="1"/>
      <c r="L4949" s="1"/>
    </row>
    <row r="4950" spans="10:12">
      <c r="J4950" s="1"/>
      <c r="L4950" s="1"/>
    </row>
    <row r="4951" spans="10:12">
      <c r="J4951" s="1"/>
      <c r="L4951" s="1"/>
    </row>
    <row r="4952" spans="10:12">
      <c r="J4952" s="1"/>
      <c r="L4952" s="1"/>
    </row>
    <row r="4953" spans="10:12">
      <c r="J4953" s="1"/>
      <c r="L4953" s="1"/>
    </row>
    <row r="4954" spans="10:12">
      <c r="J4954" s="1"/>
      <c r="L4954" s="1"/>
    </row>
    <row r="4955" spans="10:12">
      <c r="J4955" s="1"/>
      <c r="L4955" s="1"/>
    </row>
    <row r="4956" spans="10:12">
      <c r="J4956" s="1"/>
      <c r="L4956" s="1"/>
    </row>
    <row r="4957" spans="10:12">
      <c r="J4957" s="1"/>
      <c r="L4957" s="1"/>
    </row>
    <row r="4958" spans="10:12">
      <c r="J4958" s="1"/>
      <c r="L4958" s="1"/>
    </row>
    <row r="4959" spans="10:12">
      <c r="J4959" s="1"/>
      <c r="L4959" s="1"/>
    </row>
    <row r="4960" spans="10:12">
      <c r="J4960" s="1"/>
      <c r="L4960" s="1"/>
    </row>
    <row r="4961" spans="10:12">
      <c r="J4961" s="1"/>
      <c r="L4961" s="1"/>
    </row>
    <row r="4962" spans="10:12">
      <c r="J4962" s="1"/>
      <c r="L4962" s="1"/>
    </row>
    <row r="4963" spans="10:12">
      <c r="J4963" s="1"/>
      <c r="L4963" s="1"/>
    </row>
    <row r="4964" spans="10:12">
      <c r="J4964" s="1"/>
      <c r="L4964" s="1"/>
    </row>
    <row r="4965" spans="10:12">
      <c r="J4965" s="1"/>
      <c r="L4965" s="1"/>
    </row>
    <row r="4966" spans="10:12">
      <c r="J4966" s="1"/>
      <c r="L4966" s="1"/>
    </row>
    <row r="4967" spans="10:12">
      <c r="J4967" s="1"/>
      <c r="L4967" s="1"/>
    </row>
    <row r="4968" spans="10:12">
      <c r="J4968" s="1"/>
      <c r="L4968" s="1"/>
    </row>
    <row r="4969" spans="10:12">
      <c r="J4969" s="1"/>
      <c r="L4969" s="1"/>
    </row>
    <row r="4970" spans="10:12">
      <c r="J4970" s="1"/>
      <c r="L4970" s="1"/>
    </row>
    <row r="4971" spans="10:12">
      <c r="J4971" s="1"/>
      <c r="L4971" s="1"/>
    </row>
    <row r="4972" spans="10:12">
      <c r="J4972" s="1"/>
      <c r="L4972" s="1"/>
    </row>
    <row r="4973" spans="10:12">
      <c r="J4973" s="1"/>
      <c r="L4973" s="1"/>
    </row>
    <row r="4974" spans="10:12">
      <c r="J4974" s="1"/>
      <c r="L4974" s="1"/>
    </row>
    <row r="4975" spans="10:12">
      <c r="J4975" s="1"/>
      <c r="L4975" s="1"/>
    </row>
    <row r="4976" spans="10:12">
      <c r="J4976" s="1"/>
      <c r="L4976" s="1"/>
    </row>
    <row r="4977" spans="10:12">
      <c r="J4977" s="1"/>
      <c r="L4977" s="1"/>
    </row>
    <row r="4978" spans="10:12">
      <c r="J4978" s="1"/>
      <c r="L4978" s="1"/>
    </row>
    <row r="4979" spans="10:12">
      <c r="J4979" s="1"/>
      <c r="L4979" s="1"/>
    </row>
    <row r="4980" spans="10:12">
      <c r="J4980" s="1"/>
      <c r="L4980" s="1"/>
    </row>
    <row r="4981" spans="10:12">
      <c r="J4981" s="1"/>
      <c r="L4981" s="1"/>
    </row>
    <row r="4982" spans="10:12">
      <c r="J4982" s="1"/>
      <c r="L4982" s="1"/>
    </row>
    <row r="4983" spans="10:12">
      <c r="J4983" s="1"/>
      <c r="L4983" s="1"/>
    </row>
    <row r="4984" spans="10:12">
      <c r="J4984" s="1"/>
      <c r="L4984" s="1"/>
    </row>
    <row r="4985" spans="10:12">
      <c r="J4985" s="1"/>
      <c r="L4985" s="1"/>
    </row>
    <row r="4986" spans="10:12">
      <c r="J4986" s="1"/>
      <c r="L4986" s="1"/>
    </row>
    <row r="4987" spans="10:12">
      <c r="J4987" s="1"/>
      <c r="L4987" s="1"/>
    </row>
    <row r="4988" spans="10:12">
      <c r="J4988" s="1"/>
      <c r="L4988" s="1"/>
    </row>
    <row r="4989" spans="10:12">
      <c r="J4989" s="1"/>
      <c r="L4989" s="1"/>
    </row>
    <row r="4990" spans="10:12">
      <c r="J4990" s="1"/>
      <c r="L4990" s="1"/>
    </row>
    <row r="4991" spans="10:12">
      <c r="J4991" s="1"/>
      <c r="L4991" s="1"/>
    </row>
    <row r="4992" spans="10:12">
      <c r="J4992" s="1"/>
      <c r="L4992" s="1"/>
    </row>
    <row r="4993" spans="10:12">
      <c r="J4993" s="1"/>
      <c r="L4993" s="1"/>
    </row>
    <row r="4994" spans="10:12">
      <c r="J4994" s="1"/>
      <c r="L4994" s="1"/>
    </row>
    <row r="4995" spans="10:12">
      <c r="J4995" s="1"/>
      <c r="L4995" s="1"/>
    </row>
    <row r="4996" spans="10:12">
      <c r="J4996" s="1"/>
      <c r="L4996" s="1"/>
    </row>
    <row r="4997" spans="10:12">
      <c r="J4997" s="1"/>
      <c r="L4997" s="1"/>
    </row>
    <row r="4998" spans="10:12">
      <c r="J4998" s="1"/>
      <c r="L4998" s="1"/>
    </row>
    <row r="4999" spans="10:12">
      <c r="J4999" s="1"/>
      <c r="L4999" s="1"/>
    </row>
    <row r="5000" spans="10:12">
      <c r="J5000" s="1"/>
      <c r="L5000" s="1"/>
    </row>
    <row r="5001" spans="10:12">
      <c r="J5001" s="1"/>
      <c r="L5001" s="1"/>
    </row>
    <row r="5002" spans="10:12">
      <c r="J5002" s="1"/>
      <c r="L5002" s="1"/>
    </row>
    <row r="5003" spans="10:12">
      <c r="J5003" s="1"/>
      <c r="L5003" s="1"/>
    </row>
    <row r="5004" spans="10:12">
      <c r="J5004" s="1"/>
      <c r="L5004" s="1"/>
    </row>
    <row r="5005" spans="10:12">
      <c r="J5005" s="1"/>
      <c r="L5005" s="1"/>
    </row>
    <row r="5006" spans="10:12">
      <c r="J5006" s="1"/>
      <c r="L5006" s="1"/>
    </row>
    <row r="5007" spans="10:12">
      <c r="J5007" s="1"/>
      <c r="L5007" s="1"/>
    </row>
    <row r="5008" spans="10:12">
      <c r="J5008" s="1"/>
      <c r="L5008" s="1"/>
    </row>
    <row r="5009" spans="10:12">
      <c r="J5009" s="1"/>
      <c r="L5009" s="1"/>
    </row>
    <row r="5010" spans="10:12">
      <c r="J5010" s="1"/>
      <c r="L5010" s="1"/>
    </row>
    <row r="5011" spans="10:12">
      <c r="J5011" s="1"/>
      <c r="L5011" s="1"/>
    </row>
    <row r="5012" spans="10:12">
      <c r="J5012" s="1"/>
      <c r="L5012" s="1"/>
    </row>
    <row r="5013" spans="10:12">
      <c r="J5013" s="1"/>
      <c r="L5013" s="1"/>
    </row>
    <row r="5014" spans="10:12">
      <c r="J5014" s="1"/>
      <c r="L5014" s="1"/>
    </row>
    <row r="5015" spans="10:12">
      <c r="J5015" s="1"/>
      <c r="L5015" s="1"/>
    </row>
    <row r="5016" spans="10:12">
      <c r="J5016" s="1"/>
      <c r="L5016" s="1"/>
    </row>
    <row r="5017" spans="10:12">
      <c r="J5017" s="1"/>
      <c r="L5017" s="1"/>
    </row>
    <row r="5018" spans="10:12">
      <c r="J5018" s="1"/>
      <c r="L5018" s="1"/>
    </row>
    <row r="5019" spans="10:12">
      <c r="J5019" s="1"/>
      <c r="L5019" s="1"/>
    </row>
    <row r="5020" spans="10:12">
      <c r="J5020" s="1"/>
      <c r="L5020" s="1"/>
    </row>
    <row r="5021" spans="10:12">
      <c r="J5021" s="1"/>
      <c r="L5021" s="1"/>
    </row>
    <row r="5022" spans="10:12">
      <c r="J5022" s="1"/>
      <c r="L5022" s="1"/>
    </row>
    <row r="5023" spans="10:12">
      <c r="J5023" s="1"/>
      <c r="L5023" s="1"/>
    </row>
    <row r="5024" spans="10:12">
      <c r="J5024" s="1"/>
      <c r="L5024" s="1"/>
    </row>
    <row r="5025" spans="10:12">
      <c r="J5025" s="1"/>
      <c r="L5025" s="1"/>
    </row>
    <row r="5026" spans="10:12">
      <c r="J5026" s="1"/>
      <c r="L5026" s="1"/>
    </row>
    <row r="5027" spans="10:12">
      <c r="J5027" s="1"/>
      <c r="L5027" s="1"/>
    </row>
    <row r="5028" spans="10:12">
      <c r="J5028" s="1"/>
      <c r="L5028" s="1"/>
    </row>
    <row r="5029" spans="10:12">
      <c r="J5029" s="1"/>
      <c r="L5029" s="1"/>
    </row>
    <row r="5030" spans="10:12">
      <c r="J5030" s="1"/>
      <c r="L5030" s="1"/>
    </row>
    <row r="5031" spans="10:12">
      <c r="J5031" s="1"/>
      <c r="L5031" s="1"/>
    </row>
    <row r="5032" spans="10:12">
      <c r="J5032" s="1"/>
      <c r="L5032" s="1"/>
    </row>
    <row r="5033" spans="10:12">
      <c r="J5033" s="1"/>
      <c r="L5033" s="1"/>
    </row>
    <row r="5034" spans="10:12">
      <c r="J5034" s="1"/>
      <c r="L5034" s="1"/>
    </row>
    <row r="5035" spans="10:12">
      <c r="J5035" s="1"/>
      <c r="L5035" s="1"/>
    </row>
    <row r="5036" spans="10:12">
      <c r="J5036" s="1"/>
      <c r="L5036" s="1"/>
    </row>
    <row r="5037" spans="10:12">
      <c r="J5037" s="1"/>
      <c r="L5037" s="1"/>
    </row>
    <row r="5038" spans="10:12">
      <c r="J5038" s="1"/>
      <c r="L5038" s="1"/>
    </row>
    <row r="5039" spans="10:12">
      <c r="J5039" s="1"/>
      <c r="L5039" s="1"/>
    </row>
    <row r="5040" spans="10:12">
      <c r="J5040" s="1"/>
      <c r="L5040" s="1"/>
    </row>
    <row r="5041" spans="10:12">
      <c r="J5041" s="1"/>
      <c r="L5041" s="1"/>
    </row>
    <row r="5042" spans="10:12">
      <c r="J5042" s="1"/>
      <c r="L5042" s="1"/>
    </row>
    <row r="5043" spans="10:12">
      <c r="J5043" s="1"/>
      <c r="L5043" s="1"/>
    </row>
    <row r="5044" spans="10:12">
      <c r="J5044" s="1"/>
      <c r="L5044" s="1"/>
    </row>
    <row r="5045" spans="10:12">
      <c r="J5045" s="1"/>
      <c r="L5045" s="1"/>
    </row>
    <row r="5046" spans="10:12">
      <c r="J5046" s="1"/>
      <c r="L5046" s="1"/>
    </row>
    <row r="5047" spans="10:12">
      <c r="J5047" s="1"/>
      <c r="L5047" s="1"/>
    </row>
    <row r="5048" spans="10:12">
      <c r="J5048" s="1"/>
      <c r="L5048" s="1"/>
    </row>
    <row r="5049" spans="10:12">
      <c r="J5049" s="1"/>
      <c r="L5049" s="1"/>
    </row>
    <row r="5050" spans="10:12">
      <c r="J5050" s="1"/>
      <c r="L5050" s="1"/>
    </row>
    <row r="5051" spans="10:12">
      <c r="J5051" s="1"/>
      <c r="L5051" s="1"/>
    </row>
    <row r="5052" spans="10:12">
      <c r="J5052" s="1"/>
      <c r="L5052" s="1"/>
    </row>
    <row r="5053" spans="10:12">
      <c r="J5053" s="1"/>
      <c r="L5053" s="1"/>
    </row>
    <row r="5054" spans="10:12">
      <c r="J5054" s="1"/>
      <c r="L5054" s="1"/>
    </row>
    <row r="5055" spans="10:12">
      <c r="J5055" s="1"/>
      <c r="L5055" s="1"/>
    </row>
    <row r="5056" spans="10:12">
      <c r="J5056" s="1"/>
      <c r="L5056" s="1"/>
    </row>
    <row r="5057" spans="10:12">
      <c r="J5057" s="1"/>
      <c r="L5057" s="1"/>
    </row>
    <row r="5058" spans="10:12">
      <c r="J5058" s="1"/>
      <c r="L5058" s="1"/>
    </row>
    <row r="5059" spans="10:12">
      <c r="J5059" s="1"/>
      <c r="L5059" s="1"/>
    </row>
    <row r="5060" spans="10:12">
      <c r="J5060" s="1"/>
      <c r="L5060" s="1"/>
    </row>
    <row r="5061" spans="10:12">
      <c r="J5061" s="1"/>
      <c r="L5061" s="1"/>
    </row>
    <row r="5062" spans="10:12">
      <c r="J5062" s="1"/>
      <c r="L5062" s="1"/>
    </row>
    <row r="5063" spans="10:12">
      <c r="J5063" s="1"/>
      <c r="L5063" s="1"/>
    </row>
    <row r="5064" spans="10:12">
      <c r="J5064" s="1"/>
      <c r="L5064" s="1"/>
    </row>
    <row r="5065" spans="10:12">
      <c r="J5065" s="1"/>
      <c r="L5065" s="1"/>
    </row>
    <row r="5066" spans="10:12">
      <c r="J5066" s="1"/>
      <c r="L5066" s="1"/>
    </row>
    <row r="5067" spans="10:12">
      <c r="J5067" s="1"/>
      <c r="L5067" s="1"/>
    </row>
    <row r="5068" spans="10:12">
      <c r="J5068" s="1"/>
      <c r="L5068" s="1"/>
    </row>
    <row r="5069" spans="10:12">
      <c r="J5069" s="1"/>
      <c r="L5069" s="1"/>
    </row>
    <row r="5070" spans="10:12">
      <c r="J5070" s="1"/>
      <c r="L5070" s="1"/>
    </row>
    <row r="5071" spans="10:12">
      <c r="J5071" s="1"/>
      <c r="L5071" s="1"/>
    </row>
    <row r="5072" spans="10:12">
      <c r="J5072" s="1"/>
      <c r="L5072" s="1"/>
    </row>
    <row r="5073" spans="10:12">
      <c r="J5073" s="1"/>
      <c r="L5073" s="1"/>
    </row>
    <row r="5074" spans="10:12">
      <c r="J5074" s="1"/>
      <c r="L5074" s="1"/>
    </row>
    <row r="5075" spans="10:12">
      <c r="J5075" s="1"/>
      <c r="L5075" s="1"/>
    </row>
    <row r="5076" spans="10:12">
      <c r="J5076" s="1"/>
      <c r="L5076" s="1"/>
    </row>
    <row r="5077" spans="10:12">
      <c r="J5077" s="1"/>
      <c r="L5077" s="1"/>
    </row>
    <row r="5078" spans="10:12">
      <c r="J5078" s="1"/>
      <c r="L5078" s="1"/>
    </row>
    <row r="5079" spans="10:12">
      <c r="J5079" s="1"/>
      <c r="L5079" s="1"/>
    </row>
    <row r="5080" spans="10:12">
      <c r="J5080" s="1"/>
      <c r="L5080" s="1"/>
    </row>
    <row r="5081" spans="10:12">
      <c r="J5081" s="1"/>
      <c r="L5081" s="1"/>
    </row>
    <row r="5082" spans="10:12">
      <c r="J5082" s="1"/>
      <c r="L5082" s="1"/>
    </row>
    <row r="5083" spans="10:12">
      <c r="J5083" s="1"/>
      <c r="L5083" s="1"/>
    </row>
    <row r="5084" spans="10:12">
      <c r="J5084" s="1"/>
      <c r="L5084" s="1"/>
    </row>
    <row r="5085" spans="10:12">
      <c r="J5085" s="1"/>
      <c r="L5085" s="1"/>
    </row>
    <row r="5086" spans="10:12">
      <c r="J5086" s="1"/>
      <c r="L5086" s="1"/>
    </row>
    <row r="5087" spans="10:12">
      <c r="J5087" s="1"/>
      <c r="L5087" s="1"/>
    </row>
    <row r="5088" spans="10:12">
      <c r="J5088" s="1"/>
      <c r="L5088" s="1"/>
    </row>
    <row r="5089" spans="10:12">
      <c r="J5089" s="1"/>
      <c r="L5089" s="1"/>
    </row>
    <row r="5090" spans="10:12">
      <c r="J5090" s="1"/>
      <c r="L5090" s="1"/>
    </row>
    <row r="5091" spans="10:12">
      <c r="J5091" s="1"/>
      <c r="L5091" s="1"/>
    </row>
    <row r="5092" spans="10:12">
      <c r="J5092" s="1"/>
      <c r="L5092" s="1"/>
    </row>
    <row r="5093" spans="10:12">
      <c r="J5093" s="1"/>
      <c r="L5093" s="1"/>
    </row>
    <row r="5094" spans="10:12">
      <c r="J5094" s="1"/>
      <c r="L5094" s="1"/>
    </row>
    <row r="5095" spans="10:12">
      <c r="J5095" s="1"/>
      <c r="L5095" s="1"/>
    </row>
    <row r="5096" spans="10:12">
      <c r="J5096" s="1"/>
      <c r="L5096" s="1"/>
    </row>
    <row r="5097" spans="10:12">
      <c r="J5097" s="1"/>
      <c r="L5097" s="1"/>
    </row>
    <row r="5098" spans="10:12">
      <c r="J5098" s="1"/>
      <c r="L5098" s="1"/>
    </row>
    <row r="5099" spans="10:12">
      <c r="J5099" s="1"/>
      <c r="L5099" s="1"/>
    </row>
    <row r="5100" spans="10:12">
      <c r="J5100" s="1"/>
      <c r="L5100" s="1"/>
    </row>
    <row r="5101" spans="10:12">
      <c r="J5101" s="1"/>
      <c r="L5101" s="1"/>
    </row>
    <row r="5102" spans="10:12">
      <c r="J5102" s="1"/>
      <c r="L5102" s="1"/>
    </row>
    <row r="5103" spans="10:12">
      <c r="J5103" s="1"/>
      <c r="L5103" s="1"/>
    </row>
    <row r="5104" spans="10:12">
      <c r="J5104" s="1"/>
      <c r="L5104" s="1"/>
    </row>
    <row r="5105" spans="10:12">
      <c r="J5105" s="1"/>
      <c r="L5105" s="1"/>
    </row>
    <row r="5106" spans="10:12">
      <c r="J5106" s="1"/>
      <c r="L5106" s="1"/>
    </row>
    <row r="5107" spans="10:12">
      <c r="J5107" s="1"/>
      <c r="L5107" s="1"/>
    </row>
    <row r="5108" spans="10:12">
      <c r="J5108" s="1"/>
      <c r="L5108" s="1"/>
    </row>
    <row r="5109" spans="10:12">
      <c r="J5109" s="1"/>
      <c r="L5109" s="1"/>
    </row>
    <row r="5110" spans="10:12">
      <c r="J5110" s="1"/>
      <c r="L5110" s="1"/>
    </row>
    <row r="5111" spans="10:12">
      <c r="J5111" s="1"/>
      <c r="L5111" s="1"/>
    </row>
    <row r="5112" spans="10:12">
      <c r="J5112" s="1"/>
      <c r="L5112" s="1"/>
    </row>
    <row r="5113" spans="10:12">
      <c r="J5113" s="1"/>
      <c r="L5113" s="1"/>
    </row>
    <row r="5114" spans="10:12">
      <c r="J5114" s="1"/>
      <c r="L5114" s="1"/>
    </row>
    <row r="5115" spans="10:12">
      <c r="J5115" s="1"/>
      <c r="L5115" s="1"/>
    </row>
    <row r="5116" spans="10:12">
      <c r="J5116" s="1"/>
      <c r="L5116" s="1"/>
    </row>
    <row r="5117" spans="10:12">
      <c r="J5117" s="1"/>
      <c r="L5117" s="1"/>
    </row>
    <row r="5118" spans="10:12">
      <c r="J5118" s="1"/>
      <c r="L5118" s="1"/>
    </row>
    <row r="5119" spans="10:12">
      <c r="J5119" s="1"/>
      <c r="L5119" s="1"/>
    </row>
    <row r="5120" spans="10:12">
      <c r="J5120" s="1"/>
      <c r="L5120" s="1"/>
    </row>
    <row r="5121" spans="10:12">
      <c r="J5121" s="1"/>
      <c r="L5121" s="1"/>
    </row>
    <row r="5122" spans="10:12">
      <c r="J5122" s="1"/>
      <c r="L5122" s="1"/>
    </row>
    <row r="5123" spans="10:12">
      <c r="J5123" s="1"/>
      <c r="L5123" s="1"/>
    </row>
    <row r="5124" spans="10:12">
      <c r="J5124" s="1"/>
      <c r="L5124" s="1"/>
    </row>
    <row r="5125" spans="10:12">
      <c r="J5125" s="1"/>
      <c r="L5125" s="1"/>
    </row>
    <row r="5126" spans="10:12">
      <c r="J5126" s="1"/>
      <c r="L5126" s="1"/>
    </row>
    <row r="5127" spans="10:12">
      <c r="J5127" s="1"/>
      <c r="L5127" s="1"/>
    </row>
    <row r="5128" spans="10:12">
      <c r="J5128" s="1"/>
      <c r="L5128" s="1"/>
    </row>
    <row r="5129" spans="10:12">
      <c r="J5129" s="1"/>
      <c r="L5129" s="1"/>
    </row>
    <row r="5130" spans="10:12">
      <c r="J5130" s="1"/>
      <c r="L5130" s="1"/>
    </row>
    <row r="5131" spans="10:12">
      <c r="J5131" s="1"/>
      <c r="L5131" s="1"/>
    </row>
    <row r="5132" spans="10:12">
      <c r="J5132" s="1"/>
      <c r="L5132" s="1"/>
    </row>
    <row r="5133" spans="10:12">
      <c r="J5133" s="1"/>
      <c r="L5133" s="1"/>
    </row>
    <row r="5134" spans="10:12">
      <c r="J5134" s="1"/>
      <c r="L5134" s="1"/>
    </row>
    <row r="5135" spans="10:12">
      <c r="J5135" s="1"/>
      <c r="L5135" s="1"/>
    </row>
    <row r="5136" spans="10:12">
      <c r="J5136" s="1"/>
      <c r="L5136" s="1"/>
    </row>
    <row r="5137" spans="10:12">
      <c r="J5137" s="1"/>
      <c r="L5137" s="1"/>
    </row>
    <row r="5138" spans="10:12">
      <c r="J5138" s="1"/>
      <c r="L5138" s="1"/>
    </row>
    <row r="5139" spans="10:12">
      <c r="J5139" s="1"/>
      <c r="L5139" s="1"/>
    </row>
    <row r="5140" spans="10:12">
      <c r="J5140" s="1"/>
      <c r="L5140" s="1"/>
    </row>
    <row r="5141" spans="10:12">
      <c r="J5141" s="1"/>
      <c r="L5141" s="1"/>
    </row>
    <row r="5142" spans="10:12">
      <c r="J5142" s="1"/>
      <c r="L5142" s="1"/>
    </row>
    <row r="5143" spans="10:12">
      <c r="J5143" s="1"/>
      <c r="L5143" s="1"/>
    </row>
    <row r="5144" spans="10:12">
      <c r="J5144" s="1"/>
      <c r="L5144" s="1"/>
    </row>
    <row r="5145" spans="10:12">
      <c r="J5145" s="1"/>
      <c r="L5145" s="1"/>
    </row>
    <row r="5146" spans="10:12">
      <c r="J5146" s="1"/>
      <c r="L5146" s="1"/>
    </row>
    <row r="5147" spans="10:12">
      <c r="J5147" s="1"/>
      <c r="L5147" s="1"/>
    </row>
    <row r="5148" spans="10:12">
      <c r="J5148" s="1"/>
      <c r="L5148" s="1"/>
    </row>
    <row r="5149" spans="10:12">
      <c r="J5149" s="1"/>
      <c r="L5149" s="1"/>
    </row>
    <row r="5150" spans="10:12">
      <c r="J5150" s="1"/>
      <c r="L5150" s="1"/>
    </row>
    <row r="5151" spans="10:12">
      <c r="J5151" s="1"/>
      <c r="L5151" s="1"/>
    </row>
    <row r="5152" spans="10:12">
      <c r="J5152" s="1"/>
      <c r="L5152" s="1"/>
    </row>
    <row r="5153" spans="10:12">
      <c r="J5153" s="1"/>
      <c r="L5153" s="1"/>
    </row>
    <row r="5154" spans="10:12">
      <c r="J5154" s="1"/>
      <c r="L5154" s="1"/>
    </row>
    <row r="5155" spans="10:12">
      <c r="J5155" s="1"/>
      <c r="L5155" s="1"/>
    </row>
    <row r="5156" spans="10:12">
      <c r="J5156" s="1"/>
      <c r="L5156" s="1"/>
    </row>
    <row r="5157" spans="10:12">
      <c r="J5157" s="1"/>
      <c r="L5157" s="1"/>
    </row>
    <row r="5158" spans="10:12">
      <c r="J5158" s="1"/>
      <c r="L5158" s="1"/>
    </row>
    <row r="5159" spans="10:12">
      <c r="J5159" s="1"/>
      <c r="L5159" s="1"/>
    </row>
    <row r="5160" spans="10:12">
      <c r="J5160" s="1"/>
      <c r="L5160" s="1"/>
    </row>
    <row r="5161" spans="10:12">
      <c r="J5161" s="1"/>
      <c r="L5161" s="1"/>
    </row>
    <row r="5162" spans="10:12">
      <c r="J5162" s="1"/>
      <c r="L5162" s="1"/>
    </row>
    <row r="5163" spans="10:12">
      <c r="J5163" s="1"/>
      <c r="L5163" s="1"/>
    </row>
    <row r="5164" spans="10:12">
      <c r="J5164" s="1"/>
      <c r="L5164" s="1"/>
    </row>
    <row r="5165" spans="10:12">
      <c r="J5165" s="1"/>
      <c r="L5165" s="1"/>
    </row>
    <row r="5166" spans="10:12">
      <c r="J5166" s="1"/>
      <c r="L5166" s="1"/>
    </row>
    <row r="5167" spans="10:12">
      <c r="J5167" s="1"/>
      <c r="L5167" s="1"/>
    </row>
    <row r="5168" spans="10:12">
      <c r="J5168" s="1"/>
      <c r="L5168" s="1"/>
    </row>
    <row r="5169" spans="10:12">
      <c r="J5169" s="1"/>
      <c r="L5169" s="1"/>
    </row>
    <row r="5170" spans="10:12">
      <c r="J5170" s="1"/>
      <c r="L5170" s="1"/>
    </row>
    <row r="5171" spans="10:12">
      <c r="J5171" s="1"/>
      <c r="L5171" s="1"/>
    </row>
    <row r="5172" spans="10:12">
      <c r="J5172" s="1"/>
      <c r="L5172" s="1"/>
    </row>
    <row r="5173" spans="10:12">
      <c r="J5173" s="1"/>
      <c r="L5173" s="1"/>
    </row>
    <row r="5174" spans="10:12">
      <c r="J5174" s="1"/>
      <c r="L5174" s="1"/>
    </row>
    <row r="5175" spans="10:12">
      <c r="J5175" s="1"/>
      <c r="L5175" s="1"/>
    </row>
    <row r="5176" spans="10:12">
      <c r="J5176" s="1"/>
      <c r="L5176" s="1"/>
    </row>
    <row r="5177" spans="10:12">
      <c r="J5177" s="1"/>
      <c r="L5177" s="1"/>
    </row>
    <row r="5178" spans="10:12">
      <c r="J5178" s="1"/>
      <c r="L5178" s="1"/>
    </row>
    <row r="5179" spans="10:12">
      <c r="J5179" s="1"/>
      <c r="L5179" s="1"/>
    </row>
    <row r="5180" spans="10:12">
      <c r="J5180" s="1"/>
      <c r="L5180" s="1"/>
    </row>
    <row r="5181" spans="10:12">
      <c r="J5181" s="1"/>
      <c r="L5181" s="1"/>
    </row>
    <row r="5182" spans="10:12">
      <c r="J5182" s="1"/>
      <c r="L5182" s="1"/>
    </row>
    <row r="5183" spans="10:12">
      <c r="J5183" s="1"/>
      <c r="L5183" s="1"/>
    </row>
    <row r="5184" spans="10:12">
      <c r="J5184" s="1"/>
      <c r="L5184" s="1"/>
    </row>
    <row r="5185" spans="10:12">
      <c r="J5185" s="1"/>
      <c r="L5185" s="1"/>
    </row>
    <row r="5186" spans="10:12">
      <c r="J5186" s="1"/>
      <c r="L5186" s="1"/>
    </row>
    <row r="5187" spans="10:12">
      <c r="J5187" s="1"/>
      <c r="L5187" s="1"/>
    </row>
    <row r="5188" spans="10:12">
      <c r="J5188" s="1"/>
      <c r="L5188" s="1"/>
    </row>
    <row r="5189" spans="10:12">
      <c r="J5189" s="1"/>
      <c r="L5189" s="1"/>
    </row>
    <row r="5190" spans="10:12">
      <c r="J5190" s="1"/>
      <c r="L5190" s="1"/>
    </row>
    <row r="5191" spans="10:12">
      <c r="J5191" s="1"/>
      <c r="L5191" s="1"/>
    </row>
    <row r="5192" spans="10:12">
      <c r="J5192" s="1"/>
      <c r="L5192" s="1"/>
    </row>
    <row r="5193" spans="10:12">
      <c r="J5193" s="1"/>
      <c r="L5193" s="1"/>
    </row>
    <row r="5194" spans="10:12">
      <c r="J5194" s="1"/>
      <c r="L5194" s="1"/>
    </row>
    <row r="5195" spans="10:12">
      <c r="J5195" s="1"/>
      <c r="L5195" s="1"/>
    </row>
    <row r="5196" spans="10:12">
      <c r="J5196" s="1"/>
      <c r="L5196" s="1"/>
    </row>
    <row r="5197" spans="10:12">
      <c r="J5197" s="1"/>
      <c r="L5197" s="1"/>
    </row>
    <row r="5198" spans="10:12">
      <c r="J5198" s="1"/>
      <c r="L5198" s="1"/>
    </row>
    <row r="5199" spans="10:12">
      <c r="J5199" s="1"/>
      <c r="L5199" s="1"/>
    </row>
    <row r="5200" spans="10:12">
      <c r="J5200" s="1"/>
      <c r="L5200" s="1"/>
    </row>
    <row r="5201" spans="10:12">
      <c r="J5201" s="1"/>
      <c r="L5201" s="1"/>
    </row>
    <row r="5202" spans="10:12">
      <c r="J5202" s="1"/>
      <c r="L5202" s="1"/>
    </row>
    <row r="5203" spans="10:12">
      <c r="J5203" s="1"/>
      <c r="L5203" s="1"/>
    </row>
    <row r="5204" spans="10:12">
      <c r="J5204" s="1"/>
      <c r="L5204" s="1"/>
    </row>
    <row r="5205" spans="10:12">
      <c r="J5205" s="1"/>
      <c r="L5205" s="1"/>
    </row>
    <row r="5206" spans="10:12">
      <c r="J5206" s="1"/>
      <c r="L5206" s="1"/>
    </row>
    <row r="5207" spans="10:12">
      <c r="J5207" s="1"/>
      <c r="L5207" s="1"/>
    </row>
    <row r="5208" spans="10:12">
      <c r="J5208" s="1"/>
      <c r="L5208" s="1"/>
    </row>
    <row r="5209" spans="10:12">
      <c r="J5209" s="1"/>
      <c r="L5209" s="1"/>
    </row>
    <row r="5210" spans="10:12">
      <c r="J5210" s="1"/>
      <c r="L5210" s="1"/>
    </row>
    <row r="5211" spans="10:12">
      <c r="J5211" s="1"/>
      <c r="L5211" s="1"/>
    </row>
    <row r="5212" spans="10:12">
      <c r="J5212" s="1"/>
      <c r="L5212" s="1"/>
    </row>
    <row r="5213" spans="10:12">
      <c r="J5213" s="1"/>
      <c r="L5213" s="1"/>
    </row>
    <row r="5214" spans="10:12">
      <c r="J5214" s="1"/>
      <c r="L5214" s="1"/>
    </row>
    <row r="5215" spans="10:12">
      <c r="J5215" s="1"/>
      <c r="L5215" s="1"/>
    </row>
    <row r="5216" spans="10:12">
      <c r="J5216" s="1"/>
      <c r="L5216" s="1"/>
    </row>
    <row r="5217" spans="10:12">
      <c r="J5217" s="1"/>
      <c r="L5217" s="1"/>
    </row>
    <row r="5218" spans="10:12">
      <c r="J5218" s="1"/>
      <c r="L5218" s="1"/>
    </row>
    <row r="5219" spans="10:12">
      <c r="J5219" s="1"/>
      <c r="L5219" s="1"/>
    </row>
    <row r="5220" spans="10:12">
      <c r="J5220" s="1"/>
      <c r="L5220" s="1"/>
    </row>
    <row r="5221" spans="10:12">
      <c r="J5221" s="1"/>
      <c r="L5221" s="1"/>
    </row>
    <row r="5222" spans="10:12">
      <c r="J5222" s="1"/>
      <c r="L5222" s="1"/>
    </row>
    <row r="5223" spans="10:12">
      <c r="J5223" s="1"/>
      <c r="L5223" s="1"/>
    </row>
    <row r="5224" spans="10:12">
      <c r="J5224" s="1"/>
      <c r="L5224" s="1"/>
    </row>
    <row r="5225" spans="10:12">
      <c r="J5225" s="1"/>
      <c r="L5225" s="1"/>
    </row>
    <row r="5226" spans="10:12">
      <c r="J5226" s="1"/>
      <c r="L5226" s="1"/>
    </row>
    <row r="5227" spans="10:12">
      <c r="J5227" s="1"/>
      <c r="L5227" s="1"/>
    </row>
    <row r="5228" spans="10:12">
      <c r="J5228" s="1"/>
      <c r="L5228" s="1"/>
    </row>
    <row r="5229" spans="10:12">
      <c r="J5229" s="1"/>
      <c r="L5229" s="1"/>
    </row>
    <row r="5230" spans="10:12">
      <c r="J5230" s="1"/>
      <c r="L5230" s="1"/>
    </row>
    <row r="5231" spans="10:12">
      <c r="J5231" s="1"/>
      <c r="L5231" s="1"/>
    </row>
    <row r="5232" spans="10:12">
      <c r="J5232" s="1"/>
      <c r="L5232" s="1"/>
    </row>
    <row r="5233" spans="10:12">
      <c r="J5233" s="1"/>
      <c r="L5233" s="1"/>
    </row>
    <row r="5234" spans="10:12">
      <c r="J5234" s="1"/>
      <c r="L5234" s="1"/>
    </row>
    <row r="5235" spans="10:12">
      <c r="J5235" s="1"/>
      <c r="L5235" s="1"/>
    </row>
    <row r="5236" spans="10:12">
      <c r="J5236" s="1"/>
      <c r="L5236" s="1"/>
    </row>
    <row r="5237" spans="10:12">
      <c r="J5237" s="1"/>
      <c r="L5237" s="1"/>
    </row>
    <row r="5238" spans="10:12">
      <c r="J5238" s="1"/>
      <c r="L5238" s="1"/>
    </row>
    <row r="5239" spans="10:12">
      <c r="J5239" s="1"/>
      <c r="L5239" s="1"/>
    </row>
    <row r="5240" spans="10:12">
      <c r="J5240" s="1"/>
      <c r="L5240" s="1"/>
    </row>
    <row r="5241" spans="10:12">
      <c r="J5241" s="1"/>
      <c r="L5241" s="1"/>
    </row>
    <row r="5242" spans="10:12">
      <c r="J5242" s="1"/>
      <c r="L5242" s="1"/>
    </row>
    <row r="5243" spans="10:12">
      <c r="J5243" s="1"/>
      <c r="L5243" s="1"/>
    </row>
    <row r="5244" spans="10:12">
      <c r="J5244" s="1"/>
      <c r="L5244" s="1"/>
    </row>
    <row r="5245" spans="10:12">
      <c r="J5245" s="1"/>
      <c r="L5245" s="1"/>
    </row>
    <row r="5246" spans="10:12">
      <c r="J5246" s="1"/>
      <c r="L5246" s="1"/>
    </row>
    <row r="5247" spans="10:12">
      <c r="J5247" s="1"/>
      <c r="L5247" s="1"/>
    </row>
    <row r="5248" spans="10:12">
      <c r="J5248" s="1"/>
      <c r="L5248" s="1"/>
    </row>
    <row r="5249" spans="10:12">
      <c r="J5249" s="1"/>
      <c r="L5249" s="1"/>
    </row>
    <row r="5250" spans="10:12">
      <c r="J5250" s="1"/>
      <c r="L5250" s="1"/>
    </row>
    <row r="5251" spans="10:12">
      <c r="J5251" s="1"/>
      <c r="L5251" s="1"/>
    </row>
    <row r="5252" spans="10:12">
      <c r="J5252" s="1"/>
      <c r="L5252" s="1"/>
    </row>
    <row r="5253" spans="10:12">
      <c r="J5253" s="1"/>
      <c r="L5253" s="1"/>
    </row>
    <row r="5254" spans="10:12">
      <c r="J5254" s="1"/>
      <c r="L5254" s="1"/>
    </row>
    <row r="5255" spans="10:12">
      <c r="J5255" s="1"/>
      <c r="L5255" s="1"/>
    </row>
    <row r="5256" spans="10:12">
      <c r="J5256" s="1"/>
      <c r="L5256" s="1"/>
    </row>
    <row r="5257" spans="10:12">
      <c r="J5257" s="1"/>
      <c r="L5257" s="1"/>
    </row>
    <row r="5258" spans="10:12">
      <c r="J5258" s="1"/>
      <c r="L5258" s="1"/>
    </row>
    <row r="5259" spans="10:12">
      <c r="J5259" s="1"/>
      <c r="L5259" s="1"/>
    </row>
    <row r="5260" spans="10:12">
      <c r="J5260" s="1"/>
      <c r="L5260" s="1"/>
    </row>
    <row r="5261" spans="10:12">
      <c r="J5261" s="1"/>
      <c r="L5261" s="1"/>
    </row>
    <row r="5262" spans="10:12">
      <c r="J5262" s="1"/>
      <c r="L5262" s="1"/>
    </row>
    <row r="5263" spans="10:12">
      <c r="J5263" s="1"/>
      <c r="L5263" s="1"/>
    </row>
    <row r="5264" spans="10:12">
      <c r="J5264" s="1"/>
      <c r="L5264" s="1"/>
    </row>
    <row r="5265" spans="10:12">
      <c r="J5265" s="1"/>
      <c r="L5265" s="1"/>
    </row>
    <row r="5266" spans="10:12">
      <c r="J5266" s="1"/>
      <c r="L5266" s="1"/>
    </row>
    <row r="5267" spans="10:12">
      <c r="J5267" s="1"/>
      <c r="L5267" s="1"/>
    </row>
    <row r="5268" spans="10:12">
      <c r="J5268" s="1"/>
      <c r="L5268" s="1"/>
    </row>
    <row r="5269" spans="10:12">
      <c r="J5269" s="1"/>
      <c r="L5269" s="1"/>
    </row>
    <row r="5270" spans="10:12">
      <c r="J5270" s="1"/>
      <c r="L5270" s="1"/>
    </row>
    <row r="5271" spans="10:12">
      <c r="J5271" s="1"/>
      <c r="L5271" s="1"/>
    </row>
    <row r="5272" spans="10:12">
      <c r="J5272" s="1"/>
      <c r="L5272" s="1"/>
    </row>
    <row r="5273" spans="10:12">
      <c r="J5273" s="1"/>
      <c r="L5273" s="1"/>
    </row>
    <row r="5274" spans="10:12">
      <c r="J5274" s="1"/>
      <c r="L5274" s="1"/>
    </row>
    <row r="5275" spans="10:12">
      <c r="J5275" s="1"/>
      <c r="L5275" s="1"/>
    </row>
    <row r="5276" spans="10:12">
      <c r="J5276" s="1"/>
      <c r="L5276" s="1"/>
    </row>
    <row r="5277" spans="10:12">
      <c r="J5277" s="1"/>
      <c r="L5277" s="1"/>
    </row>
    <row r="5278" spans="10:12">
      <c r="J5278" s="1"/>
      <c r="L5278" s="1"/>
    </row>
    <row r="5279" spans="10:12">
      <c r="J5279" s="1"/>
      <c r="L5279" s="1"/>
    </row>
    <row r="5280" spans="10:12">
      <c r="J5280" s="1"/>
      <c r="L5280" s="1"/>
    </row>
    <row r="5281" spans="10:12">
      <c r="J5281" s="1"/>
      <c r="L5281" s="1"/>
    </row>
    <row r="5282" spans="10:12">
      <c r="J5282" s="1"/>
      <c r="L5282" s="1"/>
    </row>
    <row r="5283" spans="10:12">
      <c r="J5283" s="1"/>
      <c r="L5283" s="1"/>
    </row>
    <row r="5284" spans="10:12">
      <c r="J5284" s="1"/>
      <c r="L5284" s="1"/>
    </row>
    <row r="5285" spans="10:12">
      <c r="J5285" s="1"/>
      <c r="L5285" s="1"/>
    </row>
    <row r="5286" spans="10:12">
      <c r="J5286" s="1"/>
      <c r="L5286" s="1"/>
    </row>
    <row r="5287" spans="10:12">
      <c r="J5287" s="1"/>
      <c r="L5287" s="1"/>
    </row>
    <row r="5288" spans="10:12">
      <c r="J5288" s="1"/>
      <c r="L5288" s="1"/>
    </row>
    <row r="5289" spans="10:12">
      <c r="J5289" s="1"/>
      <c r="L5289" s="1"/>
    </row>
    <row r="5290" spans="10:12">
      <c r="J5290" s="1"/>
      <c r="L5290" s="1"/>
    </row>
    <row r="5291" spans="10:12">
      <c r="J5291" s="1"/>
      <c r="L5291" s="1"/>
    </row>
    <row r="5292" spans="10:12">
      <c r="J5292" s="1"/>
      <c r="L5292" s="1"/>
    </row>
    <row r="5293" spans="10:12">
      <c r="J5293" s="1"/>
      <c r="L5293" s="1"/>
    </row>
    <row r="5294" spans="10:12">
      <c r="J5294" s="1"/>
      <c r="L5294" s="1"/>
    </row>
    <row r="5295" spans="10:12">
      <c r="J5295" s="1"/>
      <c r="L5295" s="1"/>
    </row>
    <row r="5296" spans="10:12">
      <c r="J5296" s="1"/>
      <c r="L5296" s="1"/>
    </row>
    <row r="5297" spans="10:12">
      <c r="J5297" s="1"/>
      <c r="L5297" s="1"/>
    </row>
    <row r="5298" spans="10:12">
      <c r="J5298" s="1"/>
      <c r="L5298" s="1"/>
    </row>
    <row r="5299" spans="10:12">
      <c r="J5299" s="1"/>
      <c r="L5299" s="1"/>
    </row>
    <row r="5300" spans="10:12">
      <c r="J5300" s="1"/>
      <c r="L5300" s="1"/>
    </row>
    <row r="5301" spans="10:12">
      <c r="J5301" s="1"/>
      <c r="L5301" s="1"/>
    </row>
    <row r="5302" spans="10:12">
      <c r="J5302" s="1"/>
      <c r="L5302" s="1"/>
    </row>
    <row r="5303" spans="10:12">
      <c r="J5303" s="1"/>
      <c r="L5303" s="1"/>
    </row>
    <row r="5304" spans="10:12">
      <c r="J5304" s="1"/>
      <c r="L5304" s="1"/>
    </row>
    <row r="5305" spans="10:12">
      <c r="J5305" s="1"/>
      <c r="L5305" s="1"/>
    </row>
    <row r="5306" spans="10:12">
      <c r="J5306" s="1"/>
      <c r="L5306" s="1"/>
    </row>
    <row r="5307" spans="10:12">
      <c r="J5307" s="1"/>
      <c r="L5307" s="1"/>
    </row>
    <row r="5308" spans="10:12">
      <c r="J5308" s="1"/>
      <c r="L5308" s="1"/>
    </row>
    <row r="5309" spans="10:12">
      <c r="J5309" s="1"/>
      <c r="L5309" s="1"/>
    </row>
    <row r="5310" spans="10:12">
      <c r="J5310" s="1"/>
      <c r="L5310" s="1"/>
    </row>
    <row r="5311" spans="10:12">
      <c r="J5311" s="1"/>
      <c r="L5311" s="1"/>
    </row>
    <row r="5312" spans="10:12">
      <c r="J5312" s="1"/>
      <c r="L5312" s="1"/>
    </row>
    <row r="5313" spans="10:12">
      <c r="J5313" s="1"/>
      <c r="L5313" s="1"/>
    </row>
    <row r="5314" spans="10:12">
      <c r="J5314" s="1"/>
      <c r="L5314" s="1"/>
    </row>
    <row r="5315" spans="10:12">
      <c r="J5315" s="1"/>
      <c r="L5315" s="1"/>
    </row>
    <row r="5316" spans="10:12">
      <c r="J5316" s="1"/>
      <c r="L5316" s="1"/>
    </row>
    <row r="5317" spans="10:12">
      <c r="J5317" s="1"/>
      <c r="L5317" s="1"/>
    </row>
    <row r="5318" spans="10:12">
      <c r="J5318" s="1"/>
      <c r="L5318" s="1"/>
    </row>
    <row r="5319" spans="10:12">
      <c r="J5319" s="1"/>
      <c r="L5319" s="1"/>
    </row>
    <row r="5320" spans="10:12">
      <c r="J5320" s="1"/>
      <c r="L5320" s="1"/>
    </row>
    <row r="5321" spans="10:12">
      <c r="J5321" s="1"/>
      <c r="L5321" s="1"/>
    </row>
    <row r="5322" spans="10:12">
      <c r="J5322" s="1"/>
      <c r="L5322" s="1"/>
    </row>
    <row r="5323" spans="10:12">
      <c r="J5323" s="1"/>
      <c r="L5323" s="1"/>
    </row>
    <row r="5324" spans="10:12">
      <c r="J5324" s="1"/>
      <c r="L5324" s="1"/>
    </row>
    <row r="5325" spans="10:12">
      <c r="J5325" s="1"/>
      <c r="L5325" s="1"/>
    </row>
    <row r="5326" spans="10:12">
      <c r="J5326" s="1"/>
      <c r="L5326" s="1"/>
    </row>
    <row r="5327" spans="10:12">
      <c r="J5327" s="1"/>
      <c r="L5327" s="1"/>
    </row>
    <row r="5328" spans="10:12">
      <c r="J5328" s="1"/>
      <c r="L5328" s="1"/>
    </row>
    <row r="5329" spans="10:12">
      <c r="J5329" s="1"/>
      <c r="L5329" s="1"/>
    </row>
    <row r="5330" spans="10:12">
      <c r="J5330" s="1"/>
      <c r="L5330" s="1"/>
    </row>
    <row r="5331" spans="10:12">
      <c r="J5331" s="1"/>
      <c r="L5331" s="1"/>
    </row>
    <row r="5332" spans="10:12">
      <c r="J5332" s="1"/>
      <c r="L5332" s="1"/>
    </row>
    <row r="5333" spans="10:12">
      <c r="J5333" s="1"/>
      <c r="L5333" s="1"/>
    </row>
    <row r="5334" spans="10:12">
      <c r="J5334" s="1"/>
      <c r="L5334" s="1"/>
    </row>
    <row r="5335" spans="10:12">
      <c r="J5335" s="1"/>
      <c r="L5335" s="1"/>
    </row>
    <row r="5336" spans="10:12">
      <c r="J5336" s="1"/>
      <c r="L5336" s="1"/>
    </row>
    <row r="5337" spans="10:12">
      <c r="J5337" s="1"/>
      <c r="L5337" s="1"/>
    </row>
    <row r="5338" spans="10:12">
      <c r="J5338" s="1"/>
      <c r="L5338" s="1"/>
    </row>
    <row r="5339" spans="10:12">
      <c r="J5339" s="1"/>
      <c r="L5339" s="1"/>
    </row>
    <row r="5340" spans="10:12">
      <c r="J5340" s="1"/>
      <c r="L5340" s="1"/>
    </row>
    <row r="5341" spans="10:12">
      <c r="J5341" s="1"/>
      <c r="L5341" s="1"/>
    </row>
    <row r="5342" spans="10:12">
      <c r="J5342" s="1"/>
      <c r="L5342" s="1"/>
    </row>
    <row r="5343" spans="10:12">
      <c r="J5343" s="1"/>
      <c r="L5343" s="1"/>
    </row>
    <row r="5344" spans="10:12">
      <c r="J5344" s="1"/>
      <c r="L5344" s="1"/>
    </row>
    <row r="5345" spans="10:12">
      <c r="J5345" s="1"/>
      <c r="L5345" s="1"/>
    </row>
    <row r="5346" spans="10:12">
      <c r="J5346" s="1"/>
      <c r="L5346" s="1"/>
    </row>
    <row r="5347" spans="10:12">
      <c r="J5347" s="1"/>
      <c r="L5347" s="1"/>
    </row>
    <row r="5348" spans="10:12">
      <c r="J5348" s="1"/>
      <c r="L5348" s="1"/>
    </row>
    <row r="5349" spans="10:12">
      <c r="J5349" s="1"/>
      <c r="L5349" s="1"/>
    </row>
    <row r="5350" spans="10:12">
      <c r="J5350" s="1"/>
      <c r="L5350" s="1"/>
    </row>
    <row r="5351" spans="10:12">
      <c r="J5351" s="1"/>
      <c r="L5351" s="1"/>
    </row>
    <row r="5352" spans="10:12">
      <c r="J5352" s="1"/>
      <c r="L5352" s="1"/>
    </row>
    <row r="5353" spans="10:12">
      <c r="J5353" s="1"/>
      <c r="L5353" s="1"/>
    </row>
    <row r="5354" spans="10:12">
      <c r="J5354" s="1"/>
      <c r="L5354" s="1"/>
    </row>
    <row r="5355" spans="10:12">
      <c r="J5355" s="1"/>
      <c r="L5355" s="1"/>
    </row>
    <row r="5356" spans="10:12">
      <c r="J5356" s="1"/>
      <c r="L5356" s="1"/>
    </row>
    <row r="5357" spans="10:12">
      <c r="J5357" s="1"/>
      <c r="L5357" s="1"/>
    </row>
    <row r="5358" spans="10:12">
      <c r="J5358" s="1"/>
      <c r="L5358" s="1"/>
    </row>
    <row r="5359" spans="10:12">
      <c r="J5359" s="1"/>
      <c r="L5359" s="1"/>
    </row>
    <row r="5360" spans="10:12">
      <c r="J5360" s="1"/>
      <c r="L5360" s="1"/>
    </row>
    <row r="5361" spans="10:12">
      <c r="J5361" s="1"/>
      <c r="L5361" s="1"/>
    </row>
    <row r="5362" spans="10:12">
      <c r="J5362" s="1"/>
      <c r="L5362" s="1"/>
    </row>
    <row r="5363" spans="10:12">
      <c r="J5363" s="1"/>
      <c r="L5363" s="1"/>
    </row>
    <row r="5364" spans="10:12">
      <c r="J5364" s="1"/>
      <c r="L5364" s="1"/>
    </row>
    <row r="5365" spans="10:12">
      <c r="J5365" s="1"/>
      <c r="L5365" s="1"/>
    </row>
    <row r="5366" spans="10:12">
      <c r="J5366" s="1"/>
      <c r="L5366" s="1"/>
    </row>
    <row r="5367" spans="10:12">
      <c r="J5367" s="1"/>
      <c r="L5367" s="1"/>
    </row>
    <row r="5368" spans="10:12">
      <c r="J5368" s="1"/>
      <c r="L5368" s="1"/>
    </row>
    <row r="5369" spans="10:12">
      <c r="J5369" s="1"/>
      <c r="L5369" s="1"/>
    </row>
    <row r="5370" spans="10:12">
      <c r="J5370" s="1"/>
      <c r="L5370" s="1"/>
    </row>
    <row r="5371" spans="10:12">
      <c r="J5371" s="1"/>
      <c r="L5371" s="1"/>
    </row>
    <row r="5372" spans="10:12">
      <c r="J5372" s="1"/>
      <c r="L5372" s="1"/>
    </row>
    <row r="5373" spans="10:12">
      <c r="J5373" s="1"/>
      <c r="L5373" s="1"/>
    </row>
    <row r="5374" spans="10:12">
      <c r="J5374" s="1"/>
      <c r="L5374" s="1"/>
    </row>
    <row r="5375" spans="10:12">
      <c r="J5375" s="1"/>
      <c r="L5375" s="1"/>
    </row>
    <row r="5376" spans="10:12">
      <c r="J5376" s="1"/>
      <c r="L5376" s="1"/>
    </row>
    <row r="5377" spans="10:12">
      <c r="J5377" s="1"/>
      <c r="L5377" s="1"/>
    </row>
    <row r="5378" spans="10:12">
      <c r="J5378" s="1"/>
      <c r="L5378" s="1"/>
    </row>
    <row r="5379" spans="10:12">
      <c r="J5379" s="1"/>
      <c r="L5379" s="1"/>
    </row>
    <row r="5380" spans="10:12">
      <c r="J5380" s="1"/>
      <c r="L5380" s="1"/>
    </row>
    <row r="5381" spans="10:12">
      <c r="J5381" s="1"/>
      <c r="L5381" s="1"/>
    </row>
    <row r="5382" spans="10:12">
      <c r="J5382" s="1"/>
      <c r="L5382" s="1"/>
    </row>
    <row r="5383" spans="10:12">
      <c r="J5383" s="1"/>
      <c r="L5383" s="1"/>
    </row>
    <row r="5384" spans="10:12">
      <c r="J5384" s="1"/>
      <c r="L5384" s="1"/>
    </row>
    <row r="5385" spans="10:12">
      <c r="J5385" s="1"/>
      <c r="L5385" s="1"/>
    </row>
    <row r="5386" spans="10:12">
      <c r="J5386" s="1"/>
      <c r="L5386" s="1"/>
    </row>
    <row r="5387" spans="10:12">
      <c r="J5387" s="1"/>
      <c r="L5387" s="1"/>
    </row>
    <row r="5388" spans="10:12">
      <c r="J5388" s="1"/>
      <c r="L5388" s="1"/>
    </row>
    <row r="5389" spans="10:12">
      <c r="J5389" s="1"/>
      <c r="L5389" s="1"/>
    </row>
    <row r="5390" spans="10:12">
      <c r="J5390" s="1"/>
      <c r="L5390" s="1"/>
    </row>
    <row r="5391" spans="10:12">
      <c r="J5391" s="1"/>
      <c r="L5391" s="1"/>
    </row>
    <row r="5392" spans="10:12">
      <c r="J5392" s="1"/>
      <c r="L5392" s="1"/>
    </row>
    <row r="5393" spans="10:12">
      <c r="J5393" s="1"/>
      <c r="L5393" s="1"/>
    </row>
    <row r="5394" spans="10:12">
      <c r="J5394" s="1"/>
      <c r="L5394" s="1"/>
    </row>
    <row r="5395" spans="10:12">
      <c r="J5395" s="1"/>
      <c r="L5395" s="1"/>
    </row>
    <row r="5396" spans="10:12">
      <c r="J5396" s="1"/>
      <c r="L5396" s="1"/>
    </row>
    <row r="5397" spans="10:12">
      <c r="J5397" s="1"/>
      <c r="L5397" s="1"/>
    </row>
    <row r="5398" spans="10:12">
      <c r="J5398" s="1"/>
      <c r="L5398" s="1"/>
    </row>
    <row r="5399" spans="10:12">
      <c r="J5399" s="1"/>
      <c r="L5399" s="1"/>
    </row>
    <row r="5400" spans="10:12">
      <c r="J5400" s="1"/>
      <c r="L5400" s="1"/>
    </row>
    <row r="5401" spans="10:12">
      <c r="J5401" s="1"/>
      <c r="L5401" s="1"/>
    </row>
    <row r="5402" spans="10:12">
      <c r="J5402" s="1"/>
      <c r="L5402" s="1"/>
    </row>
    <row r="5403" spans="10:12">
      <c r="J5403" s="1"/>
      <c r="L5403" s="1"/>
    </row>
    <row r="5404" spans="10:12">
      <c r="J5404" s="1"/>
      <c r="L5404" s="1"/>
    </row>
    <row r="5405" spans="10:12">
      <c r="J5405" s="1"/>
      <c r="L5405" s="1"/>
    </row>
    <row r="5406" spans="10:12">
      <c r="J5406" s="1"/>
      <c r="L5406" s="1"/>
    </row>
    <row r="5407" spans="10:12">
      <c r="J5407" s="1"/>
      <c r="L5407" s="1"/>
    </row>
    <row r="5408" spans="10:12">
      <c r="J5408" s="1"/>
      <c r="L5408" s="1"/>
    </row>
    <row r="5409" spans="10:12">
      <c r="J5409" s="1"/>
      <c r="L5409" s="1"/>
    </row>
    <row r="5410" spans="10:12">
      <c r="J5410" s="1"/>
      <c r="L5410" s="1"/>
    </row>
    <row r="5411" spans="10:12">
      <c r="J5411" s="1"/>
      <c r="L5411" s="1"/>
    </row>
    <row r="5412" spans="10:12">
      <c r="J5412" s="1"/>
      <c r="L5412" s="1"/>
    </row>
    <row r="5413" spans="10:12">
      <c r="J5413" s="1"/>
      <c r="L5413" s="1"/>
    </row>
    <row r="5414" spans="10:12">
      <c r="J5414" s="1"/>
      <c r="L5414" s="1"/>
    </row>
    <row r="5415" spans="10:12">
      <c r="J5415" s="1"/>
      <c r="L5415" s="1"/>
    </row>
    <row r="5416" spans="10:12">
      <c r="J5416" s="1"/>
      <c r="L5416" s="1"/>
    </row>
    <row r="5417" spans="10:12">
      <c r="J5417" s="1"/>
      <c r="L5417" s="1"/>
    </row>
    <row r="5418" spans="10:12">
      <c r="J5418" s="1"/>
      <c r="L5418" s="1"/>
    </row>
    <row r="5419" spans="10:12">
      <c r="J5419" s="1"/>
      <c r="L5419" s="1"/>
    </row>
    <row r="5420" spans="10:12">
      <c r="J5420" s="1"/>
      <c r="L5420" s="1"/>
    </row>
    <row r="5421" spans="10:12">
      <c r="J5421" s="1"/>
      <c r="L5421" s="1"/>
    </row>
    <row r="5422" spans="10:12">
      <c r="J5422" s="1"/>
      <c r="L5422" s="1"/>
    </row>
    <row r="5423" spans="10:12">
      <c r="J5423" s="1"/>
      <c r="L5423" s="1"/>
    </row>
    <row r="5424" spans="10:12">
      <c r="J5424" s="1"/>
      <c r="L5424" s="1"/>
    </row>
    <row r="5425" spans="10:12">
      <c r="J5425" s="1"/>
      <c r="L5425" s="1"/>
    </row>
    <row r="5426" spans="10:12">
      <c r="J5426" s="1"/>
      <c r="L5426" s="1"/>
    </row>
    <row r="5427" spans="10:12">
      <c r="J5427" s="1"/>
      <c r="L5427" s="1"/>
    </row>
    <row r="5428" spans="10:12">
      <c r="J5428" s="1"/>
      <c r="L5428" s="1"/>
    </row>
    <row r="5429" spans="10:12">
      <c r="J5429" s="1"/>
      <c r="L5429" s="1"/>
    </row>
    <row r="5430" spans="10:12">
      <c r="J5430" s="1"/>
      <c r="L5430" s="1"/>
    </row>
    <row r="5431" spans="10:12">
      <c r="J5431" s="1"/>
      <c r="L5431" s="1"/>
    </row>
    <row r="5432" spans="10:12">
      <c r="J5432" s="1"/>
      <c r="L5432" s="1"/>
    </row>
    <row r="5433" spans="10:12">
      <c r="J5433" s="1"/>
      <c r="L5433" s="1"/>
    </row>
    <row r="5434" spans="10:12">
      <c r="J5434" s="1"/>
      <c r="L5434" s="1"/>
    </row>
    <row r="5435" spans="10:12">
      <c r="J5435" s="1"/>
      <c r="L5435" s="1"/>
    </row>
    <row r="5436" spans="10:12">
      <c r="J5436" s="1"/>
      <c r="L5436" s="1"/>
    </row>
    <row r="5437" spans="10:12">
      <c r="J5437" s="1"/>
      <c r="L5437" s="1"/>
    </row>
    <row r="5438" spans="10:12">
      <c r="J5438" s="1"/>
      <c r="L5438" s="1"/>
    </row>
    <row r="5439" spans="10:12">
      <c r="J5439" s="1"/>
      <c r="L5439" s="1"/>
    </row>
    <row r="5440" spans="10:12">
      <c r="J5440" s="1"/>
      <c r="L5440" s="1"/>
    </row>
    <row r="5441" spans="10:12">
      <c r="J5441" s="1"/>
      <c r="L5441" s="1"/>
    </row>
    <row r="5442" spans="10:12">
      <c r="J5442" s="1"/>
      <c r="L5442" s="1"/>
    </row>
    <row r="5443" spans="10:12">
      <c r="J5443" s="1"/>
      <c r="L5443" s="1"/>
    </row>
    <row r="5444" spans="10:12">
      <c r="J5444" s="1"/>
      <c r="L5444" s="1"/>
    </row>
    <row r="5445" spans="10:12">
      <c r="J5445" s="1"/>
      <c r="L5445" s="1"/>
    </row>
    <row r="5446" spans="10:12">
      <c r="J5446" s="1"/>
      <c r="L5446" s="1"/>
    </row>
    <row r="5447" spans="10:12">
      <c r="J5447" s="1"/>
      <c r="L5447" s="1"/>
    </row>
    <row r="5448" spans="10:12">
      <c r="J5448" s="1"/>
      <c r="L5448" s="1"/>
    </row>
    <row r="5449" spans="10:12">
      <c r="J5449" s="1"/>
      <c r="L5449" s="1"/>
    </row>
    <row r="5450" spans="10:12">
      <c r="J5450" s="1"/>
      <c r="L5450" s="1"/>
    </row>
    <row r="5451" spans="10:12">
      <c r="J5451" s="1"/>
      <c r="L5451" s="1"/>
    </row>
    <row r="5452" spans="10:12">
      <c r="J5452" s="1"/>
      <c r="L5452" s="1"/>
    </row>
    <row r="5453" spans="10:12">
      <c r="J5453" s="1"/>
      <c r="L5453" s="1"/>
    </row>
    <row r="5454" spans="10:12">
      <c r="J5454" s="1"/>
      <c r="L5454" s="1"/>
    </row>
    <row r="5455" spans="10:12">
      <c r="J5455" s="1"/>
      <c r="L5455" s="1"/>
    </row>
    <row r="5456" spans="10:12">
      <c r="J5456" s="1"/>
      <c r="L5456" s="1"/>
    </row>
    <row r="5457" spans="10:12">
      <c r="J5457" s="1"/>
      <c r="L5457" s="1"/>
    </row>
    <row r="5458" spans="10:12">
      <c r="J5458" s="1"/>
      <c r="L5458" s="1"/>
    </row>
    <row r="5459" spans="10:12">
      <c r="J5459" s="1"/>
      <c r="L5459" s="1"/>
    </row>
    <row r="5460" spans="10:12">
      <c r="J5460" s="1"/>
      <c r="L5460" s="1"/>
    </row>
    <row r="5461" spans="10:12">
      <c r="J5461" s="1"/>
      <c r="L5461" s="1"/>
    </row>
    <row r="5462" spans="10:12">
      <c r="J5462" s="1"/>
      <c r="L5462" s="1"/>
    </row>
    <row r="5463" spans="10:12">
      <c r="J5463" s="1"/>
      <c r="L5463" s="1"/>
    </row>
    <row r="5464" spans="10:12">
      <c r="J5464" s="1"/>
      <c r="L5464" s="1"/>
    </row>
    <row r="5465" spans="10:12">
      <c r="J5465" s="1"/>
      <c r="L5465" s="1"/>
    </row>
    <row r="5466" spans="10:12">
      <c r="J5466" s="1"/>
      <c r="L5466" s="1"/>
    </row>
    <row r="5467" spans="10:12">
      <c r="J5467" s="1"/>
      <c r="L5467" s="1"/>
    </row>
    <row r="5468" spans="10:12">
      <c r="J5468" s="1"/>
      <c r="L5468" s="1"/>
    </row>
    <row r="5469" spans="10:12">
      <c r="J5469" s="1"/>
      <c r="L5469" s="1"/>
    </row>
    <row r="5470" spans="10:12">
      <c r="J5470" s="1"/>
      <c r="L5470" s="1"/>
    </row>
    <row r="5471" spans="10:12">
      <c r="J5471" s="1"/>
      <c r="L5471" s="1"/>
    </row>
    <row r="5472" spans="10:12">
      <c r="J5472" s="1"/>
      <c r="L5472" s="1"/>
    </row>
    <row r="5473" spans="10:12">
      <c r="J5473" s="1"/>
      <c r="L5473" s="1"/>
    </row>
    <row r="5474" spans="10:12">
      <c r="J5474" s="1"/>
      <c r="L5474" s="1"/>
    </row>
    <row r="5475" spans="10:12">
      <c r="J5475" s="1"/>
      <c r="L5475" s="1"/>
    </row>
    <row r="5476" spans="10:12">
      <c r="J5476" s="1"/>
      <c r="L5476" s="1"/>
    </row>
    <row r="5477" spans="10:12">
      <c r="J5477" s="1"/>
      <c r="L5477" s="1"/>
    </row>
    <row r="5478" spans="10:12">
      <c r="J5478" s="1"/>
      <c r="L5478" s="1"/>
    </row>
    <row r="5479" spans="10:12">
      <c r="J5479" s="1"/>
      <c r="L5479" s="1"/>
    </row>
    <row r="5480" spans="10:12">
      <c r="J5480" s="1"/>
      <c r="L5480" s="1"/>
    </row>
    <row r="5481" spans="10:12">
      <c r="J5481" s="1"/>
      <c r="L5481" s="1"/>
    </row>
    <row r="5482" spans="10:12">
      <c r="J5482" s="1"/>
      <c r="L5482" s="1"/>
    </row>
    <row r="5483" spans="10:12">
      <c r="J5483" s="1"/>
      <c r="L5483" s="1"/>
    </row>
    <row r="5484" spans="10:12">
      <c r="J5484" s="1"/>
      <c r="L5484" s="1"/>
    </row>
    <row r="5485" spans="10:12">
      <c r="J5485" s="1"/>
      <c r="L5485" s="1"/>
    </row>
    <row r="5486" spans="10:12">
      <c r="J5486" s="1"/>
      <c r="L5486" s="1"/>
    </row>
    <row r="5487" spans="10:12">
      <c r="J5487" s="1"/>
      <c r="L5487" s="1"/>
    </row>
    <row r="5488" spans="10:12">
      <c r="J5488" s="1"/>
      <c r="L5488" s="1"/>
    </row>
    <row r="5489" spans="10:12">
      <c r="J5489" s="1"/>
      <c r="L5489" s="1"/>
    </row>
    <row r="5490" spans="10:12">
      <c r="J5490" s="1"/>
      <c r="L5490" s="1"/>
    </row>
    <row r="5491" spans="10:12">
      <c r="J5491" s="1"/>
      <c r="L5491" s="1"/>
    </row>
    <row r="5492" spans="10:12">
      <c r="J5492" s="1"/>
      <c r="L5492" s="1"/>
    </row>
    <row r="5493" spans="10:12">
      <c r="J5493" s="1"/>
      <c r="L5493" s="1"/>
    </row>
    <row r="5494" spans="10:12">
      <c r="J5494" s="1"/>
      <c r="L5494" s="1"/>
    </row>
    <row r="5495" spans="10:12">
      <c r="J5495" s="1"/>
      <c r="L5495" s="1"/>
    </row>
    <row r="5496" spans="10:12">
      <c r="J5496" s="1"/>
      <c r="L5496" s="1"/>
    </row>
    <row r="5497" spans="10:12">
      <c r="J5497" s="1"/>
      <c r="L5497" s="1"/>
    </row>
    <row r="5498" spans="10:12">
      <c r="J5498" s="1"/>
      <c r="L5498" s="1"/>
    </row>
    <row r="5499" spans="10:12">
      <c r="J5499" s="1"/>
      <c r="L5499" s="1"/>
    </row>
    <row r="5500" spans="10:12">
      <c r="J5500" s="1"/>
      <c r="L5500" s="1"/>
    </row>
    <row r="5501" spans="10:12">
      <c r="J5501" s="1"/>
      <c r="L5501" s="1"/>
    </row>
    <row r="5502" spans="10:12">
      <c r="J5502" s="1"/>
      <c r="L5502" s="1"/>
    </row>
    <row r="5503" spans="10:12">
      <c r="J5503" s="1"/>
      <c r="L5503" s="1"/>
    </row>
    <row r="5504" spans="10:12">
      <c r="J5504" s="1"/>
      <c r="L5504" s="1"/>
    </row>
    <row r="5505" spans="10:12">
      <c r="J5505" s="1"/>
      <c r="L5505" s="1"/>
    </row>
    <row r="5506" spans="10:12">
      <c r="J5506" s="1"/>
      <c r="L5506" s="1"/>
    </row>
    <row r="5507" spans="10:12">
      <c r="J5507" s="1"/>
      <c r="L5507" s="1"/>
    </row>
    <row r="5508" spans="10:12">
      <c r="J5508" s="1"/>
      <c r="L5508" s="1"/>
    </row>
    <row r="5509" spans="10:12">
      <c r="J5509" s="1"/>
      <c r="L5509" s="1"/>
    </row>
    <row r="5510" spans="10:12">
      <c r="J5510" s="1"/>
      <c r="L5510" s="1"/>
    </row>
    <row r="5511" spans="10:12">
      <c r="J5511" s="1"/>
      <c r="L5511" s="1"/>
    </row>
    <row r="5512" spans="10:12">
      <c r="J5512" s="1"/>
      <c r="L5512" s="1"/>
    </row>
    <row r="5513" spans="10:12">
      <c r="J5513" s="1"/>
      <c r="L5513" s="1"/>
    </row>
    <row r="5514" spans="10:12">
      <c r="J5514" s="1"/>
      <c r="L5514" s="1"/>
    </row>
    <row r="5515" spans="10:12">
      <c r="J5515" s="1"/>
      <c r="L5515" s="1"/>
    </row>
    <row r="5516" spans="10:12">
      <c r="J5516" s="1"/>
      <c r="L5516" s="1"/>
    </row>
    <row r="5517" spans="10:12">
      <c r="J5517" s="1"/>
      <c r="L5517" s="1"/>
    </row>
    <row r="5518" spans="10:12">
      <c r="J5518" s="1"/>
      <c r="L5518" s="1"/>
    </row>
    <row r="5519" spans="10:12">
      <c r="J5519" s="1"/>
      <c r="L5519" s="1"/>
    </row>
    <row r="5520" spans="10:12">
      <c r="J5520" s="1"/>
      <c r="L5520" s="1"/>
    </row>
    <row r="5521" spans="10:12">
      <c r="J5521" s="1"/>
      <c r="L5521" s="1"/>
    </row>
    <row r="5522" spans="10:12">
      <c r="J5522" s="1"/>
      <c r="L5522" s="1"/>
    </row>
    <row r="5523" spans="10:12">
      <c r="J5523" s="1"/>
      <c r="L5523" s="1"/>
    </row>
    <row r="5524" spans="10:12">
      <c r="J5524" s="1"/>
      <c r="L5524" s="1"/>
    </row>
    <row r="5525" spans="10:12">
      <c r="J5525" s="1"/>
      <c r="L5525" s="1"/>
    </row>
    <row r="5526" spans="10:12">
      <c r="J5526" s="1"/>
      <c r="L5526" s="1"/>
    </row>
    <row r="5527" spans="10:12">
      <c r="J5527" s="1"/>
      <c r="L5527" s="1"/>
    </row>
    <row r="5528" spans="10:12">
      <c r="J5528" s="1"/>
      <c r="L5528" s="1"/>
    </row>
    <row r="5529" spans="10:12">
      <c r="J5529" s="1"/>
      <c r="L5529" s="1"/>
    </row>
    <row r="5530" spans="10:12">
      <c r="J5530" s="1"/>
      <c r="L5530" s="1"/>
    </row>
    <row r="5531" spans="10:12">
      <c r="J5531" s="1"/>
      <c r="L5531" s="1"/>
    </row>
    <row r="5532" spans="10:12">
      <c r="J5532" s="1"/>
      <c r="L5532" s="1"/>
    </row>
    <row r="5533" spans="10:12">
      <c r="J5533" s="1"/>
      <c r="L5533" s="1"/>
    </row>
    <row r="5534" spans="10:12">
      <c r="J5534" s="1"/>
      <c r="L5534" s="1"/>
    </row>
    <row r="5535" spans="10:12">
      <c r="J5535" s="1"/>
      <c r="L5535" s="1"/>
    </row>
    <row r="5536" spans="10:12">
      <c r="J5536" s="1"/>
      <c r="L5536" s="1"/>
    </row>
    <row r="5537" spans="10:12">
      <c r="J5537" s="1"/>
      <c r="L5537" s="1"/>
    </row>
    <row r="5538" spans="10:12">
      <c r="J5538" s="1"/>
      <c r="L5538" s="1"/>
    </row>
    <row r="5539" spans="10:12">
      <c r="J5539" s="1"/>
      <c r="L5539" s="1"/>
    </row>
    <row r="5540" spans="10:12">
      <c r="J5540" s="1"/>
      <c r="L5540" s="1"/>
    </row>
    <row r="5541" spans="10:12">
      <c r="J5541" s="1"/>
      <c r="L5541" s="1"/>
    </row>
    <row r="5542" spans="10:12">
      <c r="J5542" s="1"/>
      <c r="L5542" s="1"/>
    </row>
    <row r="5543" spans="10:12">
      <c r="J5543" s="1"/>
      <c r="L5543" s="1"/>
    </row>
    <row r="5544" spans="10:12">
      <c r="J5544" s="1"/>
      <c r="L5544" s="1"/>
    </row>
    <row r="5545" spans="10:12">
      <c r="J5545" s="1"/>
      <c r="L5545" s="1"/>
    </row>
    <row r="5546" spans="10:12">
      <c r="J5546" s="1"/>
      <c r="L5546" s="1"/>
    </row>
    <row r="5547" spans="10:12">
      <c r="J5547" s="1"/>
      <c r="L5547" s="1"/>
    </row>
    <row r="5548" spans="10:12">
      <c r="J5548" s="1"/>
      <c r="L5548" s="1"/>
    </row>
    <row r="5549" spans="10:12">
      <c r="J5549" s="1"/>
      <c r="L5549" s="1"/>
    </row>
    <row r="5550" spans="10:12">
      <c r="J5550" s="1"/>
      <c r="L5550" s="1"/>
    </row>
    <row r="5551" spans="10:12">
      <c r="J5551" s="1"/>
      <c r="L5551" s="1"/>
    </row>
    <row r="5552" spans="10:12">
      <c r="J5552" s="1"/>
      <c r="L5552" s="1"/>
    </row>
    <row r="5553" spans="10:12">
      <c r="J5553" s="1"/>
      <c r="L5553" s="1"/>
    </row>
    <row r="5554" spans="10:12">
      <c r="J5554" s="1"/>
      <c r="L5554" s="1"/>
    </row>
    <row r="5555" spans="10:12">
      <c r="J5555" s="1"/>
      <c r="L5555" s="1"/>
    </row>
    <row r="5556" spans="10:12">
      <c r="J5556" s="1"/>
      <c r="L5556" s="1"/>
    </row>
    <row r="5557" spans="10:12">
      <c r="J5557" s="1"/>
      <c r="L5557" s="1"/>
    </row>
    <row r="5558" spans="10:12">
      <c r="J5558" s="1"/>
      <c r="L5558" s="1"/>
    </row>
    <row r="5559" spans="10:12">
      <c r="J5559" s="1"/>
      <c r="L5559" s="1"/>
    </row>
    <row r="5560" spans="10:12">
      <c r="J5560" s="1"/>
      <c r="L5560" s="1"/>
    </row>
    <row r="5561" spans="10:12">
      <c r="J5561" s="1"/>
      <c r="L5561" s="1"/>
    </row>
    <row r="5562" spans="10:12">
      <c r="J5562" s="1"/>
      <c r="L5562" s="1"/>
    </row>
    <row r="5563" spans="10:12">
      <c r="J5563" s="1"/>
      <c r="L5563" s="1"/>
    </row>
    <row r="5564" spans="10:12">
      <c r="J5564" s="1"/>
      <c r="L5564" s="1"/>
    </row>
    <row r="5565" spans="10:12">
      <c r="J5565" s="1"/>
      <c r="L5565" s="1"/>
    </row>
    <row r="5566" spans="10:12">
      <c r="J5566" s="1"/>
      <c r="L5566" s="1"/>
    </row>
    <row r="5567" spans="10:12">
      <c r="J5567" s="1"/>
      <c r="L5567" s="1"/>
    </row>
    <row r="5568" spans="10:12">
      <c r="J5568" s="1"/>
      <c r="L5568" s="1"/>
    </row>
    <row r="5569" spans="10:12">
      <c r="J5569" s="1"/>
      <c r="L5569" s="1"/>
    </row>
    <row r="5570" spans="10:12">
      <c r="J5570" s="1"/>
      <c r="L5570" s="1"/>
    </row>
    <row r="5571" spans="10:12">
      <c r="J5571" s="1"/>
      <c r="L5571" s="1"/>
    </row>
    <row r="5572" spans="10:12">
      <c r="J5572" s="1"/>
      <c r="L5572" s="1"/>
    </row>
    <row r="5573" spans="10:12">
      <c r="J5573" s="1"/>
      <c r="L5573" s="1"/>
    </row>
    <row r="5574" spans="10:12">
      <c r="J5574" s="1"/>
      <c r="L5574" s="1"/>
    </row>
    <row r="5575" spans="10:12">
      <c r="J5575" s="1"/>
      <c r="L5575" s="1"/>
    </row>
    <row r="5576" spans="10:12">
      <c r="J5576" s="1"/>
      <c r="L5576" s="1"/>
    </row>
    <row r="5577" spans="10:12">
      <c r="J5577" s="1"/>
      <c r="L5577" s="1"/>
    </row>
    <row r="5578" spans="10:12">
      <c r="J5578" s="1"/>
      <c r="L5578" s="1"/>
    </row>
    <row r="5579" spans="10:12">
      <c r="J5579" s="1"/>
      <c r="L5579" s="1"/>
    </row>
    <row r="5580" spans="10:12">
      <c r="J5580" s="1"/>
      <c r="L5580" s="1"/>
    </row>
    <row r="5581" spans="10:12">
      <c r="J5581" s="1"/>
      <c r="L5581" s="1"/>
    </row>
    <row r="5582" spans="10:12">
      <c r="J5582" s="1"/>
      <c r="L5582" s="1"/>
    </row>
    <row r="5583" spans="10:12">
      <c r="J5583" s="1"/>
      <c r="L5583" s="1"/>
    </row>
    <row r="5584" spans="10:12">
      <c r="J5584" s="1"/>
      <c r="L5584" s="1"/>
    </row>
    <row r="5585" spans="10:12">
      <c r="J5585" s="1"/>
      <c r="L5585" s="1"/>
    </row>
    <row r="5586" spans="10:12">
      <c r="J5586" s="1"/>
      <c r="L5586" s="1"/>
    </row>
    <row r="5587" spans="10:12">
      <c r="J5587" s="1"/>
      <c r="L5587" s="1"/>
    </row>
    <row r="5588" spans="10:12">
      <c r="J5588" s="1"/>
      <c r="L5588" s="1"/>
    </row>
    <row r="5589" spans="10:12">
      <c r="J5589" s="1"/>
      <c r="L5589" s="1"/>
    </row>
    <row r="5590" spans="10:12">
      <c r="J5590" s="1"/>
      <c r="L5590" s="1"/>
    </row>
    <row r="5591" spans="10:12">
      <c r="J5591" s="1"/>
      <c r="L5591" s="1"/>
    </row>
    <row r="5592" spans="10:12">
      <c r="J5592" s="1"/>
      <c r="L5592" s="1"/>
    </row>
  </sheetData>
  <mergeCells count="5">
    <mergeCell ref="B1:C1"/>
    <mergeCell ref="G1:G2"/>
    <mergeCell ref="J1:J2"/>
    <mergeCell ref="L1:L2"/>
    <mergeCell ref="H1:I1"/>
  </mergeCells>
  <phoneticPr fontId="0" type="noConversion"/>
  <pageMargins left="0.78740157499999996" right="0.78740157499999996" top="0.984251969" bottom="0.984251969" header="0.4921259845" footer="0.492125984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1">
    <tabColor indexed="48"/>
  </sheetPr>
  <dimension ref="A1:T211"/>
  <sheetViews>
    <sheetView tabSelected="1" zoomScale="185" workbookViewId="0">
      <pane xSplit="2" ySplit="2" topLeftCell="C200" activePane="bottomRight" state="frozenSplit"/>
      <selection pane="topRight" activeCell="J1" sqref="J1"/>
      <selection pane="bottomLeft" activeCell="A2" sqref="A2"/>
      <selection pane="bottomRight" activeCell="C212" sqref="C212"/>
    </sheetView>
  </sheetViews>
  <sheetFormatPr baseColWidth="10" defaultColWidth="11.5" defaultRowHeight="11"/>
  <cols>
    <col min="1" max="1" width="23.83203125" style="9" customWidth="1"/>
    <col min="2" max="2" width="1.5" style="9" customWidth="1"/>
    <col min="3" max="3" width="13" style="9" customWidth="1"/>
    <col min="4" max="4" width="8.33203125" style="9" customWidth="1"/>
    <col min="5" max="5" width="1.6640625" style="9" customWidth="1"/>
    <col min="6" max="6" width="2.33203125" style="9" bestFit="1" customWidth="1"/>
    <col min="7" max="9" width="2" style="9" bestFit="1" customWidth="1"/>
    <col min="10" max="10" width="2.33203125" style="9" bestFit="1" customWidth="1"/>
    <col min="11" max="13" width="2" style="9" customWidth="1"/>
    <col min="14" max="14" width="3.5" style="9" customWidth="1"/>
    <col min="15" max="15" width="5.83203125" style="9" customWidth="1"/>
    <col min="16" max="16" width="1.83203125" style="9" customWidth="1"/>
    <col min="17" max="17" width="13" style="9" customWidth="1"/>
    <col min="18" max="18" width="7.33203125" style="9" customWidth="1"/>
    <col min="19" max="19" width="1.83203125" style="9" customWidth="1"/>
    <col min="20" max="20" width="6.1640625" style="9" customWidth="1"/>
    <col min="21" max="16384" width="11.5" style="9"/>
  </cols>
  <sheetData>
    <row r="1" spans="1:20" ht="36" customHeight="1" thickBot="1">
      <c r="A1" s="142" t="s">
        <v>312</v>
      </c>
      <c r="B1" s="53"/>
      <c r="C1" s="197" t="s">
        <v>12</v>
      </c>
      <c r="D1" s="192"/>
      <c r="E1" s="53"/>
      <c r="F1" s="190" t="s">
        <v>315</v>
      </c>
      <c r="G1" s="191"/>
      <c r="H1" s="191"/>
      <c r="I1" s="191"/>
      <c r="J1" s="191"/>
      <c r="K1" s="191"/>
      <c r="L1" s="191"/>
      <c r="M1" s="191"/>
      <c r="N1" s="191"/>
      <c r="O1" s="192"/>
      <c r="P1" s="53"/>
      <c r="Q1" s="195" t="s">
        <v>314</v>
      </c>
      <c r="R1" s="196"/>
      <c r="S1" s="68"/>
      <c r="T1" s="193" t="s">
        <v>33</v>
      </c>
    </row>
    <row r="2" spans="1:20" ht="24" customHeight="1" thickBot="1">
      <c r="A2" s="57" t="s">
        <v>63</v>
      </c>
      <c r="B2" s="53"/>
      <c r="C2" s="94" t="s">
        <v>11</v>
      </c>
      <c r="D2" s="95" t="s">
        <v>54</v>
      </c>
      <c r="E2" s="53"/>
      <c r="F2" s="63" t="s">
        <v>20</v>
      </c>
      <c r="G2" s="63" t="s">
        <v>21</v>
      </c>
      <c r="H2" s="63" t="s">
        <v>22</v>
      </c>
      <c r="I2" s="63" t="s">
        <v>23</v>
      </c>
      <c r="J2" s="63" t="s">
        <v>16</v>
      </c>
      <c r="K2" s="63" t="s">
        <v>51</v>
      </c>
      <c r="L2" s="63" t="s">
        <v>52</v>
      </c>
      <c r="M2" s="63" t="s">
        <v>53</v>
      </c>
      <c r="N2" s="63" t="s">
        <v>32</v>
      </c>
      <c r="O2" s="64" t="s">
        <v>54</v>
      </c>
      <c r="P2" s="67"/>
      <c r="Q2" s="92" t="s">
        <v>11</v>
      </c>
      <c r="R2" s="61" t="s">
        <v>54</v>
      </c>
      <c r="S2" s="65"/>
      <c r="T2" s="194"/>
    </row>
    <row r="3" spans="1:20" ht="12" thickBot="1">
      <c r="A3" s="138" t="s">
        <v>113</v>
      </c>
      <c r="B3" s="66"/>
      <c r="C3" s="44">
        <v>1</v>
      </c>
      <c r="D3" s="25">
        <f>(C3*10)</f>
        <v>10</v>
      </c>
      <c r="E3" s="66"/>
      <c r="F3" s="43"/>
      <c r="G3" s="43"/>
      <c r="H3" s="43"/>
      <c r="I3" s="43"/>
      <c r="J3" s="43"/>
      <c r="K3" s="43"/>
      <c r="L3" s="43"/>
      <c r="M3" s="43"/>
      <c r="N3" s="43"/>
      <c r="O3" s="62">
        <f>(F3*70)+(G3*60)+(H3*55)+(I3*45)+(J3*40)+(K3*30)+(L3*20)+(M3*15)</f>
        <v>0</v>
      </c>
      <c r="P3" s="53"/>
      <c r="Q3" s="44"/>
      <c r="R3" s="25">
        <f>(Q3*70)</f>
        <v>0</v>
      </c>
      <c r="S3" s="65"/>
      <c r="T3" s="17">
        <f>D3+O3+R3</f>
        <v>10</v>
      </c>
    </row>
    <row r="4" spans="1:20" ht="12" thickBot="1">
      <c r="A4" s="138" t="s">
        <v>114</v>
      </c>
      <c r="B4" s="66"/>
      <c r="C4" s="43"/>
      <c r="D4" s="25">
        <f t="shared" ref="D4:D69" si="0">(C4*10)</f>
        <v>0</v>
      </c>
      <c r="E4" s="66"/>
      <c r="F4" s="43"/>
      <c r="G4" s="43"/>
      <c r="H4" s="43"/>
      <c r="I4" s="43"/>
      <c r="J4" s="43"/>
      <c r="K4" s="43"/>
      <c r="L4" s="43"/>
      <c r="M4" s="43"/>
      <c r="N4" s="43"/>
      <c r="O4" s="62">
        <f t="shared" ref="O4:O69" si="1">(F4*70)+(G4*60)+(H4*55)+(I4*45)+(J4*40)+(K4*30)+(L4*20)+(M4*15)</f>
        <v>0</v>
      </c>
      <c r="P4" s="53"/>
      <c r="Q4" s="43"/>
      <c r="R4" s="25">
        <f t="shared" ref="R4:R69" si="2">(Q4*70)</f>
        <v>0</v>
      </c>
      <c r="S4" s="65"/>
      <c r="T4" s="17">
        <f t="shared" ref="T4:T69" si="3">D4+O4+R4</f>
        <v>0</v>
      </c>
    </row>
    <row r="5" spans="1:20" ht="12" thickBot="1">
      <c r="A5" s="138" t="s">
        <v>115</v>
      </c>
      <c r="B5" s="66"/>
      <c r="C5" s="43"/>
      <c r="D5" s="25">
        <f t="shared" si="0"/>
        <v>0</v>
      </c>
      <c r="E5" s="66"/>
      <c r="F5" s="43"/>
      <c r="G5" s="43"/>
      <c r="H5" s="43"/>
      <c r="I5" s="43"/>
      <c r="J5" s="43"/>
      <c r="K5" s="43"/>
      <c r="L5" s="43"/>
      <c r="M5" s="43"/>
      <c r="N5" s="43"/>
      <c r="O5" s="62">
        <f t="shared" si="1"/>
        <v>0</v>
      </c>
      <c r="P5" s="53"/>
      <c r="Q5" s="43"/>
      <c r="R5" s="25">
        <f t="shared" si="2"/>
        <v>0</v>
      </c>
      <c r="S5" s="65"/>
      <c r="T5" s="17">
        <f t="shared" si="3"/>
        <v>0</v>
      </c>
    </row>
    <row r="6" spans="1:20" ht="12" thickBot="1">
      <c r="A6" s="138" t="s">
        <v>116</v>
      </c>
      <c r="B6" s="66"/>
      <c r="C6" s="43">
        <v>5</v>
      </c>
      <c r="D6" s="25">
        <f t="shared" si="0"/>
        <v>50</v>
      </c>
      <c r="E6" s="66"/>
      <c r="F6" s="43"/>
      <c r="G6" s="43"/>
      <c r="H6" s="43"/>
      <c r="I6" s="43"/>
      <c r="J6" s="43"/>
      <c r="K6" s="43"/>
      <c r="L6" s="43"/>
      <c r="M6" s="43">
        <v>1</v>
      </c>
      <c r="N6" s="43"/>
      <c r="O6" s="62">
        <f t="shared" si="1"/>
        <v>15</v>
      </c>
      <c r="P6" s="53"/>
      <c r="Q6" s="43"/>
      <c r="R6" s="25">
        <f t="shared" si="2"/>
        <v>0</v>
      </c>
      <c r="S6" s="65"/>
      <c r="T6" s="17">
        <f t="shared" si="3"/>
        <v>65</v>
      </c>
    </row>
    <row r="7" spans="1:20" ht="12" thickBot="1">
      <c r="A7" s="138" t="s">
        <v>117</v>
      </c>
      <c r="B7" s="66"/>
      <c r="C7" s="43"/>
      <c r="D7" s="25">
        <f t="shared" si="0"/>
        <v>0</v>
      </c>
      <c r="E7" s="66"/>
      <c r="F7" s="43"/>
      <c r="G7" s="43"/>
      <c r="H7" s="43"/>
      <c r="I7" s="43"/>
      <c r="J7" s="43"/>
      <c r="K7" s="43"/>
      <c r="L7" s="43"/>
      <c r="M7" s="43"/>
      <c r="N7" s="43"/>
      <c r="O7" s="62">
        <f t="shared" si="1"/>
        <v>0</v>
      </c>
      <c r="P7" s="53"/>
      <c r="Q7" s="43"/>
      <c r="R7" s="25">
        <f t="shared" si="2"/>
        <v>0</v>
      </c>
      <c r="S7" s="65"/>
      <c r="T7" s="17">
        <f t="shared" si="3"/>
        <v>0</v>
      </c>
    </row>
    <row r="8" spans="1:20" ht="12" thickBot="1">
      <c r="A8" s="138" t="s">
        <v>118</v>
      </c>
      <c r="B8" s="66"/>
      <c r="C8" s="43"/>
      <c r="D8" s="25">
        <f t="shared" si="0"/>
        <v>0</v>
      </c>
      <c r="E8" s="66"/>
      <c r="F8" s="43"/>
      <c r="G8" s="43"/>
      <c r="H8" s="43"/>
      <c r="I8" s="43"/>
      <c r="J8" s="43"/>
      <c r="K8" s="43"/>
      <c r="L8" s="43"/>
      <c r="M8" s="43"/>
      <c r="N8" s="43"/>
      <c r="O8" s="62">
        <f t="shared" si="1"/>
        <v>0</v>
      </c>
      <c r="P8" s="53"/>
      <c r="Q8" s="43"/>
      <c r="R8" s="25">
        <f t="shared" si="2"/>
        <v>0</v>
      </c>
      <c r="S8" s="65"/>
      <c r="T8" s="17">
        <f t="shared" si="3"/>
        <v>0</v>
      </c>
    </row>
    <row r="9" spans="1:20" ht="12" thickBot="1">
      <c r="A9" s="138" t="s">
        <v>119</v>
      </c>
      <c r="B9" s="66"/>
      <c r="C9" s="43">
        <v>2</v>
      </c>
      <c r="D9" s="25">
        <f t="shared" si="0"/>
        <v>20</v>
      </c>
      <c r="E9" s="66"/>
      <c r="F9" s="43"/>
      <c r="G9" s="43"/>
      <c r="H9" s="43"/>
      <c r="I9" s="43"/>
      <c r="J9" s="43"/>
      <c r="K9" s="43"/>
      <c r="L9" s="43"/>
      <c r="M9" s="43"/>
      <c r="N9" s="43"/>
      <c r="O9" s="62">
        <f t="shared" si="1"/>
        <v>0</v>
      </c>
      <c r="P9" s="53"/>
      <c r="Q9" s="43"/>
      <c r="R9" s="25">
        <f t="shared" si="2"/>
        <v>0</v>
      </c>
      <c r="S9" s="65"/>
      <c r="T9" s="17">
        <f t="shared" si="3"/>
        <v>20</v>
      </c>
    </row>
    <row r="10" spans="1:20" ht="12" thickBot="1">
      <c r="A10" s="138" t="s">
        <v>120</v>
      </c>
      <c r="B10" s="66"/>
      <c r="C10" s="43"/>
      <c r="D10" s="25">
        <f t="shared" si="0"/>
        <v>0</v>
      </c>
      <c r="E10" s="66"/>
      <c r="F10" s="43"/>
      <c r="G10" s="43"/>
      <c r="H10" s="43"/>
      <c r="I10" s="43"/>
      <c r="J10" s="43"/>
      <c r="K10" s="43"/>
      <c r="L10" s="43"/>
      <c r="M10" s="43"/>
      <c r="N10" s="43"/>
      <c r="O10" s="62">
        <f t="shared" si="1"/>
        <v>0</v>
      </c>
      <c r="P10" s="53"/>
      <c r="Q10" s="43"/>
      <c r="R10" s="25">
        <f t="shared" si="2"/>
        <v>0</v>
      </c>
      <c r="S10" s="65"/>
      <c r="T10" s="17">
        <f t="shared" si="3"/>
        <v>0</v>
      </c>
    </row>
    <row r="11" spans="1:20" ht="12" thickBot="1">
      <c r="A11" s="138" t="s">
        <v>121</v>
      </c>
      <c r="B11" s="66"/>
      <c r="C11" s="43"/>
      <c r="D11" s="25">
        <f t="shared" si="0"/>
        <v>0</v>
      </c>
      <c r="E11" s="66"/>
      <c r="F11" s="43"/>
      <c r="G11" s="43"/>
      <c r="H11" s="43"/>
      <c r="I11" s="43"/>
      <c r="J11" s="43"/>
      <c r="K11" s="43"/>
      <c r="L11" s="43"/>
      <c r="M11" s="43"/>
      <c r="N11" s="43"/>
      <c r="O11" s="62">
        <f t="shared" si="1"/>
        <v>0</v>
      </c>
      <c r="P11" s="53"/>
      <c r="Q11" s="43"/>
      <c r="R11" s="25">
        <f t="shared" si="2"/>
        <v>0</v>
      </c>
      <c r="S11" s="65"/>
      <c r="T11" s="17">
        <f t="shared" si="3"/>
        <v>0</v>
      </c>
    </row>
    <row r="12" spans="1:20" ht="12" thickBot="1">
      <c r="A12" s="138" t="s">
        <v>122</v>
      </c>
      <c r="B12" s="66"/>
      <c r="C12" s="43">
        <v>3</v>
      </c>
      <c r="D12" s="25">
        <f t="shared" si="0"/>
        <v>30</v>
      </c>
      <c r="E12" s="66"/>
      <c r="F12" s="43"/>
      <c r="G12" s="43"/>
      <c r="H12" s="43"/>
      <c r="I12" s="43"/>
      <c r="J12" s="43"/>
      <c r="K12" s="43"/>
      <c r="L12" s="43"/>
      <c r="M12" s="43">
        <v>1</v>
      </c>
      <c r="N12" s="43">
        <v>1</v>
      </c>
      <c r="O12" s="62">
        <f t="shared" si="1"/>
        <v>15</v>
      </c>
      <c r="P12" s="53"/>
      <c r="Q12" s="43"/>
      <c r="R12" s="25">
        <f t="shared" si="2"/>
        <v>0</v>
      </c>
      <c r="S12" s="65"/>
      <c r="T12" s="17">
        <f t="shared" si="3"/>
        <v>45</v>
      </c>
    </row>
    <row r="13" spans="1:20" ht="12" thickBot="1">
      <c r="A13" s="138" t="s">
        <v>123</v>
      </c>
      <c r="B13" s="66"/>
      <c r="C13" s="43"/>
      <c r="D13" s="25">
        <f t="shared" si="0"/>
        <v>0</v>
      </c>
      <c r="E13" s="66"/>
      <c r="F13" s="43"/>
      <c r="G13" s="43"/>
      <c r="H13" s="43"/>
      <c r="I13" s="43"/>
      <c r="J13" s="43"/>
      <c r="K13" s="43"/>
      <c r="L13" s="43"/>
      <c r="M13" s="43"/>
      <c r="N13" s="43"/>
      <c r="O13" s="62">
        <f t="shared" si="1"/>
        <v>0</v>
      </c>
      <c r="P13" s="53"/>
      <c r="Q13" s="43"/>
      <c r="R13" s="25">
        <f t="shared" si="2"/>
        <v>0</v>
      </c>
      <c r="S13" s="65"/>
      <c r="T13" s="17">
        <f t="shared" si="3"/>
        <v>0</v>
      </c>
    </row>
    <row r="14" spans="1:20" ht="12" thickBot="1">
      <c r="A14" s="138" t="s">
        <v>328</v>
      </c>
      <c r="B14" s="66"/>
      <c r="C14" s="43"/>
      <c r="D14" s="25">
        <f t="shared" si="0"/>
        <v>0</v>
      </c>
      <c r="E14" s="66"/>
      <c r="F14" s="43"/>
      <c r="G14" s="43"/>
      <c r="H14" s="43"/>
      <c r="I14" s="43"/>
      <c r="J14" s="43"/>
      <c r="K14" s="43"/>
      <c r="L14" s="43"/>
      <c r="M14" s="43"/>
      <c r="N14" s="43"/>
      <c r="O14" s="62">
        <f t="shared" si="1"/>
        <v>0</v>
      </c>
      <c r="P14" s="53"/>
      <c r="Q14" s="43"/>
      <c r="R14" s="25">
        <f t="shared" si="2"/>
        <v>0</v>
      </c>
      <c r="S14" s="65"/>
      <c r="T14" s="17">
        <f t="shared" si="3"/>
        <v>0</v>
      </c>
    </row>
    <row r="15" spans="1:20" ht="12" thickBot="1">
      <c r="A15" s="138" t="s">
        <v>124</v>
      </c>
      <c r="B15" s="66"/>
      <c r="C15" s="43"/>
      <c r="D15" s="25">
        <f t="shared" si="0"/>
        <v>0</v>
      </c>
      <c r="E15" s="66"/>
      <c r="F15" s="43"/>
      <c r="G15" s="43"/>
      <c r="H15" s="43"/>
      <c r="I15" s="43"/>
      <c r="J15" s="43"/>
      <c r="K15" s="43"/>
      <c r="L15" s="43"/>
      <c r="M15" s="43"/>
      <c r="N15" s="43"/>
      <c r="O15" s="62">
        <f t="shared" si="1"/>
        <v>0</v>
      </c>
      <c r="P15" s="53"/>
      <c r="Q15" s="43"/>
      <c r="R15" s="25">
        <f t="shared" si="2"/>
        <v>0</v>
      </c>
      <c r="S15" s="65"/>
      <c r="T15" s="17">
        <f t="shared" si="3"/>
        <v>0</v>
      </c>
    </row>
    <row r="16" spans="1:20" ht="12" thickBot="1">
      <c r="A16" s="138" t="s">
        <v>313</v>
      </c>
      <c r="B16" s="66"/>
      <c r="C16" s="43"/>
      <c r="D16" s="25">
        <f t="shared" si="0"/>
        <v>0</v>
      </c>
      <c r="E16" s="66"/>
      <c r="F16" s="43"/>
      <c r="G16" s="43"/>
      <c r="H16" s="43"/>
      <c r="I16" s="43"/>
      <c r="J16" s="43"/>
      <c r="K16" s="43"/>
      <c r="L16" s="43"/>
      <c r="M16" s="43"/>
      <c r="N16" s="43"/>
      <c r="O16" s="62">
        <f t="shared" si="1"/>
        <v>0</v>
      </c>
      <c r="P16" s="53"/>
      <c r="Q16" s="43"/>
      <c r="R16" s="25">
        <f t="shared" si="2"/>
        <v>0</v>
      </c>
      <c r="S16" s="65"/>
      <c r="T16" s="17">
        <f t="shared" si="3"/>
        <v>0</v>
      </c>
    </row>
    <row r="17" spans="1:20" ht="12" thickBot="1">
      <c r="A17" s="138" t="s">
        <v>125</v>
      </c>
      <c r="B17" s="66"/>
      <c r="C17" s="43">
        <v>3</v>
      </c>
      <c r="D17" s="25">
        <f t="shared" si="0"/>
        <v>30</v>
      </c>
      <c r="E17" s="66"/>
      <c r="F17" s="43"/>
      <c r="G17" s="43"/>
      <c r="H17" s="43"/>
      <c r="I17" s="43"/>
      <c r="J17" s="43"/>
      <c r="K17" s="43"/>
      <c r="L17" s="43"/>
      <c r="M17" s="43"/>
      <c r="N17" s="43"/>
      <c r="O17" s="62">
        <f t="shared" si="1"/>
        <v>0</v>
      </c>
      <c r="P17" s="53"/>
      <c r="Q17" s="43"/>
      <c r="R17" s="25">
        <f t="shared" si="2"/>
        <v>0</v>
      </c>
      <c r="S17" s="65"/>
      <c r="T17" s="17">
        <f t="shared" si="3"/>
        <v>30</v>
      </c>
    </row>
    <row r="18" spans="1:20" ht="12" thickBot="1">
      <c r="A18" s="138" t="s">
        <v>126</v>
      </c>
      <c r="B18" s="66"/>
      <c r="C18" s="43"/>
      <c r="D18" s="25">
        <f t="shared" si="0"/>
        <v>0</v>
      </c>
      <c r="E18" s="66"/>
      <c r="F18" s="43"/>
      <c r="G18" s="43"/>
      <c r="H18" s="43"/>
      <c r="I18" s="43"/>
      <c r="J18" s="43"/>
      <c r="K18" s="43"/>
      <c r="L18" s="43"/>
      <c r="M18" s="43"/>
      <c r="N18" s="43"/>
      <c r="O18" s="62">
        <f t="shared" si="1"/>
        <v>0</v>
      </c>
      <c r="P18" s="53"/>
      <c r="Q18" s="43"/>
      <c r="R18" s="25">
        <f t="shared" si="2"/>
        <v>0</v>
      </c>
      <c r="S18" s="65"/>
      <c r="T18" s="17">
        <f t="shared" si="3"/>
        <v>0</v>
      </c>
    </row>
    <row r="19" spans="1:20" ht="12" thickBot="1">
      <c r="A19" s="138" t="s">
        <v>127</v>
      </c>
      <c r="B19" s="66"/>
      <c r="C19" s="43"/>
      <c r="D19" s="25">
        <f t="shared" si="0"/>
        <v>0</v>
      </c>
      <c r="E19" s="66"/>
      <c r="F19" s="43"/>
      <c r="G19" s="43"/>
      <c r="H19" s="43"/>
      <c r="I19" s="43"/>
      <c r="J19" s="43"/>
      <c r="K19" s="43"/>
      <c r="L19" s="43"/>
      <c r="M19" s="43"/>
      <c r="N19" s="43"/>
      <c r="O19" s="62">
        <f t="shared" si="1"/>
        <v>0</v>
      </c>
      <c r="P19" s="53"/>
      <c r="Q19" s="43"/>
      <c r="R19" s="25">
        <f t="shared" si="2"/>
        <v>0</v>
      </c>
      <c r="S19" s="65"/>
      <c r="T19" s="17">
        <f t="shared" si="3"/>
        <v>0</v>
      </c>
    </row>
    <row r="20" spans="1:20" ht="12" thickBot="1">
      <c r="A20" s="138" t="s">
        <v>128</v>
      </c>
      <c r="B20" s="66"/>
      <c r="C20" s="43"/>
      <c r="D20" s="25">
        <f t="shared" si="0"/>
        <v>0</v>
      </c>
      <c r="E20" s="66"/>
      <c r="F20" s="43"/>
      <c r="G20" s="43"/>
      <c r="H20" s="43"/>
      <c r="I20" s="43"/>
      <c r="J20" s="43"/>
      <c r="K20" s="43"/>
      <c r="L20" s="43"/>
      <c r="M20" s="43"/>
      <c r="N20" s="43"/>
      <c r="O20" s="62">
        <f t="shared" si="1"/>
        <v>0</v>
      </c>
      <c r="P20" s="53"/>
      <c r="Q20" s="43"/>
      <c r="R20" s="25">
        <f t="shared" si="2"/>
        <v>0</v>
      </c>
      <c r="S20" s="65"/>
      <c r="T20" s="17">
        <f t="shared" si="3"/>
        <v>0</v>
      </c>
    </row>
    <row r="21" spans="1:20" ht="12" thickBot="1">
      <c r="A21" s="138" t="s">
        <v>129</v>
      </c>
      <c r="B21" s="66"/>
      <c r="C21" s="43"/>
      <c r="D21" s="25">
        <f t="shared" si="0"/>
        <v>0</v>
      </c>
      <c r="E21" s="66"/>
      <c r="F21" s="43"/>
      <c r="G21" s="43"/>
      <c r="H21" s="43"/>
      <c r="I21" s="43"/>
      <c r="J21" s="43"/>
      <c r="K21" s="43"/>
      <c r="L21" s="43"/>
      <c r="M21" s="43"/>
      <c r="N21" s="43"/>
      <c r="O21" s="62">
        <f t="shared" si="1"/>
        <v>0</v>
      </c>
      <c r="P21" s="53"/>
      <c r="Q21" s="43"/>
      <c r="R21" s="25">
        <f t="shared" si="2"/>
        <v>0</v>
      </c>
      <c r="S21" s="65"/>
      <c r="T21" s="17">
        <f t="shared" si="3"/>
        <v>0</v>
      </c>
    </row>
    <row r="22" spans="1:20" ht="12" thickBot="1">
      <c r="A22" s="138" t="s">
        <v>130</v>
      </c>
      <c r="B22" s="66"/>
      <c r="C22" s="43">
        <v>2</v>
      </c>
      <c r="D22" s="25">
        <f t="shared" si="0"/>
        <v>20</v>
      </c>
      <c r="E22" s="66"/>
      <c r="F22" s="43"/>
      <c r="G22" s="43"/>
      <c r="H22" s="43"/>
      <c r="I22" s="43"/>
      <c r="J22" s="43"/>
      <c r="K22" s="43"/>
      <c r="L22" s="43"/>
      <c r="M22" s="43"/>
      <c r="N22" s="43"/>
      <c r="O22" s="62">
        <f t="shared" si="1"/>
        <v>0</v>
      </c>
      <c r="P22" s="53"/>
      <c r="Q22" s="43"/>
      <c r="R22" s="25">
        <f t="shared" si="2"/>
        <v>0</v>
      </c>
      <c r="S22" s="65"/>
      <c r="T22" s="17">
        <f t="shared" si="3"/>
        <v>20</v>
      </c>
    </row>
    <row r="23" spans="1:20" ht="12" thickBot="1">
      <c r="A23" s="138" t="s">
        <v>131</v>
      </c>
      <c r="B23" s="66"/>
      <c r="C23" s="43"/>
      <c r="D23" s="25">
        <f t="shared" si="0"/>
        <v>0</v>
      </c>
      <c r="E23" s="66"/>
      <c r="F23" s="43"/>
      <c r="G23" s="43"/>
      <c r="H23" s="43"/>
      <c r="I23" s="43"/>
      <c r="J23" s="43"/>
      <c r="K23" s="43"/>
      <c r="L23" s="43"/>
      <c r="M23" s="43"/>
      <c r="N23" s="43"/>
      <c r="O23" s="62">
        <f t="shared" si="1"/>
        <v>0</v>
      </c>
      <c r="P23" s="53"/>
      <c r="Q23" s="43"/>
      <c r="R23" s="25">
        <f t="shared" si="2"/>
        <v>0</v>
      </c>
      <c r="S23" s="65"/>
      <c r="T23" s="17">
        <f t="shared" si="3"/>
        <v>0</v>
      </c>
    </row>
    <row r="24" spans="1:20" ht="12" thickBot="1">
      <c r="A24" s="138" t="s">
        <v>132</v>
      </c>
      <c r="B24" s="66"/>
      <c r="C24" s="43"/>
      <c r="D24" s="25">
        <f t="shared" si="0"/>
        <v>0</v>
      </c>
      <c r="E24" s="66"/>
      <c r="F24" s="43"/>
      <c r="G24" s="43"/>
      <c r="H24" s="43"/>
      <c r="I24" s="43"/>
      <c r="J24" s="43"/>
      <c r="K24" s="43"/>
      <c r="L24" s="43"/>
      <c r="M24" s="43"/>
      <c r="N24" s="43"/>
      <c r="O24" s="62">
        <f t="shared" si="1"/>
        <v>0</v>
      </c>
      <c r="P24" s="53"/>
      <c r="Q24" s="43"/>
      <c r="R24" s="25">
        <f t="shared" si="2"/>
        <v>0</v>
      </c>
      <c r="S24" s="65"/>
      <c r="T24" s="17">
        <f t="shared" si="3"/>
        <v>0</v>
      </c>
    </row>
    <row r="25" spans="1:20" ht="12" thickBot="1">
      <c r="A25" s="138" t="s">
        <v>133</v>
      </c>
      <c r="B25" s="66"/>
      <c r="C25" s="43"/>
      <c r="D25" s="25">
        <f t="shared" si="0"/>
        <v>0</v>
      </c>
      <c r="E25" s="66"/>
      <c r="F25" s="43"/>
      <c r="G25" s="43"/>
      <c r="H25" s="43"/>
      <c r="I25" s="43"/>
      <c r="J25" s="43"/>
      <c r="K25" s="43"/>
      <c r="L25" s="43"/>
      <c r="M25" s="43"/>
      <c r="N25" s="43"/>
      <c r="O25" s="62">
        <f t="shared" si="1"/>
        <v>0</v>
      </c>
      <c r="P25" s="53"/>
      <c r="Q25" s="43"/>
      <c r="R25" s="25">
        <f t="shared" si="2"/>
        <v>0</v>
      </c>
      <c r="S25" s="65"/>
      <c r="T25" s="17">
        <f t="shared" si="3"/>
        <v>0</v>
      </c>
    </row>
    <row r="26" spans="1:20" ht="12" thickBot="1">
      <c r="A26" s="138" t="s">
        <v>134</v>
      </c>
      <c r="B26" s="66"/>
      <c r="C26" s="43"/>
      <c r="D26" s="25">
        <f t="shared" si="0"/>
        <v>0</v>
      </c>
      <c r="E26" s="66"/>
      <c r="F26" s="43"/>
      <c r="G26" s="43"/>
      <c r="H26" s="43"/>
      <c r="I26" s="43"/>
      <c r="J26" s="43"/>
      <c r="K26" s="43"/>
      <c r="L26" s="43"/>
      <c r="M26" s="43"/>
      <c r="N26" s="43"/>
      <c r="O26" s="62">
        <f t="shared" si="1"/>
        <v>0</v>
      </c>
      <c r="P26" s="53"/>
      <c r="Q26" s="43"/>
      <c r="R26" s="25">
        <f t="shared" si="2"/>
        <v>0</v>
      </c>
      <c r="S26" s="65"/>
      <c r="T26" s="17">
        <f t="shared" si="3"/>
        <v>0</v>
      </c>
    </row>
    <row r="27" spans="1:20" ht="12" thickBot="1">
      <c r="A27" s="138" t="s">
        <v>135</v>
      </c>
      <c r="B27" s="66"/>
      <c r="C27" s="43">
        <v>1</v>
      </c>
      <c r="D27" s="25">
        <f t="shared" si="0"/>
        <v>10</v>
      </c>
      <c r="E27" s="66"/>
      <c r="F27" s="43"/>
      <c r="G27" s="43"/>
      <c r="H27" s="43"/>
      <c r="I27" s="43"/>
      <c r="J27" s="43"/>
      <c r="K27" s="43"/>
      <c r="L27" s="43"/>
      <c r="M27" s="43"/>
      <c r="N27" s="43"/>
      <c r="O27" s="62">
        <f t="shared" si="1"/>
        <v>0</v>
      </c>
      <c r="P27" s="53"/>
      <c r="Q27" s="43"/>
      <c r="R27" s="25">
        <f t="shared" si="2"/>
        <v>0</v>
      </c>
      <c r="S27" s="65"/>
      <c r="T27" s="17">
        <f t="shared" si="3"/>
        <v>10</v>
      </c>
    </row>
    <row r="28" spans="1:20" ht="12" thickBot="1">
      <c r="A28" s="138" t="s">
        <v>136</v>
      </c>
      <c r="B28" s="66"/>
      <c r="C28" s="43">
        <v>4</v>
      </c>
      <c r="D28" s="25">
        <f t="shared" si="0"/>
        <v>40</v>
      </c>
      <c r="E28" s="66"/>
      <c r="F28" s="43">
        <v>1</v>
      </c>
      <c r="G28" s="43"/>
      <c r="H28" s="43"/>
      <c r="I28" s="43"/>
      <c r="J28" s="43"/>
      <c r="K28" s="43"/>
      <c r="L28" s="43"/>
      <c r="M28" s="43">
        <v>1</v>
      </c>
      <c r="N28" s="43"/>
      <c r="O28" s="62">
        <f t="shared" si="1"/>
        <v>85</v>
      </c>
      <c r="P28" s="53"/>
      <c r="Q28" s="43"/>
      <c r="R28" s="25">
        <f t="shared" si="2"/>
        <v>0</v>
      </c>
      <c r="S28" s="65"/>
      <c r="T28" s="17">
        <f t="shared" si="3"/>
        <v>125</v>
      </c>
    </row>
    <row r="29" spans="1:20" ht="12" thickBot="1">
      <c r="A29" s="138" t="s">
        <v>137</v>
      </c>
      <c r="B29" s="66"/>
      <c r="C29" s="43"/>
      <c r="D29" s="25">
        <f t="shared" si="0"/>
        <v>0</v>
      </c>
      <c r="E29" s="66"/>
      <c r="F29" s="43"/>
      <c r="G29" s="43"/>
      <c r="H29" s="43"/>
      <c r="I29" s="43"/>
      <c r="J29" s="43"/>
      <c r="K29" s="43"/>
      <c r="L29" s="43"/>
      <c r="M29" s="43"/>
      <c r="N29" s="43"/>
      <c r="O29" s="62">
        <f t="shared" si="1"/>
        <v>0</v>
      </c>
      <c r="P29" s="53"/>
      <c r="Q29" s="43"/>
      <c r="R29" s="25">
        <f t="shared" si="2"/>
        <v>0</v>
      </c>
      <c r="S29" s="65"/>
      <c r="T29" s="17">
        <f t="shared" si="3"/>
        <v>0</v>
      </c>
    </row>
    <row r="30" spans="1:20" ht="12" thickBot="1">
      <c r="A30" s="138" t="s">
        <v>138</v>
      </c>
      <c r="B30" s="66"/>
      <c r="C30" s="43">
        <v>7</v>
      </c>
      <c r="D30" s="25">
        <f t="shared" si="0"/>
        <v>70</v>
      </c>
      <c r="E30" s="66"/>
      <c r="F30" s="43"/>
      <c r="G30" s="43"/>
      <c r="H30" s="43"/>
      <c r="I30" s="43"/>
      <c r="J30" s="43"/>
      <c r="K30" s="43"/>
      <c r="L30" s="43"/>
      <c r="M30" s="43"/>
      <c r="N30" s="43"/>
      <c r="O30" s="62">
        <f t="shared" si="1"/>
        <v>0</v>
      </c>
      <c r="P30" s="53"/>
      <c r="Q30" s="43"/>
      <c r="R30" s="25">
        <f t="shared" si="2"/>
        <v>0</v>
      </c>
      <c r="S30" s="65"/>
      <c r="T30" s="17">
        <f t="shared" si="3"/>
        <v>70</v>
      </c>
    </row>
    <row r="31" spans="1:20" ht="12" thickBot="1">
      <c r="A31" s="138" t="s">
        <v>139</v>
      </c>
      <c r="B31" s="66"/>
      <c r="C31" s="43">
        <v>6</v>
      </c>
      <c r="D31" s="25">
        <f t="shared" si="0"/>
        <v>60</v>
      </c>
      <c r="E31" s="66"/>
      <c r="F31" s="43"/>
      <c r="G31" s="43"/>
      <c r="H31" s="43"/>
      <c r="I31" s="43"/>
      <c r="J31" s="43"/>
      <c r="K31" s="43"/>
      <c r="L31" s="43"/>
      <c r="M31" s="43"/>
      <c r="N31" s="43"/>
      <c r="O31" s="62">
        <f t="shared" si="1"/>
        <v>0</v>
      </c>
      <c r="P31" s="53"/>
      <c r="Q31" s="43"/>
      <c r="R31" s="25">
        <f t="shared" si="2"/>
        <v>0</v>
      </c>
      <c r="S31" s="65"/>
      <c r="T31" s="17">
        <f t="shared" si="3"/>
        <v>60</v>
      </c>
    </row>
    <row r="32" spans="1:20" ht="12" thickBot="1">
      <c r="A32" s="138" t="s">
        <v>140</v>
      </c>
      <c r="B32" s="66"/>
      <c r="C32" s="43"/>
      <c r="D32" s="25">
        <f t="shared" si="0"/>
        <v>0</v>
      </c>
      <c r="E32" s="66"/>
      <c r="F32" s="43"/>
      <c r="G32" s="43"/>
      <c r="H32" s="43"/>
      <c r="I32" s="43"/>
      <c r="J32" s="43"/>
      <c r="K32" s="43"/>
      <c r="L32" s="43"/>
      <c r="M32" s="43"/>
      <c r="N32" s="43"/>
      <c r="O32" s="62">
        <f t="shared" si="1"/>
        <v>0</v>
      </c>
      <c r="P32" s="53"/>
      <c r="Q32" s="43"/>
      <c r="R32" s="25">
        <f t="shared" si="2"/>
        <v>0</v>
      </c>
      <c r="S32" s="65"/>
      <c r="T32" s="17">
        <f t="shared" si="3"/>
        <v>0</v>
      </c>
    </row>
    <row r="33" spans="1:20" ht="12" thickBot="1">
      <c r="A33" s="138" t="s">
        <v>141</v>
      </c>
      <c r="B33" s="66"/>
      <c r="C33" s="43"/>
      <c r="D33" s="25">
        <f t="shared" si="0"/>
        <v>0</v>
      </c>
      <c r="E33" s="66"/>
      <c r="F33" s="43"/>
      <c r="G33" s="43"/>
      <c r="H33" s="43"/>
      <c r="I33" s="43"/>
      <c r="J33" s="43"/>
      <c r="K33" s="43"/>
      <c r="L33" s="43"/>
      <c r="M33" s="43"/>
      <c r="N33" s="43"/>
      <c r="O33" s="62">
        <f t="shared" si="1"/>
        <v>0</v>
      </c>
      <c r="P33" s="53"/>
      <c r="Q33" s="43"/>
      <c r="R33" s="25">
        <f t="shared" si="2"/>
        <v>0</v>
      </c>
      <c r="S33" s="65"/>
      <c r="T33" s="17">
        <f t="shared" si="3"/>
        <v>0</v>
      </c>
    </row>
    <row r="34" spans="1:20" ht="12" thickBot="1">
      <c r="A34" s="138" t="s">
        <v>142</v>
      </c>
      <c r="B34" s="66"/>
      <c r="C34" s="43"/>
      <c r="D34" s="25">
        <f t="shared" si="0"/>
        <v>0</v>
      </c>
      <c r="E34" s="66"/>
      <c r="F34" s="43"/>
      <c r="G34" s="43"/>
      <c r="H34" s="43"/>
      <c r="I34" s="43"/>
      <c r="J34" s="43"/>
      <c r="K34" s="43"/>
      <c r="L34" s="43"/>
      <c r="M34" s="43"/>
      <c r="N34" s="43"/>
      <c r="O34" s="62">
        <f t="shared" si="1"/>
        <v>0</v>
      </c>
      <c r="P34" s="53"/>
      <c r="Q34" s="43"/>
      <c r="R34" s="25">
        <f t="shared" si="2"/>
        <v>0</v>
      </c>
      <c r="S34" s="65"/>
      <c r="T34" s="17">
        <f t="shared" si="3"/>
        <v>0</v>
      </c>
    </row>
    <row r="35" spans="1:20" ht="12" thickBot="1">
      <c r="A35" s="138" t="s">
        <v>143</v>
      </c>
      <c r="B35" s="66"/>
      <c r="C35" s="43">
        <v>12</v>
      </c>
      <c r="D35" s="25">
        <f t="shared" si="0"/>
        <v>120</v>
      </c>
      <c r="E35" s="66"/>
      <c r="F35" s="43"/>
      <c r="G35" s="43">
        <v>1</v>
      </c>
      <c r="H35" s="43"/>
      <c r="I35" s="43">
        <v>2</v>
      </c>
      <c r="J35" s="43">
        <v>1</v>
      </c>
      <c r="K35" s="43"/>
      <c r="L35" s="43">
        <v>1</v>
      </c>
      <c r="M35" s="43"/>
      <c r="N35" s="43"/>
      <c r="O35" s="62">
        <f t="shared" si="1"/>
        <v>210</v>
      </c>
      <c r="P35" s="53"/>
      <c r="Q35" s="43"/>
      <c r="R35" s="25">
        <f t="shared" si="2"/>
        <v>0</v>
      </c>
      <c r="S35" s="65"/>
      <c r="T35" s="17">
        <f t="shared" si="3"/>
        <v>330</v>
      </c>
    </row>
    <row r="36" spans="1:20" ht="12" thickBot="1">
      <c r="A36" s="138" t="s">
        <v>144</v>
      </c>
      <c r="B36" s="66"/>
      <c r="C36" s="43">
        <v>4</v>
      </c>
      <c r="D36" s="25">
        <f t="shared" si="0"/>
        <v>40</v>
      </c>
      <c r="E36" s="66"/>
      <c r="F36" s="43"/>
      <c r="G36" s="43"/>
      <c r="H36" s="43"/>
      <c r="I36" s="43"/>
      <c r="J36" s="43"/>
      <c r="K36" s="43"/>
      <c r="L36" s="43"/>
      <c r="M36" s="43"/>
      <c r="N36" s="43"/>
      <c r="O36" s="62">
        <f t="shared" si="1"/>
        <v>0</v>
      </c>
      <c r="P36" s="53"/>
      <c r="Q36" s="43"/>
      <c r="R36" s="25">
        <f t="shared" si="2"/>
        <v>0</v>
      </c>
      <c r="S36" s="65"/>
      <c r="T36" s="17">
        <f t="shared" si="3"/>
        <v>40</v>
      </c>
    </row>
    <row r="37" spans="1:20" ht="12" thickBot="1">
      <c r="A37" s="138" t="s">
        <v>145</v>
      </c>
      <c r="B37" s="66"/>
      <c r="C37" s="43">
        <v>19</v>
      </c>
      <c r="D37" s="25">
        <f t="shared" si="0"/>
        <v>190</v>
      </c>
      <c r="E37" s="66"/>
      <c r="F37" s="43"/>
      <c r="G37" s="43"/>
      <c r="H37" s="43"/>
      <c r="I37" s="43"/>
      <c r="J37" s="43"/>
      <c r="K37" s="43"/>
      <c r="L37" s="43"/>
      <c r="M37" s="43">
        <v>1</v>
      </c>
      <c r="N37" s="43"/>
      <c r="O37" s="62">
        <f t="shared" si="1"/>
        <v>15</v>
      </c>
      <c r="P37" s="53"/>
      <c r="Q37" s="43"/>
      <c r="R37" s="25">
        <f t="shared" si="2"/>
        <v>0</v>
      </c>
      <c r="S37" s="65"/>
      <c r="T37" s="17">
        <f t="shared" si="3"/>
        <v>205</v>
      </c>
    </row>
    <row r="38" spans="1:20" ht="12" thickBot="1">
      <c r="A38" s="138" t="s">
        <v>146</v>
      </c>
      <c r="B38" s="66"/>
      <c r="C38" s="43">
        <v>12</v>
      </c>
      <c r="D38" s="25">
        <f t="shared" si="0"/>
        <v>120</v>
      </c>
      <c r="E38" s="66"/>
      <c r="F38" s="43"/>
      <c r="G38" s="43"/>
      <c r="H38" s="43"/>
      <c r="I38" s="43"/>
      <c r="J38" s="43"/>
      <c r="K38" s="43"/>
      <c r="L38" s="43"/>
      <c r="M38" s="43"/>
      <c r="N38" s="43"/>
      <c r="O38" s="62">
        <f t="shared" si="1"/>
        <v>0</v>
      </c>
      <c r="P38" s="53"/>
      <c r="Q38" s="43"/>
      <c r="R38" s="25">
        <f t="shared" si="2"/>
        <v>0</v>
      </c>
      <c r="S38" s="65"/>
      <c r="T38" s="17">
        <f t="shared" si="3"/>
        <v>120</v>
      </c>
    </row>
    <row r="39" spans="1:20" ht="12" thickBot="1">
      <c r="A39" s="138" t="s">
        <v>147</v>
      </c>
      <c r="B39" s="66"/>
      <c r="C39" s="43"/>
      <c r="D39" s="25">
        <f t="shared" si="0"/>
        <v>0</v>
      </c>
      <c r="E39" s="66"/>
      <c r="F39" s="43"/>
      <c r="G39" s="43"/>
      <c r="H39" s="43"/>
      <c r="I39" s="43"/>
      <c r="J39" s="43"/>
      <c r="K39" s="43"/>
      <c r="L39" s="43"/>
      <c r="M39" s="43"/>
      <c r="N39" s="43"/>
      <c r="O39" s="62">
        <f t="shared" si="1"/>
        <v>0</v>
      </c>
      <c r="P39" s="53"/>
      <c r="Q39" s="43"/>
      <c r="R39" s="25">
        <f t="shared" si="2"/>
        <v>0</v>
      </c>
      <c r="S39" s="65"/>
      <c r="T39" s="17">
        <f t="shared" si="3"/>
        <v>0</v>
      </c>
    </row>
    <row r="40" spans="1:20" ht="12" thickBot="1">
      <c r="A40" s="138" t="s">
        <v>148</v>
      </c>
      <c r="B40" s="66"/>
      <c r="C40" s="43"/>
      <c r="D40" s="25">
        <f t="shared" si="0"/>
        <v>0</v>
      </c>
      <c r="E40" s="66"/>
      <c r="F40" s="43"/>
      <c r="G40" s="43"/>
      <c r="H40" s="43"/>
      <c r="I40" s="43"/>
      <c r="J40" s="43"/>
      <c r="K40" s="43"/>
      <c r="L40" s="43"/>
      <c r="M40" s="43"/>
      <c r="N40" s="43"/>
      <c r="O40" s="62">
        <f t="shared" si="1"/>
        <v>0</v>
      </c>
      <c r="P40" s="53"/>
      <c r="Q40" s="43"/>
      <c r="R40" s="25">
        <f t="shared" si="2"/>
        <v>0</v>
      </c>
      <c r="S40" s="65"/>
      <c r="T40" s="17">
        <f t="shared" si="3"/>
        <v>0</v>
      </c>
    </row>
    <row r="41" spans="1:20" ht="12" thickBot="1">
      <c r="A41" s="138" t="s">
        <v>149</v>
      </c>
      <c r="B41" s="66"/>
      <c r="C41" s="43">
        <v>1</v>
      </c>
      <c r="D41" s="25">
        <f t="shared" si="0"/>
        <v>10</v>
      </c>
      <c r="E41" s="66"/>
      <c r="F41" s="43"/>
      <c r="G41" s="43"/>
      <c r="H41" s="43"/>
      <c r="I41" s="43"/>
      <c r="J41" s="43"/>
      <c r="K41" s="43"/>
      <c r="L41" s="43"/>
      <c r="M41" s="43"/>
      <c r="N41" s="43"/>
      <c r="O41" s="62">
        <f t="shared" si="1"/>
        <v>0</v>
      </c>
      <c r="P41" s="53"/>
      <c r="Q41" s="43"/>
      <c r="R41" s="25">
        <f t="shared" si="2"/>
        <v>0</v>
      </c>
      <c r="S41" s="65"/>
      <c r="T41" s="17">
        <f t="shared" si="3"/>
        <v>10</v>
      </c>
    </row>
    <row r="42" spans="1:20" ht="12" thickBot="1">
      <c r="A42" s="138" t="s">
        <v>150</v>
      </c>
      <c r="B42" s="66"/>
      <c r="C42" s="43"/>
      <c r="D42" s="25">
        <f t="shared" si="0"/>
        <v>0</v>
      </c>
      <c r="E42" s="66"/>
      <c r="F42" s="43"/>
      <c r="G42" s="43"/>
      <c r="H42" s="43"/>
      <c r="I42" s="43"/>
      <c r="J42" s="43"/>
      <c r="K42" s="43"/>
      <c r="L42" s="43"/>
      <c r="M42" s="43"/>
      <c r="N42" s="43"/>
      <c r="O42" s="62">
        <f t="shared" si="1"/>
        <v>0</v>
      </c>
      <c r="P42" s="53"/>
      <c r="Q42" s="43"/>
      <c r="R42" s="25">
        <f t="shared" si="2"/>
        <v>0</v>
      </c>
      <c r="S42" s="65"/>
      <c r="T42" s="17">
        <f t="shared" si="3"/>
        <v>0</v>
      </c>
    </row>
    <row r="43" spans="1:20" ht="12" thickBot="1">
      <c r="A43" s="138" t="s">
        <v>151</v>
      </c>
      <c r="B43" s="66"/>
      <c r="C43" s="43">
        <v>3</v>
      </c>
      <c r="D43" s="25">
        <f t="shared" si="0"/>
        <v>30</v>
      </c>
      <c r="E43" s="66"/>
      <c r="F43" s="43"/>
      <c r="G43" s="43"/>
      <c r="H43" s="43"/>
      <c r="I43" s="43"/>
      <c r="J43" s="43"/>
      <c r="K43" s="43"/>
      <c r="L43" s="43"/>
      <c r="M43" s="43"/>
      <c r="N43" s="43"/>
      <c r="O43" s="62">
        <f t="shared" si="1"/>
        <v>0</v>
      </c>
      <c r="P43" s="53"/>
      <c r="Q43" s="43"/>
      <c r="R43" s="25">
        <f t="shared" si="2"/>
        <v>0</v>
      </c>
      <c r="S43" s="65"/>
      <c r="T43" s="17">
        <f t="shared" si="3"/>
        <v>30</v>
      </c>
    </row>
    <row r="44" spans="1:20" ht="12" thickBot="1">
      <c r="A44" s="138" t="s">
        <v>152</v>
      </c>
      <c r="B44" s="66"/>
      <c r="C44" s="43"/>
      <c r="D44" s="25">
        <f t="shared" si="0"/>
        <v>0</v>
      </c>
      <c r="E44" s="66"/>
      <c r="F44" s="43"/>
      <c r="G44" s="43"/>
      <c r="H44" s="43"/>
      <c r="I44" s="43"/>
      <c r="J44" s="43"/>
      <c r="K44" s="43"/>
      <c r="L44" s="43"/>
      <c r="M44" s="43"/>
      <c r="N44" s="43"/>
      <c r="O44" s="62">
        <f t="shared" si="1"/>
        <v>0</v>
      </c>
      <c r="P44" s="53"/>
      <c r="Q44" s="43"/>
      <c r="R44" s="25">
        <f t="shared" si="2"/>
        <v>0</v>
      </c>
      <c r="S44" s="65"/>
      <c r="T44" s="17">
        <f t="shared" si="3"/>
        <v>0</v>
      </c>
    </row>
    <row r="45" spans="1:20" ht="12" thickBot="1">
      <c r="A45" s="138" t="s">
        <v>153</v>
      </c>
      <c r="B45" s="66"/>
      <c r="C45" s="43"/>
      <c r="D45" s="25">
        <f t="shared" si="0"/>
        <v>0</v>
      </c>
      <c r="E45" s="66"/>
      <c r="F45" s="43"/>
      <c r="G45" s="43"/>
      <c r="H45" s="43"/>
      <c r="I45" s="43"/>
      <c r="J45" s="43"/>
      <c r="K45" s="43"/>
      <c r="L45" s="43"/>
      <c r="M45" s="43"/>
      <c r="N45" s="43"/>
      <c r="O45" s="62">
        <f t="shared" si="1"/>
        <v>0</v>
      </c>
      <c r="P45" s="53"/>
      <c r="Q45" s="43"/>
      <c r="R45" s="25">
        <f t="shared" si="2"/>
        <v>0</v>
      </c>
      <c r="S45" s="65"/>
      <c r="T45" s="17">
        <f t="shared" si="3"/>
        <v>0</v>
      </c>
    </row>
    <row r="46" spans="1:20" ht="12" thickBot="1">
      <c r="A46" s="138" t="s">
        <v>154</v>
      </c>
      <c r="B46" s="66"/>
      <c r="C46" s="43"/>
      <c r="D46" s="25">
        <f t="shared" si="0"/>
        <v>0</v>
      </c>
      <c r="E46" s="66"/>
      <c r="F46" s="43"/>
      <c r="G46" s="43"/>
      <c r="H46" s="43"/>
      <c r="I46" s="43"/>
      <c r="J46" s="43"/>
      <c r="K46" s="43"/>
      <c r="L46" s="43"/>
      <c r="M46" s="43"/>
      <c r="N46" s="43"/>
      <c r="O46" s="62">
        <f t="shared" si="1"/>
        <v>0</v>
      </c>
      <c r="P46" s="53"/>
      <c r="Q46" s="43"/>
      <c r="R46" s="25">
        <f t="shared" si="2"/>
        <v>0</v>
      </c>
      <c r="S46" s="65"/>
      <c r="T46" s="17">
        <f t="shared" si="3"/>
        <v>0</v>
      </c>
    </row>
    <row r="47" spans="1:20" ht="12" thickBot="1">
      <c r="A47" s="138" t="s">
        <v>155</v>
      </c>
      <c r="B47" s="66"/>
      <c r="C47" s="43"/>
      <c r="D47" s="25">
        <f t="shared" si="0"/>
        <v>0</v>
      </c>
      <c r="E47" s="66"/>
      <c r="F47" s="43"/>
      <c r="G47" s="43"/>
      <c r="H47" s="43"/>
      <c r="I47" s="43"/>
      <c r="J47" s="43"/>
      <c r="K47" s="43"/>
      <c r="L47" s="43"/>
      <c r="M47" s="43"/>
      <c r="N47" s="43"/>
      <c r="O47" s="62">
        <f t="shared" si="1"/>
        <v>0</v>
      </c>
      <c r="P47" s="53"/>
      <c r="Q47" s="43"/>
      <c r="R47" s="25">
        <f t="shared" si="2"/>
        <v>0</v>
      </c>
      <c r="S47" s="65"/>
      <c r="T47" s="17">
        <f t="shared" si="3"/>
        <v>0</v>
      </c>
    </row>
    <row r="48" spans="1:20" ht="12" thickBot="1">
      <c r="A48" s="138" t="s">
        <v>156</v>
      </c>
      <c r="B48" s="66"/>
      <c r="C48" s="43"/>
      <c r="D48" s="25">
        <f t="shared" si="0"/>
        <v>0</v>
      </c>
      <c r="E48" s="66"/>
      <c r="F48" s="43"/>
      <c r="G48" s="43"/>
      <c r="H48" s="43"/>
      <c r="I48" s="43"/>
      <c r="J48" s="43"/>
      <c r="K48" s="43"/>
      <c r="L48" s="43"/>
      <c r="M48" s="43"/>
      <c r="N48" s="43"/>
      <c r="O48" s="62">
        <f t="shared" si="1"/>
        <v>0</v>
      </c>
      <c r="P48" s="53"/>
      <c r="Q48" s="43"/>
      <c r="R48" s="25">
        <f t="shared" si="2"/>
        <v>0</v>
      </c>
      <c r="S48" s="65"/>
      <c r="T48" s="17">
        <f t="shared" si="3"/>
        <v>0</v>
      </c>
    </row>
    <row r="49" spans="1:20" ht="12" thickBot="1">
      <c r="A49" s="138" t="s">
        <v>157</v>
      </c>
      <c r="B49" s="66"/>
      <c r="C49" s="43"/>
      <c r="D49" s="25">
        <f t="shared" si="0"/>
        <v>0</v>
      </c>
      <c r="E49" s="66"/>
      <c r="F49" s="43"/>
      <c r="G49" s="43"/>
      <c r="H49" s="43"/>
      <c r="I49" s="43"/>
      <c r="J49" s="43"/>
      <c r="K49" s="43"/>
      <c r="L49" s="43"/>
      <c r="M49" s="43"/>
      <c r="N49" s="43"/>
      <c r="O49" s="62">
        <f t="shared" si="1"/>
        <v>0</v>
      </c>
      <c r="P49" s="53"/>
      <c r="Q49" s="43"/>
      <c r="R49" s="25">
        <f t="shared" si="2"/>
        <v>0</v>
      </c>
      <c r="S49" s="65"/>
      <c r="T49" s="17">
        <f t="shared" si="3"/>
        <v>0</v>
      </c>
    </row>
    <row r="50" spans="1:20" ht="12" thickBot="1">
      <c r="A50" s="138" t="s">
        <v>158</v>
      </c>
      <c r="B50" s="66"/>
      <c r="C50" s="43"/>
      <c r="D50" s="25">
        <f t="shared" si="0"/>
        <v>0</v>
      </c>
      <c r="E50" s="66"/>
      <c r="F50" s="43"/>
      <c r="G50" s="43"/>
      <c r="H50" s="43"/>
      <c r="I50" s="43"/>
      <c r="J50" s="43"/>
      <c r="K50" s="43"/>
      <c r="L50" s="43"/>
      <c r="M50" s="43"/>
      <c r="N50" s="43"/>
      <c r="O50" s="62">
        <f t="shared" si="1"/>
        <v>0</v>
      </c>
      <c r="P50" s="53"/>
      <c r="Q50" s="43"/>
      <c r="R50" s="25">
        <f t="shared" si="2"/>
        <v>0</v>
      </c>
      <c r="S50" s="65"/>
      <c r="T50" s="17">
        <f t="shared" si="3"/>
        <v>0</v>
      </c>
    </row>
    <row r="51" spans="1:20" ht="12" thickBot="1">
      <c r="A51" s="138" t="s">
        <v>159</v>
      </c>
      <c r="B51" s="66"/>
      <c r="C51" s="43">
        <v>4</v>
      </c>
      <c r="D51" s="25">
        <f t="shared" si="0"/>
        <v>40</v>
      </c>
      <c r="E51" s="66"/>
      <c r="F51" s="43"/>
      <c r="G51" s="43"/>
      <c r="H51" s="43"/>
      <c r="I51" s="43"/>
      <c r="J51" s="43"/>
      <c r="K51" s="43"/>
      <c r="L51" s="43"/>
      <c r="M51" s="43"/>
      <c r="N51" s="43"/>
      <c r="O51" s="62">
        <f t="shared" si="1"/>
        <v>0</v>
      </c>
      <c r="P51" s="53"/>
      <c r="Q51" s="43"/>
      <c r="R51" s="25">
        <f t="shared" si="2"/>
        <v>0</v>
      </c>
      <c r="S51" s="65"/>
      <c r="T51" s="17">
        <f t="shared" si="3"/>
        <v>40</v>
      </c>
    </row>
    <row r="52" spans="1:20" ht="12" thickBot="1">
      <c r="A52" s="138" t="s">
        <v>160</v>
      </c>
      <c r="B52" s="66"/>
      <c r="C52" s="43"/>
      <c r="D52" s="25">
        <f t="shared" si="0"/>
        <v>0</v>
      </c>
      <c r="E52" s="66"/>
      <c r="F52" s="43"/>
      <c r="G52" s="43"/>
      <c r="H52" s="43"/>
      <c r="I52" s="43"/>
      <c r="J52" s="43"/>
      <c r="K52" s="43"/>
      <c r="L52" s="43"/>
      <c r="M52" s="43"/>
      <c r="N52" s="43"/>
      <c r="O52" s="62">
        <f t="shared" si="1"/>
        <v>0</v>
      </c>
      <c r="P52" s="53"/>
      <c r="Q52" s="43"/>
      <c r="R52" s="25">
        <f t="shared" si="2"/>
        <v>0</v>
      </c>
      <c r="S52" s="65"/>
      <c r="T52" s="17">
        <f t="shared" si="3"/>
        <v>0</v>
      </c>
    </row>
    <row r="53" spans="1:20" ht="12" thickBot="1">
      <c r="A53" s="138" t="s">
        <v>161</v>
      </c>
      <c r="B53" s="66"/>
      <c r="C53" s="43">
        <v>2</v>
      </c>
      <c r="D53" s="25">
        <f t="shared" si="0"/>
        <v>20</v>
      </c>
      <c r="E53" s="66"/>
      <c r="F53" s="43"/>
      <c r="G53" s="43"/>
      <c r="H53" s="43"/>
      <c r="I53" s="43"/>
      <c r="J53" s="43"/>
      <c r="K53" s="43"/>
      <c r="L53" s="43"/>
      <c r="M53" s="43"/>
      <c r="N53" s="43"/>
      <c r="O53" s="62">
        <f t="shared" si="1"/>
        <v>0</v>
      </c>
      <c r="P53" s="53"/>
      <c r="Q53" s="43"/>
      <c r="R53" s="25">
        <f t="shared" si="2"/>
        <v>0</v>
      </c>
      <c r="S53" s="65"/>
      <c r="T53" s="17">
        <f t="shared" si="3"/>
        <v>20</v>
      </c>
    </row>
    <row r="54" spans="1:20" ht="12" thickBot="1">
      <c r="A54" s="138" t="s">
        <v>162</v>
      </c>
      <c r="B54" s="66"/>
      <c r="C54" s="43">
        <v>3</v>
      </c>
      <c r="D54" s="25">
        <f t="shared" si="0"/>
        <v>30</v>
      </c>
      <c r="E54" s="66"/>
      <c r="F54" s="43"/>
      <c r="G54" s="43"/>
      <c r="H54" s="43"/>
      <c r="I54" s="43"/>
      <c r="J54" s="43"/>
      <c r="K54" s="43"/>
      <c r="L54" s="43"/>
      <c r="M54" s="43"/>
      <c r="N54" s="43"/>
      <c r="O54" s="62">
        <f t="shared" si="1"/>
        <v>0</v>
      </c>
      <c r="P54" s="53"/>
      <c r="Q54" s="43"/>
      <c r="R54" s="25">
        <f t="shared" si="2"/>
        <v>0</v>
      </c>
      <c r="S54" s="65"/>
      <c r="T54" s="17">
        <f t="shared" si="3"/>
        <v>30</v>
      </c>
    </row>
    <row r="55" spans="1:20" ht="12" thickBot="1">
      <c r="A55" s="138" t="s">
        <v>163</v>
      </c>
      <c r="B55" s="66"/>
      <c r="C55" s="43">
        <v>1</v>
      </c>
      <c r="D55" s="25">
        <f t="shared" si="0"/>
        <v>10</v>
      </c>
      <c r="E55" s="66"/>
      <c r="F55" s="43"/>
      <c r="G55" s="43"/>
      <c r="H55" s="43"/>
      <c r="I55" s="43"/>
      <c r="J55" s="43"/>
      <c r="K55" s="43"/>
      <c r="L55" s="43"/>
      <c r="M55" s="43"/>
      <c r="N55" s="43"/>
      <c r="O55" s="62">
        <f t="shared" si="1"/>
        <v>0</v>
      </c>
      <c r="P55" s="53"/>
      <c r="Q55" s="43"/>
      <c r="R55" s="25">
        <f t="shared" si="2"/>
        <v>0</v>
      </c>
      <c r="S55" s="65"/>
      <c r="T55" s="17">
        <f t="shared" si="3"/>
        <v>10</v>
      </c>
    </row>
    <row r="56" spans="1:20" ht="12" thickBot="1">
      <c r="A56" s="138" t="s">
        <v>164</v>
      </c>
      <c r="B56" s="66"/>
      <c r="C56" s="43"/>
      <c r="D56" s="25">
        <f t="shared" si="0"/>
        <v>0</v>
      </c>
      <c r="E56" s="66"/>
      <c r="F56" s="43"/>
      <c r="G56" s="43"/>
      <c r="H56" s="43"/>
      <c r="I56" s="43"/>
      <c r="J56" s="43"/>
      <c r="K56" s="43"/>
      <c r="L56" s="43"/>
      <c r="M56" s="43"/>
      <c r="N56" s="43"/>
      <c r="O56" s="62">
        <f t="shared" si="1"/>
        <v>0</v>
      </c>
      <c r="P56" s="53"/>
      <c r="Q56" s="43"/>
      <c r="R56" s="25">
        <f t="shared" si="2"/>
        <v>0</v>
      </c>
      <c r="S56" s="65"/>
      <c r="T56" s="17">
        <f t="shared" si="3"/>
        <v>0</v>
      </c>
    </row>
    <row r="57" spans="1:20" ht="12" thickBot="1">
      <c r="A57" s="138" t="s">
        <v>165</v>
      </c>
      <c r="B57" s="66"/>
      <c r="C57" s="43"/>
      <c r="D57" s="25">
        <f t="shared" si="0"/>
        <v>0</v>
      </c>
      <c r="E57" s="66"/>
      <c r="F57" s="43"/>
      <c r="G57" s="43"/>
      <c r="H57" s="43"/>
      <c r="I57" s="43"/>
      <c r="J57" s="43"/>
      <c r="K57" s="43"/>
      <c r="L57" s="43"/>
      <c r="M57" s="43"/>
      <c r="N57" s="43"/>
      <c r="O57" s="62">
        <f t="shared" si="1"/>
        <v>0</v>
      </c>
      <c r="P57" s="53"/>
      <c r="Q57" s="43"/>
      <c r="R57" s="25">
        <f t="shared" si="2"/>
        <v>0</v>
      </c>
      <c r="S57" s="65"/>
      <c r="T57" s="17">
        <f t="shared" si="3"/>
        <v>0</v>
      </c>
    </row>
    <row r="58" spans="1:20" ht="12" thickBot="1">
      <c r="A58" s="138" t="s">
        <v>166</v>
      </c>
      <c r="B58" s="66"/>
      <c r="C58" s="43"/>
      <c r="D58" s="25">
        <f t="shared" si="0"/>
        <v>0</v>
      </c>
      <c r="E58" s="66"/>
      <c r="F58" s="43"/>
      <c r="G58" s="43"/>
      <c r="H58" s="43"/>
      <c r="I58" s="43"/>
      <c r="J58" s="43"/>
      <c r="K58" s="43"/>
      <c r="L58" s="43"/>
      <c r="M58" s="43"/>
      <c r="N58" s="43"/>
      <c r="O58" s="62">
        <f t="shared" si="1"/>
        <v>0</v>
      </c>
      <c r="P58" s="53"/>
      <c r="Q58" s="43"/>
      <c r="R58" s="25">
        <f t="shared" si="2"/>
        <v>0</v>
      </c>
      <c r="S58" s="65"/>
      <c r="T58" s="17">
        <f t="shared" si="3"/>
        <v>0</v>
      </c>
    </row>
    <row r="59" spans="1:20" ht="12" thickBot="1">
      <c r="A59" s="138" t="s">
        <v>167</v>
      </c>
      <c r="B59" s="66"/>
      <c r="C59" s="43">
        <v>8</v>
      </c>
      <c r="D59" s="25">
        <f t="shared" si="0"/>
        <v>80</v>
      </c>
      <c r="E59" s="66"/>
      <c r="F59" s="43"/>
      <c r="G59" s="43"/>
      <c r="H59" s="43"/>
      <c r="I59" s="43"/>
      <c r="J59" s="43"/>
      <c r="K59" s="43"/>
      <c r="L59" s="43"/>
      <c r="M59" s="43"/>
      <c r="N59" s="43"/>
      <c r="O59" s="62">
        <f t="shared" si="1"/>
        <v>0</v>
      </c>
      <c r="P59" s="53"/>
      <c r="Q59" s="43"/>
      <c r="R59" s="25">
        <f t="shared" si="2"/>
        <v>0</v>
      </c>
      <c r="S59" s="65"/>
      <c r="T59" s="17">
        <f t="shared" si="3"/>
        <v>80</v>
      </c>
    </row>
    <row r="60" spans="1:20" ht="12" thickBot="1">
      <c r="A60" s="138" t="s">
        <v>168</v>
      </c>
      <c r="B60" s="66"/>
      <c r="C60" s="43"/>
      <c r="D60" s="25">
        <f t="shared" si="0"/>
        <v>0</v>
      </c>
      <c r="E60" s="66"/>
      <c r="F60" s="43"/>
      <c r="G60" s="43"/>
      <c r="H60" s="43"/>
      <c r="I60" s="43"/>
      <c r="J60" s="43"/>
      <c r="K60" s="43"/>
      <c r="L60" s="43"/>
      <c r="M60" s="43"/>
      <c r="N60" s="43"/>
      <c r="O60" s="62">
        <f t="shared" si="1"/>
        <v>0</v>
      </c>
      <c r="P60" s="53"/>
      <c r="Q60" s="43"/>
      <c r="R60" s="25">
        <f t="shared" si="2"/>
        <v>0</v>
      </c>
      <c r="S60" s="65"/>
      <c r="T60" s="17">
        <f t="shared" si="3"/>
        <v>0</v>
      </c>
    </row>
    <row r="61" spans="1:20" ht="12" thickBot="1">
      <c r="A61" s="138" t="s">
        <v>169</v>
      </c>
      <c r="B61" s="66"/>
      <c r="C61" s="43">
        <v>6</v>
      </c>
      <c r="D61" s="25">
        <f t="shared" si="0"/>
        <v>60</v>
      </c>
      <c r="E61" s="66"/>
      <c r="F61" s="43"/>
      <c r="G61" s="43">
        <v>1</v>
      </c>
      <c r="H61" s="43">
        <v>1</v>
      </c>
      <c r="I61" s="43"/>
      <c r="J61" s="43"/>
      <c r="K61" s="43">
        <v>1</v>
      </c>
      <c r="L61" s="43"/>
      <c r="M61" s="43"/>
      <c r="N61" s="43">
        <v>1</v>
      </c>
      <c r="O61" s="62">
        <f t="shared" si="1"/>
        <v>145</v>
      </c>
      <c r="P61" s="53"/>
      <c r="Q61" s="43"/>
      <c r="R61" s="25">
        <f t="shared" si="2"/>
        <v>0</v>
      </c>
      <c r="S61" s="65"/>
      <c r="T61" s="17">
        <f t="shared" si="3"/>
        <v>205</v>
      </c>
    </row>
    <row r="62" spans="1:20" ht="12" thickBot="1">
      <c r="A62" s="138" t="s">
        <v>170</v>
      </c>
      <c r="B62" s="66"/>
      <c r="C62" s="43"/>
      <c r="D62" s="25">
        <f t="shared" si="0"/>
        <v>0</v>
      </c>
      <c r="E62" s="66"/>
      <c r="F62" s="43"/>
      <c r="G62" s="43"/>
      <c r="H62" s="43"/>
      <c r="I62" s="43"/>
      <c r="J62" s="43"/>
      <c r="K62" s="43"/>
      <c r="L62" s="43"/>
      <c r="M62" s="43"/>
      <c r="N62" s="43"/>
      <c r="O62" s="62">
        <f t="shared" si="1"/>
        <v>0</v>
      </c>
      <c r="P62" s="53"/>
      <c r="Q62" s="43"/>
      <c r="R62" s="25">
        <f t="shared" si="2"/>
        <v>0</v>
      </c>
      <c r="S62" s="65"/>
      <c r="T62" s="17">
        <f t="shared" si="3"/>
        <v>0</v>
      </c>
    </row>
    <row r="63" spans="1:20" ht="12" thickBot="1">
      <c r="A63" s="138" t="s">
        <v>171</v>
      </c>
      <c r="B63" s="66"/>
      <c r="C63" s="43">
        <v>2</v>
      </c>
      <c r="D63" s="25">
        <f t="shared" si="0"/>
        <v>20</v>
      </c>
      <c r="E63" s="66"/>
      <c r="F63" s="43"/>
      <c r="G63" s="43"/>
      <c r="H63" s="43"/>
      <c r="I63" s="43"/>
      <c r="J63" s="43"/>
      <c r="K63" s="43"/>
      <c r="L63" s="43"/>
      <c r="M63" s="43"/>
      <c r="N63" s="43"/>
      <c r="O63" s="62">
        <f t="shared" si="1"/>
        <v>0</v>
      </c>
      <c r="P63" s="53"/>
      <c r="Q63" s="43"/>
      <c r="R63" s="25">
        <f t="shared" si="2"/>
        <v>0</v>
      </c>
      <c r="S63" s="65"/>
      <c r="T63" s="17">
        <f t="shared" si="3"/>
        <v>20</v>
      </c>
    </row>
    <row r="64" spans="1:20" ht="12" thickBot="1">
      <c r="A64" s="138" t="s">
        <v>318</v>
      </c>
      <c r="B64" s="66"/>
      <c r="C64" s="43"/>
      <c r="D64" s="25">
        <f t="shared" si="0"/>
        <v>0</v>
      </c>
      <c r="E64" s="66"/>
      <c r="F64" s="43"/>
      <c r="G64" s="43"/>
      <c r="H64" s="43"/>
      <c r="I64" s="43"/>
      <c r="J64" s="43"/>
      <c r="K64" s="43"/>
      <c r="L64" s="43"/>
      <c r="M64" s="43"/>
      <c r="N64" s="43"/>
      <c r="O64" s="62">
        <f t="shared" si="1"/>
        <v>0</v>
      </c>
      <c r="P64" s="53"/>
      <c r="Q64" s="43"/>
      <c r="R64" s="25">
        <f t="shared" si="2"/>
        <v>0</v>
      </c>
      <c r="S64" s="65"/>
      <c r="T64" s="17">
        <f t="shared" si="3"/>
        <v>0</v>
      </c>
    </row>
    <row r="65" spans="1:20" ht="12" thickBot="1">
      <c r="A65" s="138" t="s">
        <v>172</v>
      </c>
      <c r="B65" s="66"/>
      <c r="C65" s="43"/>
      <c r="D65" s="25">
        <f t="shared" si="0"/>
        <v>0</v>
      </c>
      <c r="E65" s="66"/>
      <c r="F65" s="43"/>
      <c r="G65" s="43"/>
      <c r="H65" s="43"/>
      <c r="I65" s="43"/>
      <c r="J65" s="43"/>
      <c r="K65" s="43"/>
      <c r="L65" s="43"/>
      <c r="M65" s="43"/>
      <c r="N65" s="43"/>
      <c r="O65" s="62">
        <f t="shared" si="1"/>
        <v>0</v>
      </c>
      <c r="P65" s="53"/>
      <c r="Q65" s="43"/>
      <c r="R65" s="25">
        <f t="shared" si="2"/>
        <v>0</v>
      </c>
      <c r="S65" s="65"/>
      <c r="T65" s="17">
        <f t="shared" si="3"/>
        <v>0</v>
      </c>
    </row>
    <row r="66" spans="1:20" ht="12" thickBot="1">
      <c r="A66" s="138" t="s">
        <v>173</v>
      </c>
      <c r="B66" s="66"/>
      <c r="C66" s="43"/>
      <c r="D66" s="25">
        <f t="shared" si="0"/>
        <v>0</v>
      </c>
      <c r="E66" s="66"/>
      <c r="F66" s="43"/>
      <c r="G66" s="43"/>
      <c r="H66" s="43"/>
      <c r="I66" s="43"/>
      <c r="J66" s="43"/>
      <c r="K66" s="43"/>
      <c r="L66" s="43"/>
      <c r="M66" s="43"/>
      <c r="N66" s="43"/>
      <c r="O66" s="62">
        <f t="shared" si="1"/>
        <v>0</v>
      </c>
      <c r="P66" s="53"/>
      <c r="Q66" s="43"/>
      <c r="R66" s="25">
        <f t="shared" si="2"/>
        <v>0</v>
      </c>
      <c r="S66" s="65"/>
      <c r="T66" s="17">
        <f t="shared" si="3"/>
        <v>0</v>
      </c>
    </row>
    <row r="67" spans="1:20" ht="12" thickBot="1">
      <c r="A67" s="138" t="s">
        <v>174</v>
      </c>
      <c r="B67" s="66"/>
      <c r="C67" s="43"/>
      <c r="D67" s="25">
        <f t="shared" si="0"/>
        <v>0</v>
      </c>
      <c r="E67" s="66"/>
      <c r="F67" s="43"/>
      <c r="G67" s="43"/>
      <c r="H67" s="43"/>
      <c r="I67" s="43"/>
      <c r="J67" s="43"/>
      <c r="K67" s="43"/>
      <c r="L67" s="43"/>
      <c r="M67" s="43"/>
      <c r="N67" s="43"/>
      <c r="O67" s="62">
        <f t="shared" si="1"/>
        <v>0</v>
      </c>
      <c r="P67" s="53"/>
      <c r="Q67" s="43"/>
      <c r="R67" s="25">
        <f t="shared" si="2"/>
        <v>0</v>
      </c>
      <c r="S67" s="65"/>
      <c r="T67" s="17">
        <f t="shared" si="3"/>
        <v>0</v>
      </c>
    </row>
    <row r="68" spans="1:20" ht="12" thickBot="1">
      <c r="A68" s="138" t="s">
        <v>175</v>
      </c>
      <c r="B68" s="66"/>
      <c r="C68" s="43"/>
      <c r="D68" s="25">
        <f t="shared" si="0"/>
        <v>0</v>
      </c>
      <c r="E68" s="66"/>
      <c r="F68" s="43"/>
      <c r="G68" s="43"/>
      <c r="H68" s="43"/>
      <c r="I68" s="43"/>
      <c r="J68" s="43"/>
      <c r="K68" s="43"/>
      <c r="L68" s="43"/>
      <c r="M68" s="43"/>
      <c r="N68" s="43"/>
      <c r="O68" s="62">
        <f t="shared" si="1"/>
        <v>0</v>
      </c>
      <c r="P68" s="53"/>
      <c r="Q68" s="43"/>
      <c r="R68" s="25">
        <f t="shared" si="2"/>
        <v>0</v>
      </c>
      <c r="S68" s="65"/>
      <c r="T68" s="17">
        <f t="shared" si="3"/>
        <v>0</v>
      </c>
    </row>
    <row r="69" spans="1:20" ht="12" thickBot="1">
      <c r="A69" s="138" t="s">
        <v>176</v>
      </c>
      <c r="B69" s="66"/>
      <c r="C69" s="43"/>
      <c r="D69" s="25">
        <f t="shared" si="0"/>
        <v>0</v>
      </c>
      <c r="E69" s="66"/>
      <c r="F69" s="43"/>
      <c r="G69" s="43"/>
      <c r="H69" s="43"/>
      <c r="I69" s="43"/>
      <c r="J69" s="43"/>
      <c r="K69" s="43"/>
      <c r="L69" s="43"/>
      <c r="M69" s="43"/>
      <c r="N69" s="43"/>
      <c r="O69" s="62">
        <f t="shared" si="1"/>
        <v>0</v>
      </c>
      <c r="P69" s="53"/>
      <c r="Q69" s="43"/>
      <c r="R69" s="25">
        <f t="shared" si="2"/>
        <v>0</v>
      </c>
      <c r="S69" s="65"/>
      <c r="T69" s="17">
        <f t="shared" si="3"/>
        <v>0</v>
      </c>
    </row>
    <row r="70" spans="1:20" ht="12" thickBot="1">
      <c r="A70" s="138" t="s">
        <v>177</v>
      </c>
      <c r="B70" s="66"/>
      <c r="C70" s="43">
        <v>6</v>
      </c>
      <c r="D70" s="25">
        <f t="shared" ref="D70:D133" si="4">(C70*10)</f>
        <v>60</v>
      </c>
      <c r="E70" s="66"/>
      <c r="F70" s="43"/>
      <c r="G70" s="43"/>
      <c r="H70" s="43"/>
      <c r="I70" s="43"/>
      <c r="J70" s="43"/>
      <c r="K70" s="43">
        <v>1</v>
      </c>
      <c r="L70" s="43"/>
      <c r="M70" s="43"/>
      <c r="N70" s="43"/>
      <c r="O70" s="62">
        <f t="shared" ref="O70:O133" si="5">(F70*70)+(G70*60)+(H70*55)+(I70*45)+(J70*40)+(K70*30)+(L70*20)+(M70*15)</f>
        <v>30</v>
      </c>
      <c r="P70" s="53"/>
      <c r="Q70" s="43"/>
      <c r="R70" s="25">
        <f t="shared" ref="R70:R133" si="6">(Q70*70)</f>
        <v>0</v>
      </c>
      <c r="S70" s="65"/>
      <c r="T70" s="17">
        <f t="shared" ref="T70:T133" si="7">D70+O70+R70</f>
        <v>90</v>
      </c>
    </row>
    <row r="71" spans="1:20" ht="12" thickBot="1">
      <c r="A71" s="138" t="s">
        <v>178</v>
      </c>
      <c r="B71" s="66"/>
      <c r="C71" s="43"/>
      <c r="D71" s="25">
        <f t="shared" si="4"/>
        <v>0</v>
      </c>
      <c r="E71" s="66"/>
      <c r="F71" s="43"/>
      <c r="G71" s="43"/>
      <c r="H71" s="43"/>
      <c r="I71" s="43"/>
      <c r="J71" s="43"/>
      <c r="K71" s="43"/>
      <c r="L71" s="43"/>
      <c r="M71" s="43"/>
      <c r="N71" s="43"/>
      <c r="O71" s="62">
        <f t="shared" si="5"/>
        <v>0</v>
      </c>
      <c r="P71" s="53"/>
      <c r="Q71" s="43"/>
      <c r="R71" s="25">
        <f t="shared" si="6"/>
        <v>0</v>
      </c>
      <c r="S71" s="65"/>
      <c r="T71" s="17">
        <f t="shared" si="7"/>
        <v>0</v>
      </c>
    </row>
    <row r="72" spans="1:20" ht="12" thickBot="1">
      <c r="A72" s="138" t="s">
        <v>179</v>
      </c>
      <c r="B72" s="66"/>
      <c r="C72" s="43"/>
      <c r="D72" s="25">
        <f t="shared" si="4"/>
        <v>0</v>
      </c>
      <c r="E72" s="66"/>
      <c r="F72" s="43"/>
      <c r="G72" s="43"/>
      <c r="H72" s="43"/>
      <c r="I72" s="43"/>
      <c r="J72" s="43"/>
      <c r="K72" s="43"/>
      <c r="L72" s="43"/>
      <c r="M72" s="43"/>
      <c r="N72" s="43"/>
      <c r="O72" s="62">
        <f t="shared" si="5"/>
        <v>0</v>
      </c>
      <c r="P72" s="53"/>
      <c r="Q72" s="43"/>
      <c r="R72" s="25">
        <f t="shared" si="6"/>
        <v>0</v>
      </c>
      <c r="S72" s="65"/>
      <c r="T72" s="17">
        <f t="shared" si="7"/>
        <v>0</v>
      </c>
    </row>
    <row r="73" spans="1:20" ht="12" thickBot="1">
      <c r="A73" s="138" t="s">
        <v>180</v>
      </c>
      <c r="B73" s="66"/>
      <c r="C73" s="43"/>
      <c r="D73" s="25">
        <f t="shared" si="4"/>
        <v>0</v>
      </c>
      <c r="E73" s="66"/>
      <c r="F73" s="43"/>
      <c r="G73" s="43"/>
      <c r="H73" s="43"/>
      <c r="I73" s="43"/>
      <c r="J73" s="43"/>
      <c r="K73" s="43"/>
      <c r="L73" s="43"/>
      <c r="M73" s="43"/>
      <c r="N73" s="43"/>
      <c r="O73" s="62">
        <f t="shared" si="5"/>
        <v>0</v>
      </c>
      <c r="P73" s="53"/>
      <c r="Q73" s="43"/>
      <c r="R73" s="25">
        <f t="shared" si="6"/>
        <v>0</v>
      </c>
      <c r="S73" s="65"/>
      <c r="T73" s="17">
        <f t="shared" si="7"/>
        <v>0</v>
      </c>
    </row>
    <row r="74" spans="1:20" ht="12" thickBot="1">
      <c r="A74" s="138" t="s">
        <v>181</v>
      </c>
      <c r="B74" s="66"/>
      <c r="C74" s="43"/>
      <c r="D74" s="25">
        <f t="shared" si="4"/>
        <v>0</v>
      </c>
      <c r="E74" s="66"/>
      <c r="F74" s="43"/>
      <c r="G74" s="43"/>
      <c r="H74" s="43"/>
      <c r="I74" s="43"/>
      <c r="J74" s="43"/>
      <c r="K74" s="43"/>
      <c r="L74" s="43"/>
      <c r="M74" s="43"/>
      <c r="N74" s="43"/>
      <c r="O74" s="62">
        <f t="shared" si="5"/>
        <v>0</v>
      </c>
      <c r="P74" s="53"/>
      <c r="Q74" s="43"/>
      <c r="R74" s="25">
        <f t="shared" si="6"/>
        <v>0</v>
      </c>
      <c r="S74" s="65"/>
      <c r="T74" s="17">
        <f t="shared" si="7"/>
        <v>0</v>
      </c>
    </row>
    <row r="75" spans="1:20" ht="12" thickBot="1">
      <c r="A75" s="138" t="s">
        <v>182</v>
      </c>
      <c r="B75" s="66"/>
      <c r="C75" s="43">
        <v>6</v>
      </c>
      <c r="D75" s="25">
        <f t="shared" si="4"/>
        <v>60</v>
      </c>
      <c r="E75" s="66"/>
      <c r="F75" s="43"/>
      <c r="G75" s="43"/>
      <c r="H75" s="43"/>
      <c r="I75" s="43"/>
      <c r="J75" s="43"/>
      <c r="K75" s="43"/>
      <c r="L75" s="43"/>
      <c r="M75" s="43"/>
      <c r="N75" s="43"/>
      <c r="O75" s="62">
        <f t="shared" si="5"/>
        <v>0</v>
      </c>
      <c r="P75" s="53"/>
      <c r="Q75" s="43"/>
      <c r="R75" s="25">
        <f t="shared" si="6"/>
        <v>0</v>
      </c>
      <c r="S75" s="65"/>
      <c r="T75" s="17">
        <f t="shared" si="7"/>
        <v>60</v>
      </c>
    </row>
    <row r="76" spans="1:20" ht="12" thickBot="1">
      <c r="A76" s="138" t="s">
        <v>183</v>
      </c>
      <c r="B76" s="66"/>
      <c r="C76" s="43">
        <v>13</v>
      </c>
      <c r="D76" s="25">
        <f t="shared" si="4"/>
        <v>130</v>
      </c>
      <c r="E76" s="66"/>
      <c r="F76" s="43">
        <v>2</v>
      </c>
      <c r="G76" s="43"/>
      <c r="H76" s="43">
        <v>1</v>
      </c>
      <c r="I76" s="43"/>
      <c r="J76" s="43"/>
      <c r="K76" s="43"/>
      <c r="L76" s="43"/>
      <c r="M76" s="43"/>
      <c r="N76" s="43">
        <v>1</v>
      </c>
      <c r="O76" s="62">
        <f t="shared" si="5"/>
        <v>195</v>
      </c>
      <c r="P76" s="53"/>
      <c r="Q76" s="43"/>
      <c r="R76" s="25">
        <f t="shared" si="6"/>
        <v>0</v>
      </c>
      <c r="S76" s="65"/>
      <c r="T76" s="17">
        <f t="shared" si="7"/>
        <v>325</v>
      </c>
    </row>
    <row r="77" spans="1:20" ht="12" thickBot="1">
      <c r="A77" s="138" t="s">
        <v>184</v>
      </c>
      <c r="B77" s="66"/>
      <c r="C77" s="43">
        <v>2</v>
      </c>
      <c r="D77" s="25">
        <f t="shared" si="4"/>
        <v>20</v>
      </c>
      <c r="E77" s="66"/>
      <c r="F77" s="43"/>
      <c r="G77" s="43"/>
      <c r="H77" s="43"/>
      <c r="I77" s="43"/>
      <c r="J77" s="43"/>
      <c r="K77" s="43"/>
      <c r="L77" s="43"/>
      <c r="M77" s="43"/>
      <c r="N77" s="43"/>
      <c r="O77" s="62">
        <f t="shared" si="5"/>
        <v>0</v>
      </c>
      <c r="P77" s="53"/>
      <c r="Q77" s="43"/>
      <c r="R77" s="25">
        <f t="shared" si="6"/>
        <v>0</v>
      </c>
      <c r="S77" s="65"/>
      <c r="T77" s="17">
        <f t="shared" si="7"/>
        <v>20</v>
      </c>
    </row>
    <row r="78" spans="1:20" ht="12" thickBot="1">
      <c r="A78" s="138" t="s">
        <v>185</v>
      </c>
      <c r="B78" s="66"/>
      <c r="C78" s="43"/>
      <c r="D78" s="25">
        <f t="shared" si="4"/>
        <v>0</v>
      </c>
      <c r="E78" s="66"/>
      <c r="F78" s="43"/>
      <c r="G78" s="43"/>
      <c r="H78" s="43"/>
      <c r="I78" s="43"/>
      <c r="J78" s="43"/>
      <c r="K78" s="43"/>
      <c r="L78" s="43"/>
      <c r="M78" s="43"/>
      <c r="N78" s="43"/>
      <c r="O78" s="62">
        <f t="shared" si="5"/>
        <v>0</v>
      </c>
      <c r="P78" s="53"/>
      <c r="Q78" s="43"/>
      <c r="R78" s="25">
        <f t="shared" si="6"/>
        <v>0</v>
      </c>
      <c r="S78" s="65"/>
      <c r="T78" s="17">
        <f t="shared" si="7"/>
        <v>0</v>
      </c>
    </row>
    <row r="79" spans="1:20" ht="12" thickBot="1">
      <c r="A79" s="138" t="s">
        <v>186</v>
      </c>
      <c r="B79" s="66"/>
      <c r="C79" s="43"/>
      <c r="D79" s="25">
        <f t="shared" si="4"/>
        <v>0</v>
      </c>
      <c r="E79" s="66"/>
      <c r="F79" s="43"/>
      <c r="G79" s="43"/>
      <c r="H79" s="43"/>
      <c r="I79" s="43"/>
      <c r="J79" s="43"/>
      <c r="K79" s="43"/>
      <c r="L79" s="43"/>
      <c r="M79" s="43"/>
      <c r="N79" s="43"/>
      <c r="O79" s="62">
        <f t="shared" si="5"/>
        <v>0</v>
      </c>
      <c r="P79" s="53"/>
      <c r="Q79" s="43"/>
      <c r="R79" s="25">
        <f t="shared" si="6"/>
        <v>0</v>
      </c>
      <c r="S79" s="65"/>
      <c r="T79" s="17">
        <f t="shared" si="7"/>
        <v>0</v>
      </c>
    </row>
    <row r="80" spans="1:20" ht="12" thickBot="1">
      <c r="A80" s="138" t="s">
        <v>187</v>
      </c>
      <c r="B80" s="66"/>
      <c r="C80" s="43">
        <v>2</v>
      </c>
      <c r="D80" s="25">
        <f t="shared" si="4"/>
        <v>20</v>
      </c>
      <c r="E80" s="66"/>
      <c r="F80" s="43"/>
      <c r="G80" s="43"/>
      <c r="H80" s="43"/>
      <c r="I80" s="43"/>
      <c r="J80" s="43"/>
      <c r="K80" s="43"/>
      <c r="L80" s="43"/>
      <c r="M80" s="43"/>
      <c r="N80" s="43"/>
      <c r="O80" s="62">
        <f t="shared" si="5"/>
        <v>0</v>
      </c>
      <c r="P80" s="53"/>
      <c r="Q80" s="43"/>
      <c r="R80" s="25">
        <f t="shared" si="6"/>
        <v>0</v>
      </c>
      <c r="S80" s="65"/>
      <c r="T80" s="17">
        <f t="shared" si="7"/>
        <v>20</v>
      </c>
    </row>
    <row r="81" spans="1:20" ht="12" thickBot="1">
      <c r="A81" s="138" t="s">
        <v>188</v>
      </c>
      <c r="B81" s="66"/>
      <c r="C81" s="43"/>
      <c r="D81" s="25">
        <f t="shared" si="4"/>
        <v>0</v>
      </c>
      <c r="E81" s="66"/>
      <c r="F81" s="43"/>
      <c r="G81" s="43"/>
      <c r="H81" s="43"/>
      <c r="I81" s="43"/>
      <c r="J81" s="43"/>
      <c r="K81" s="43"/>
      <c r="L81" s="43"/>
      <c r="M81" s="43"/>
      <c r="N81" s="43"/>
      <c r="O81" s="62">
        <f t="shared" si="5"/>
        <v>0</v>
      </c>
      <c r="P81" s="53"/>
      <c r="Q81" s="43"/>
      <c r="R81" s="25">
        <f t="shared" si="6"/>
        <v>0</v>
      </c>
      <c r="S81" s="65"/>
      <c r="T81" s="17">
        <f t="shared" si="7"/>
        <v>0</v>
      </c>
    </row>
    <row r="82" spans="1:20" ht="12" thickBot="1">
      <c r="A82" s="138" t="s">
        <v>189</v>
      </c>
      <c r="B82" s="66"/>
      <c r="C82" s="43">
        <v>1</v>
      </c>
      <c r="D82" s="25">
        <f t="shared" si="4"/>
        <v>10</v>
      </c>
      <c r="E82" s="66"/>
      <c r="F82" s="43"/>
      <c r="G82" s="43"/>
      <c r="H82" s="43"/>
      <c r="I82" s="43"/>
      <c r="J82" s="43"/>
      <c r="K82" s="43"/>
      <c r="L82" s="43"/>
      <c r="M82" s="43"/>
      <c r="N82" s="43"/>
      <c r="O82" s="62">
        <f t="shared" si="5"/>
        <v>0</v>
      </c>
      <c r="P82" s="53"/>
      <c r="Q82" s="43"/>
      <c r="R82" s="25">
        <f t="shared" si="6"/>
        <v>0</v>
      </c>
      <c r="S82" s="65"/>
      <c r="T82" s="17">
        <f t="shared" si="7"/>
        <v>10</v>
      </c>
    </row>
    <row r="83" spans="1:20" ht="12" thickBot="1">
      <c r="A83" s="138" t="s">
        <v>190</v>
      </c>
      <c r="B83" s="66"/>
      <c r="C83" s="43">
        <v>1</v>
      </c>
      <c r="D83" s="25">
        <f t="shared" si="4"/>
        <v>10</v>
      </c>
      <c r="E83" s="66"/>
      <c r="F83" s="43"/>
      <c r="G83" s="43"/>
      <c r="H83" s="43"/>
      <c r="I83" s="43">
        <v>1</v>
      </c>
      <c r="J83" s="43"/>
      <c r="K83" s="43"/>
      <c r="L83" s="43"/>
      <c r="M83" s="43"/>
      <c r="N83" s="43"/>
      <c r="O83" s="62">
        <f t="shared" si="5"/>
        <v>45</v>
      </c>
      <c r="P83" s="53"/>
      <c r="Q83" s="43"/>
      <c r="R83" s="25">
        <f t="shared" si="6"/>
        <v>0</v>
      </c>
      <c r="S83" s="65"/>
      <c r="T83" s="17">
        <f t="shared" si="7"/>
        <v>55</v>
      </c>
    </row>
    <row r="84" spans="1:20" ht="12" thickBot="1">
      <c r="A84" s="138" t="s">
        <v>191</v>
      </c>
      <c r="B84" s="66"/>
      <c r="C84" s="43"/>
      <c r="D84" s="25">
        <f t="shared" si="4"/>
        <v>0</v>
      </c>
      <c r="E84" s="66"/>
      <c r="F84" s="43"/>
      <c r="G84" s="43"/>
      <c r="H84" s="43"/>
      <c r="I84" s="43"/>
      <c r="J84" s="43"/>
      <c r="K84" s="43"/>
      <c r="L84" s="43"/>
      <c r="M84" s="43"/>
      <c r="N84" s="43"/>
      <c r="O84" s="62">
        <f t="shared" si="5"/>
        <v>0</v>
      </c>
      <c r="P84" s="53"/>
      <c r="Q84" s="43"/>
      <c r="R84" s="25">
        <f t="shared" si="6"/>
        <v>0</v>
      </c>
      <c r="S84" s="65"/>
      <c r="T84" s="17">
        <f t="shared" si="7"/>
        <v>0</v>
      </c>
    </row>
    <row r="85" spans="1:20" ht="12" thickBot="1">
      <c r="A85" s="138" t="s">
        <v>192</v>
      </c>
      <c r="B85" s="66"/>
      <c r="C85" s="43"/>
      <c r="D85" s="25">
        <f t="shared" si="4"/>
        <v>0</v>
      </c>
      <c r="E85" s="66"/>
      <c r="F85" s="43"/>
      <c r="G85" s="43"/>
      <c r="H85" s="43"/>
      <c r="I85" s="43"/>
      <c r="J85" s="43"/>
      <c r="K85" s="43"/>
      <c r="L85" s="43"/>
      <c r="M85" s="43"/>
      <c r="N85" s="43"/>
      <c r="O85" s="62">
        <f t="shared" si="5"/>
        <v>0</v>
      </c>
      <c r="P85" s="53"/>
      <c r="Q85" s="43"/>
      <c r="R85" s="25">
        <f t="shared" si="6"/>
        <v>0</v>
      </c>
      <c r="S85" s="65"/>
      <c r="T85" s="17">
        <f t="shared" si="7"/>
        <v>0</v>
      </c>
    </row>
    <row r="86" spans="1:20" ht="12" thickBot="1">
      <c r="A86" s="138" t="s">
        <v>193</v>
      </c>
      <c r="B86" s="66"/>
      <c r="C86" s="43"/>
      <c r="D86" s="25">
        <f t="shared" si="4"/>
        <v>0</v>
      </c>
      <c r="E86" s="66"/>
      <c r="F86" s="43"/>
      <c r="G86" s="43"/>
      <c r="H86" s="43"/>
      <c r="I86" s="43"/>
      <c r="J86" s="43"/>
      <c r="K86" s="43"/>
      <c r="L86" s="43"/>
      <c r="M86" s="43"/>
      <c r="N86" s="43"/>
      <c r="O86" s="62">
        <f t="shared" si="5"/>
        <v>0</v>
      </c>
      <c r="P86" s="53"/>
      <c r="Q86" s="43"/>
      <c r="R86" s="25">
        <f t="shared" si="6"/>
        <v>0</v>
      </c>
      <c r="S86" s="65"/>
      <c r="T86" s="17">
        <f t="shared" si="7"/>
        <v>0</v>
      </c>
    </row>
    <row r="87" spans="1:20" ht="12" thickBot="1">
      <c r="A87" s="138" t="s">
        <v>194</v>
      </c>
      <c r="B87" s="66"/>
      <c r="C87" s="43">
        <v>1</v>
      </c>
      <c r="D87" s="25">
        <f t="shared" si="4"/>
        <v>10</v>
      </c>
      <c r="E87" s="66"/>
      <c r="F87" s="43"/>
      <c r="G87" s="43"/>
      <c r="H87" s="43"/>
      <c r="I87" s="43"/>
      <c r="J87" s="43"/>
      <c r="K87" s="43"/>
      <c r="L87" s="43"/>
      <c r="M87" s="43"/>
      <c r="N87" s="43"/>
      <c r="O87" s="62">
        <f t="shared" si="5"/>
        <v>0</v>
      </c>
      <c r="P87" s="53"/>
      <c r="Q87" s="43"/>
      <c r="R87" s="25">
        <f t="shared" si="6"/>
        <v>0</v>
      </c>
      <c r="S87" s="65"/>
      <c r="T87" s="17">
        <f t="shared" si="7"/>
        <v>10</v>
      </c>
    </row>
    <row r="88" spans="1:20" ht="12" thickBot="1">
      <c r="A88" s="138" t="s">
        <v>195</v>
      </c>
      <c r="B88" s="66"/>
      <c r="C88" s="43">
        <v>2</v>
      </c>
      <c r="D88" s="25">
        <f t="shared" si="4"/>
        <v>20</v>
      </c>
      <c r="E88" s="66"/>
      <c r="F88" s="43"/>
      <c r="G88" s="43"/>
      <c r="H88" s="43"/>
      <c r="I88" s="43"/>
      <c r="J88" s="43"/>
      <c r="K88" s="43"/>
      <c r="L88" s="43"/>
      <c r="M88" s="43"/>
      <c r="N88" s="43"/>
      <c r="O88" s="62">
        <f t="shared" si="5"/>
        <v>0</v>
      </c>
      <c r="P88" s="53"/>
      <c r="Q88" s="43"/>
      <c r="R88" s="25">
        <f t="shared" si="6"/>
        <v>0</v>
      </c>
      <c r="S88" s="65"/>
      <c r="T88" s="17">
        <f t="shared" si="7"/>
        <v>20</v>
      </c>
    </row>
    <row r="89" spans="1:20" ht="12" thickBot="1">
      <c r="A89" s="138" t="s">
        <v>196</v>
      </c>
      <c r="B89" s="66"/>
      <c r="C89" s="43">
        <v>7</v>
      </c>
      <c r="D89" s="25">
        <f t="shared" si="4"/>
        <v>70</v>
      </c>
      <c r="E89" s="66"/>
      <c r="F89" s="43"/>
      <c r="G89" s="43">
        <v>1</v>
      </c>
      <c r="H89" s="43"/>
      <c r="I89" s="43"/>
      <c r="J89" s="43"/>
      <c r="K89" s="43">
        <v>1</v>
      </c>
      <c r="L89" s="43"/>
      <c r="M89" s="43"/>
      <c r="N89" s="43"/>
      <c r="O89" s="62">
        <f t="shared" si="5"/>
        <v>90</v>
      </c>
      <c r="P89" s="53"/>
      <c r="Q89" s="43"/>
      <c r="R89" s="25">
        <f t="shared" si="6"/>
        <v>0</v>
      </c>
      <c r="S89" s="65"/>
      <c r="T89" s="17">
        <f t="shared" si="7"/>
        <v>160</v>
      </c>
    </row>
    <row r="90" spans="1:20" ht="12" thickBot="1">
      <c r="A90" s="138" t="s">
        <v>197</v>
      </c>
      <c r="B90" s="66"/>
      <c r="C90" s="43">
        <v>13</v>
      </c>
      <c r="D90" s="25">
        <f t="shared" si="4"/>
        <v>130</v>
      </c>
      <c r="E90" s="66"/>
      <c r="F90" s="43"/>
      <c r="G90" s="43">
        <v>1</v>
      </c>
      <c r="H90" s="43"/>
      <c r="I90" s="43">
        <v>1</v>
      </c>
      <c r="J90" s="43"/>
      <c r="K90" s="43">
        <v>1</v>
      </c>
      <c r="L90" s="43"/>
      <c r="M90" s="43"/>
      <c r="N90" s="43">
        <v>1</v>
      </c>
      <c r="O90" s="62">
        <f t="shared" si="5"/>
        <v>135</v>
      </c>
      <c r="P90" s="53"/>
      <c r="Q90" s="43"/>
      <c r="R90" s="25">
        <f t="shared" si="6"/>
        <v>0</v>
      </c>
      <c r="S90" s="65"/>
      <c r="T90" s="17">
        <f t="shared" si="7"/>
        <v>265</v>
      </c>
    </row>
    <row r="91" spans="1:20" ht="12" thickBot="1">
      <c r="A91" s="138" t="s">
        <v>198</v>
      </c>
      <c r="B91" s="66"/>
      <c r="C91" s="43"/>
      <c r="D91" s="25">
        <f t="shared" si="4"/>
        <v>0</v>
      </c>
      <c r="E91" s="66"/>
      <c r="F91" s="43"/>
      <c r="G91" s="43"/>
      <c r="H91" s="43"/>
      <c r="I91" s="43"/>
      <c r="J91" s="43"/>
      <c r="K91" s="43"/>
      <c r="L91" s="43"/>
      <c r="M91" s="43"/>
      <c r="N91" s="43"/>
      <c r="O91" s="62">
        <f t="shared" si="5"/>
        <v>0</v>
      </c>
      <c r="P91" s="53"/>
      <c r="Q91" s="43"/>
      <c r="R91" s="25">
        <f t="shared" si="6"/>
        <v>0</v>
      </c>
      <c r="S91" s="65"/>
      <c r="T91" s="17">
        <f t="shared" si="7"/>
        <v>0</v>
      </c>
    </row>
    <row r="92" spans="1:20" ht="12" thickBot="1">
      <c r="A92" s="138" t="s">
        <v>199</v>
      </c>
      <c r="B92" s="66"/>
      <c r="C92" s="43">
        <v>2</v>
      </c>
      <c r="D92" s="25">
        <f t="shared" si="4"/>
        <v>20</v>
      </c>
      <c r="E92" s="66"/>
      <c r="F92" s="43"/>
      <c r="G92" s="43"/>
      <c r="H92" s="43"/>
      <c r="I92" s="43"/>
      <c r="J92" s="43"/>
      <c r="K92" s="43"/>
      <c r="L92" s="43"/>
      <c r="M92" s="43"/>
      <c r="N92" s="43"/>
      <c r="O92" s="62">
        <f t="shared" si="5"/>
        <v>0</v>
      </c>
      <c r="P92" s="53"/>
      <c r="Q92" s="43"/>
      <c r="R92" s="25">
        <f t="shared" si="6"/>
        <v>0</v>
      </c>
      <c r="S92" s="65"/>
      <c r="T92" s="17">
        <f t="shared" si="7"/>
        <v>20</v>
      </c>
    </row>
    <row r="93" spans="1:20" ht="12" thickBot="1">
      <c r="A93" s="138" t="s">
        <v>200</v>
      </c>
      <c r="B93" s="66"/>
      <c r="C93" s="43">
        <v>1</v>
      </c>
      <c r="D93" s="25">
        <f t="shared" si="4"/>
        <v>10</v>
      </c>
      <c r="E93" s="66"/>
      <c r="F93" s="43"/>
      <c r="G93" s="43"/>
      <c r="H93" s="43"/>
      <c r="I93" s="43"/>
      <c r="J93" s="43"/>
      <c r="K93" s="43"/>
      <c r="L93" s="43"/>
      <c r="M93" s="43"/>
      <c r="N93" s="43"/>
      <c r="O93" s="62">
        <f t="shared" si="5"/>
        <v>0</v>
      </c>
      <c r="P93" s="53"/>
      <c r="Q93" s="43"/>
      <c r="R93" s="25">
        <f t="shared" si="6"/>
        <v>0</v>
      </c>
      <c r="S93" s="65"/>
      <c r="T93" s="17">
        <f t="shared" si="7"/>
        <v>10</v>
      </c>
    </row>
    <row r="94" spans="1:20" ht="12" thickBot="1">
      <c r="A94" s="138" t="s">
        <v>201</v>
      </c>
      <c r="B94" s="66"/>
      <c r="C94" s="43"/>
      <c r="D94" s="25">
        <f t="shared" si="4"/>
        <v>0</v>
      </c>
      <c r="E94" s="66"/>
      <c r="F94" s="43"/>
      <c r="G94" s="43"/>
      <c r="H94" s="43"/>
      <c r="I94" s="43"/>
      <c r="J94" s="43"/>
      <c r="K94" s="43"/>
      <c r="L94" s="43"/>
      <c r="M94" s="43"/>
      <c r="N94" s="43"/>
      <c r="O94" s="62">
        <f t="shared" si="5"/>
        <v>0</v>
      </c>
      <c r="P94" s="53"/>
      <c r="Q94" s="43"/>
      <c r="R94" s="25">
        <f t="shared" si="6"/>
        <v>0</v>
      </c>
      <c r="S94" s="65"/>
      <c r="T94" s="17">
        <f t="shared" si="7"/>
        <v>0</v>
      </c>
    </row>
    <row r="95" spans="1:20" ht="12" thickBot="1">
      <c r="A95" s="138" t="s">
        <v>202</v>
      </c>
      <c r="B95" s="66"/>
      <c r="C95" s="43">
        <v>5</v>
      </c>
      <c r="D95" s="25">
        <f t="shared" si="4"/>
        <v>50</v>
      </c>
      <c r="E95" s="66"/>
      <c r="F95" s="43"/>
      <c r="G95" s="43"/>
      <c r="H95" s="43"/>
      <c r="I95" s="43"/>
      <c r="J95" s="43"/>
      <c r="K95" s="43"/>
      <c r="L95" s="43"/>
      <c r="M95" s="43"/>
      <c r="N95" s="43"/>
      <c r="O95" s="62">
        <f t="shared" si="5"/>
        <v>0</v>
      </c>
      <c r="P95" s="53"/>
      <c r="Q95" s="43"/>
      <c r="R95" s="25">
        <f t="shared" si="6"/>
        <v>0</v>
      </c>
      <c r="S95" s="65"/>
      <c r="T95" s="17">
        <f t="shared" si="7"/>
        <v>50</v>
      </c>
    </row>
    <row r="96" spans="1:20" ht="12" thickBot="1">
      <c r="A96" s="138" t="s">
        <v>319</v>
      </c>
      <c r="B96" s="66"/>
      <c r="C96" s="43"/>
      <c r="D96" s="25">
        <f t="shared" si="4"/>
        <v>0</v>
      </c>
      <c r="E96" s="66"/>
      <c r="F96" s="43"/>
      <c r="G96" s="43"/>
      <c r="H96" s="43"/>
      <c r="I96" s="43"/>
      <c r="J96" s="43"/>
      <c r="K96" s="43"/>
      <c r="L96" s="43"/>
      <c r="M96" s="43"/>
      <c r="N96" s="43"/>
      <c r="O96" s="62">
        <f t="shared" si="5"/>
        <v>0</v>
      </c>
      <c r="P96" s="53"/>
      <c r="Q96" s="43"/>
      <c r="R96" s="25">
        <f t="shared" si="6"/>
        <v>0</v>
      </c>
      <c r="S96" s="65"/>
      <c r="T96" s="17">
        <f t="shared" si="7"/>
        <v>0</v>
      </c>
    </row>
    <row r="97" spans="1:20" ht="12" thickBot="1">
      <c r="A97" s="138" t="s">
        <v>203</v>
      </c>
      <c r="B97" s="66"/>
      <c r="C97" s="43"/>
      <c r="D97" s="25">
        <f t="shared" si="4"/>
        <v>0</v>
      </c>
      <c r="E97" s="66"/>
      <c r="F97" s="43"/>
      <c r="G97" s="43"/>
      <c r="H97" s="43"/>
      <c r="I97" s="43"/>
      <c r="J97" s="43"/>
      <c r="K97" s="43"/>
      <c r="L97" s="43"/>
      <c r="M97" s="43"/>
      <c r="N97" s="43"/>
      <c r="O97" s="62">
        <f t="shared" si="5"/>
        <v>0</v>
      </c>
      <c r="P97" s="53"/>
      <c r="Q97" s="43"/>
      <c r="R97" s="25">
        <f t="shared" si="6"/>
        <v>0</v>
      </c>
      <c r="S97" s="65"/>
      <c r="T97" s="17">
        <f t="shared" si="7"/>
        <v>0</v>
      </c>
    </row>
    <row r="98" spans="1:20" ht="12" thickBot="1">
      <c r="A98" s="138" t="s">
        <v>204</v>
      </c>
      <c r="B98" s="66"/>
      <c r="C98" s="43"/>
      <c r="D98" s="25">
        <f t="shared" si="4"/>
        <v>0</v>
      </c>
      <c r="E98" s="66"/>
      <c r="F98" s="43"/>
      <c r="G98" s="43">
        <v>1</v>
      </c>
      <c r="H98" s="43"/>
      <c r="I98" s="43"/>
      <c r="J98" s="43"/>
      <c r="K98" s="43"/>
      <c r="L98" s="43"/>
      <c r="M98" s="43"/>
      <c r="N98" s="43"/>
      <c r="O98" s="62">
        <f t="shared" si="5"/>
        <v>60</v>
      </c>
      <c r="P98" s="53"/>
      <c r="Q98" s="43"/>
      <c r="R98" s="25">
        <f t="shared" si="6"/>
        <v>0</v>
      </c>
      <c r="S98" s="65"/>
      <c r="T98" s="17">
        <f t="shared" si="7"/>
        <v>60</v>
      </c>
    </row>
    <row r="99" spans="1:20" ht="12" thickBot="1">
      <c r="A99" s="138" t="s">
        <v>205</v>
      </c>
      <c r="B99" s="66"/>
      <c r="C99" s="43"/>
      <c r="D99" s="25">
        <f t="shared" si="4"/>
        <v>0</v>
      </c>
      <c r="E99" s="66"/>
      <c r="F99" s="43"/>
      <c r="G99" s="43"/>
      <c r="H99" s="43"/>
      <c r="I99" s="43"/>
      <c r="J99" s="43"/>
      <c r="K99" s="43"/>
      <c r="L99" s="43"/>
      <c r="M99" s="43"/>
      <c r="N99" s="43"/>
      <c r="O99" s="62">
        <f t="shared" si="5"/>
        <v>0</v>
      </c>
      <c r="P99" s="53"/>
      <c r="Q99" s="43"/>
      <c r="R99" s="25">
        <f t="shared" si="6"/>
        <v>0</v>
      </c>
      <c r="S99" s="65"/>
      <c r="T99" s="17">
        <f t="shared" si="7"/>
        <v>0</v>
      </c>
    </row>
    <row r="100" spans="1:20" ht="12" thickBot="1">
      <c r="A100" s="138" t="s">
        <v>206</v>
      </c>
      <c r="B100" s="66"/>
      <c r="C100" s="43"/>
      <c r="D100" s="25">
        <f t="shared" si="4"/>
        <v>0</v>
      </c>
      <c r="E100" s="66"/>
      <c r="F100" s="43"/>
      <c r="G100" s="43"/>
      <c r="H100" s="43"/>
      <c r="I100" s="43"/>
      <c r="J100" s="43"/>
      <c r="K100" s="43"/>
      <c r="L100" s="43"/>
      <c r="M100" s="43"/>
      <c r="N100" s="43"/>
      <c r="O100" s="62">
        <f t="shared" si="5"/>
        <v>0</v>
      </c>
      <c r="P100" s="53"/>
      <c r="Q100" s="43"/>
      <c r="R100" s="25">
        <f t="shared" si="6"/>
        <v>0</v>
      </c>
      <c r="S100" s="65"/>
      <c r="T100" s="17">
        <f t="shared" si="7"/>
        <v>0</v>
      </c>
    </row>
    <row r="101" spans="1:20" ht="12" thickBot="1">
      <c r="A101" s="138" t="s">
        <v>207</v>
      </c>
      <c r="B101" s="66"/>
      <c r="C101" s="43"/>
      <c r="D101" s="25">
        <f t="shared" si="4"/>
        <v>0</v>
      </c>
      <c r="E101" s="66"/>
      <c r="F101" s="43"/>
      <c r="G101" s="43"/>
      <c r="H101" s="43"/>
      <c r="I101" s="43"/>
      <c r="J101" s="43"/>
      <c r="K101" s="43"/>
      <c r="L101" s="43"/>
      <c r="M101" s="43"/>
      <c r="N101" s="43"/>
      <c r="O101" s="62">
        <f t="shared" si="5"/>
        <v>0</v>
      </c>
      <c r="P101" s="53"/>
      <c r="Q101" s="43"/>
      <c r="R101" s="25">
        <f t="shared" si="6"/>
        <v>0</v>
      </c>
      <c r="S101" s="65"/>
      <c r="T101" s="17">
        <f t="shared" si="7"/>
        <v>0</v>
      </c>
    </row>
    <row r="102" spans="1:20" ht="12" thickBot="1">
      <c r="A102" s="138" t="s">
        <v>208</v>
      </c>
      <c r="B102" s="66"/>
      <c r="C102" s="43"/>
      <c r="D102" s="25">
        <f t="shared" si="4"/>
        <v>0</v>
      </c>
      <c r="E102" s="66"/>
      <c r="F102" s="43"/>
      <c r="G102" s="43"/>
      <c r="H102" s="43"/>
      <c r="I102" s="43"/>
      <c r="J102" s="43"/>
      <c r="K102" s="43"/>
      <c r="L102" s="43"/>
      <c r="M102" s="43"/>
      <c r="N102" s="43"/>
      <c r="O102" s="62">
        <f t="shared" si="5"/>
        <v>0</v>
      </c>
      <c r="P102" s="53"/>
      <c r="Q102" s="43"/>
      <c r="R102" s="25">
        <f t="shared" si="6"/>
        <v>0</v>
      </c>
      <c r="S102" s="65"/>
      <c r="T102" s="17">
        <f t="shared" si="7"/>
        <v>0</v>
      </c>
    </row>
    <row r="103" spans="1:20" ht="12" thickBot="1">
      <c r="A103" s="138" t="s">
        <v>209</v>
      </c>
      <c r="B103" s="66"/>
      <c r="C103" s="43">
        <v>3</v>
      </c>
      <c r="D103" s="25">
        <f t="shared" si="4"/>
        <v>30</v>
      </c>
      <c r="E103" s="66"/>
      <c r="F103" s="43"/>
      <c r="G103" s="43"/>
      <c r="H103" s="43"/>
      <c r="I103" s="43"/>
      <c r="J103" s="43"/>
      <c r="K103" s="43"/>
      <c r="L103" s="43"/>
      <c r="M103" s="43"/>
      <c r="N103" s="43"/>
      <c r="O103" s="62">
        <f t="shared" si="5"/>
        <v>0</v>
      </c>
      <c r="P103" s="53"/>
      <c r="Q103" s="43"/>
      <c r="R103" s="25">
        <f t="shared" si="6"/>
        <v>0</v>
      </c>
      <c r="S103" s="65"/>
      <c r="T103" s="17">
        <f t="shared" si="7"/>
        <v>30</v>
      </c>
    </row>
    <row r="104" spans="1:20" ht="12" thickBot="1">
      <c r="A104" s="138" t="s">
        <v>210</v>
      </c>
      <c r="B104" s="66"/>
      <c r="C104" s="43"/>
      <c r="D104" s="25">
        <f t="shared" si="4"/>
        <v>0</v>
      </c>
      <c r="E104" s="66"/>
      <c r="F104" s="43"/>
      <c r="G104" s="43"/>
      <c r="H104" s="43"/>
      <c r="I104" s="43"/>
      <c r="J104" s="43"/>
      <c r="K104" s="43"/>
      <c r="L104" s="43"/>
      <c r="M104" s="43"/>
      <c r="N104" s="43"/>
      <c r="O104" s="62">
        <f t="shared" si="5"/>
        <v>0</v>
      </c>
      <c r="P104" s="53"/>
      <c r="Q104" s="43"/>
      <c r="R104" s="25">
        <f t="shared" si="6"/>
        <v>0</v>
      </c>
      <c r="S104" s="65"/>
      <c r="T104" s="17">
        <f t="shared" si="7"/>
        <v>0</v>
      </c>
    </row>
    <row r="105" spans="1:20" ht="12" thickBot="1">
      <c r="A105" s="138" t="s">
        <v>320</v>
      </c>
      <c r="B105" s="66"/>
      <c r="C105" s="43"/>
      <c r="D105" s="25">
        <f t="shared" si="4"/>
        <v>0</v>
      </c>
      <c r="E105" s="66"/>
      <c r="F105" s="43"/>
      <c r="G105" s="43"/>
      <c r="H105" s="43"/>
      <c r="I105" s="43"/>
      <c r="J105" s="43"/>
      <c r="K105" s="43"/>
      <c r="L105" s="43"/>
      <c r="M105" s="43"/>
      <c r="N105" s="43"/>
      <c r="O105" s="62">
        <f t="shared" si="5"/>
        <v>0</v>
      </c>
      <c r="P105" s="53"/>
      <c r="Q105" s="43"/>
      <c r="R105" s="25">
        <f t="shared" si="6"/>
        <v>0</v>
      </c>
      <c r="S105" s="65"/>
      <c r="T105" s="17">
        <f t="shared" si="7"/>
        <v>0</v>
      </c>
    </row>
    <row r="106" spans="1:20" ht="12" thickBot="1">
      <c r="A106" s="138" t="s">
        <v>211</v>
      </c>
      <c r="B106" s="66"/>
      <c r="C106" s="43"/>
      <c r="D106" s="25">
        <f t="shared" si="4"/>
        <v>0</v>
      </c>
      <c r="E106" s="66"/>
      <c r="F106" s="43"/>
      <c r="G106" s="43"/>
      <c r="H106" s="43"/>
      <c r="I106" s="43"/>
      <c r="J106" s="43"/>
      <c r="K106" s="43"/>
      <c r="L106" s="43"/>
      <c r="M106" s="43"/>
      <c r="N106" s="43"/>
      <c r="O106" s="62">
        <f t="shared" si="5"/>
        <v>0</v>
      </c>
      <c r="P106" s="53"/>
      <c r="Q106" s="43"/>
      <c r="R106" s="25">
        <f t="shared" si="6"/>
        <v>0</v>
      </c>
      <c r="S106" s="65"/>
      <c r="T106" s="17">
        <f t="shared" si="7"/>
        <v>0</v>
      </c>
    </row>
    <row r="107" spans="1:20" ht="12" thickBot="1">
      <c r="A107" s="138" t="s">
        <v>212</v>
      </c>
      <c r="B107" s="66"/>
      <c r="C107" s="43">
        <v>13</v>
      </c>
      <c r="D107" s="25">
        <f t="shared" si="4"/>
        <v>130</v>
      </c>
      <c r="E107" s="66"/>
      <c r="F107" s="43">
        <v>1</v>
      </c>
      <c r="G107" s="43">
        <v>1</v>
      </c>
      <c r="H107" s="43">
        <v>1</v>
      </c>
      <c r="I107" s="43"/>
      <c r="J107" s="43">
        <v>1</v>
      </c>
      <c r="K107" s="43"/>
      <c r="L107" s="43">
        <v>1</v>
      </c>
      <c r="M107" s="43">
        <v>1</v>
      </c>
      <c r="N107" s="43"/>
      <c r="O107" s="62">
        <f t="shared" si="5"/>
        <v>260</v>
      </c>
      <c r="P107" s="53"/>
      <c r="Q107" s="43"/>
      <c r="R107" s="25">
        <f t="shared" si="6"/>
        <v>0</v>
      </c>
      <c r="S107" s="65"/>
      <c r="T107" s="17">
        <f t="shared" si="7"/>
        <v>390</v>
      </c>
    </row>
    <row r="108" spans="1:20" ht="12" thickBot="1">
      <c r="A108" s="138" t="s">
        <v>213</v>
      </c>
      <c r="B108" s="66"/>
      <c r="C108" s="43"/>
      <c r="D108" s="25">
        <f t="shared" si="4"/>
        <v>0</v>
      </c>
      <c r="E108" s="66"/>
      <c r="F108" s="43"/>
      <c r="G108" s="43"/>
      <c r="H108" s="43"/>
      <c r="I108" s="43"/>
      <c r="J108" s="43"/>
      <c r="K108" s="43"/>
      <c r="L108" s="43"/>
      <c r="M108" s="43"/>
      <c r="N108" s="43"/>
      <c r="O108" s="62">
        <f t="shared" si="5"/>
        <v>0</v>
      </c>
      <c r="P108" s="53"/>
      <c r="Q108" s="43"/>
      <c r="R108" s="25">
        <f t="shared" si="6"/>
        <v>0</v>
      </c>
      <c r="S108" s="65"/>
      <c r="T108" s="17">
        <f t="shared" si="7"/>
        <v>0</v>
      </c>
    </row>
    <row r="109" spans="1:20" ht="12" thickBot="1">
      <c r="A109" s="138" t="s">
        <v>214</v>
      </c>
      <c r="B109" s="66"/>
      <c r="C109" s="43">
        <v>15</v>
      </c>
      <c r="D109" s="25">
        <f t="shared" si="4"/>
        <v>150</v>
      </c>
      <c r="E109" s="66"/>
      <c r="F109" s="43"/>
      <c r="G109" s="43"/>
      <c r="H109" s="43"/>
      <c r="I109" s="43"/>
      <c r="J109" s="43"/>
      <c r="K109" s="43"/>
      <c r="L109" s="43">
        <v>1</v>
      </c>
      <c r="M109" s="43"/>
      <c r="N109" s="43"/>
      <c r="O109" s="62">
        <f t="shared" si="5"/>
        <v>20</v>
      </c>
      <c r="P109" s="53"/>
      <c r="Q109" s="43"/>
      <c r="R109" s="25">
        <f t="shared" si="6"/>
        <v>0</v>
      </c>
      <c r="S109" s="65"/>
      <c r="T109" s="17">
        <f t="shared" si="7"/>
        <v>170</v>
      </c>
    </row>
    <row r="110" spans="1:20" ht="12" thickBot="1">
      <c r="A110" s="138" t="s">
        <v>215</v>
      </c>
      <c r="B110" s="66"/>
      <c r="C110" s="43"/>
      <c r="D110" s="25">
        <f t="shared" si="4"/>
        <v>0</v>
      </c>
      <c r="E110" s="66"/>
      <c r="F110" s="43"/>
      <c r="G110" s="43"/>
      <c r="H110" s="43"/>
      <c r="I110" s="43"/>
      <c r="J110" s="43"/>
      <c r="K110" s="43"/>
      <c r="L110" s="43"/>
      <c r="M110" s="43"/>
      <c r="N110" s="43"/>
      <c r="O110" s="62">
        <f t="shared" si="5"/>
        <v>0</v>
      </c>
      <c r="P110" s="53"/>
      <c r="Q110" s="43"/>
      <c r="R110" s="25">
        <f t="shared" si="6"/>
        <v>0</v>
      </c>
      <c r="S110" s="65"/>
      <c r="T110" s="17">
        <f t="shared" si="7"/>
        <v>0</v>
      </c>
    </row>
    <row r="111" spans="1:20" ht="12" thickBot="1">
      <c r="A111" s="138" t="s">
        <v>216</v>
      </c>
      <c r="B111" s="66"/>
      <c r="C111" s="43"/>
      <c r="D111" s="25">
        <f t="shared" si="4"/>
        <v>0</v>
      </c>
      <c r="E111" s="66"/>
      <c r="F111" s="43"/>
      <c r="G111" s="43"/>
      <c r="H111" s="43"/>
      <c r="I111" s="43"/>
      <c r="J111" s="43"/>
      <c r="K111" s="43"/>
      <c r="L111" s="43"/>
      <c r="M111" s="43"/>
      <c r="N111" s="43"/>
      <c r="O111" s="62">
        <f t="shared" si="5"/>
        <v>0</v>
      </c>
      <c r="P111" s="53"/>
      <c r="Q111" s="43"/>
      <c r="R111" s="25">
        <f t="shared" si="6"/>
        <v>0</v>
      </c>
      <c r="S111" s="65"/>
      <c r="T111" s="17">
        <f t="shared" si="7"/>
        <v>0</v>
      </c>
    </row>
    <row r="112" spans="1:20" ht="12" thickBot="1">
      <c r="A112" s="138" t="s">
        <v>217</v>
      </c>
      <c r="B112" s="66"/>
      <c r="C112" s="43"/>
      <c r="D112" s="25">
        <f t="shared" si="4"/>
        <v>0</v>
      </c>
      <c r="E112" s="66"/>
      <c r="F112" s="43"/>
      <c r="G112" s="43"/>
      <c r="H112" s="43"/>
      <c r="I112" s="43"/>
      <c r="J112" s="43"/>
      <c r="K112" s="43"/>
      <c r="L112" s="43"/>
      <c r="M112" s="43"/>
      <c r="N112" s="43"/>
      <c r="O112" s="62">
        <f t="shared" si="5"/>
        <v>0</v>
      </c>
      <c r="P112" s="53"/>
      <c r="Q112" s="43"/>
      <c r="R112" s="25">
        <f t="shared" si="6"/>
        <v>0</v>
      </c>
      <c r="S112" s="65"/>
      <c r="T112" s="17">
        <f t="shared" si="7"/>
        <v>0</v>
      </c>
    </row>
    <row r="113" spans="1:20" ht="12" thickBot="1">
      <c r="A113" s="138" t="s">
        <v>218</v>
      </c>
      <c r="B113" s="66"/>
      <c r="C113" s="43"/>
      <c r="D113" s="25">
        <f t="shared" si="4"/>
        <v>0</v>
      </c>
      <c r="E113" s="66"/>
      <c r="F113" s="43"/>
      <c r="G113" s="43"/>
      <c r="H113" s="43"/>
      <c r="I113" s="43"/>
      <c r="J113" s="43"/>
      <c r="K113" s="43"/>
      <c r="L113" s="43"/>
      <c r="M113" s="43"/>
      <c r="N113" s="43"/>
      <c r="O113" s="62">
        <f t="shared" si="5"/>
        <v>0</v>
      </c>
      <c r="P113" s="53"/>
      <c r="Q113" s="43"/>
      <c r="R113" s="25">
        <f t="shared" si="6"/>
        <v>0</v>
      </c>
      <c r="S113" s="65"/>
      <c r="T113" s="17">
        <f t="shared" si="7"/>
        <v>0</v>
      </c>
    </row>
    <row r="114" spans="1:20" ht="12" thickBot="1">
      <c r="A114" s="138" t="s">
        <v>219</v>
      </c>
      <c r="B114" s="66"/>
      <c r="C114" s="43">
        <v>1</v>
      </c>
      <c r="D114" s="25">
        <f t="shared" si="4"/>
        <v>10</v>
      </c>
      <c r="E114" s="66"/>
      <c r="F114" s="43"/>
      <c r="G114" s="43"/>
      <c r="H114" s="43"/>
      <c r="I114" s="43"/>
      <c r="J114" s="43"/>
      <c r="K114" s="43"/>
      <c r="L114" s="43"/>
      <c r="M114" s="43"/>
      <c r="N114" s="43"/>
      <c r="O114" s="62">
        <f t="shared" si="5"/>
        <v>0</v>
      </c>
      <c r="P114" s="53"/>
      <c r="Q114" s="43"/>
      <c r="R114" s="25">
        <f t="shared" si="6"/>
        <v>0</v>
      </c>
      <c r="S114" s="65"/>
      <c r="T114" s="17">
        <f t="shared" si="7"/>
        <v>10</v>
      </c>
    </row>
    <row r="115" spans="1:20" ht="12" thickBot="1">
      <c r="A115" s="138" t="s">
        <v>220</v>
      </c>
      <c r="B115" s="66"/>
      <c r="C115" s="43"/>
      <c r="D115" s="25">
        <f t="shared" si="4"/>
        <v>0</v>
      </c>
      <c r="E115" s="66"/>
      <c r="F115" s="43"/>
      <c r="G115" s="43"/>
      <c r="H115" s="43"/>
      <c r="I115" s="43"/>
      <c r="J115" s="43"/>
      <c r="K115" s="43"/>
      <c r="L115" s="43"/>
      <c r="M115" s="43"/>
      <c r="N115" s="43"/>
      <c r="O115" s="62">
        <f t="shared" si="5"/>
        <v>0</v>
      </c>
      <c r="P115" s="53"/>
      <c r="Q115" s="43"/>
      <c r="R115" s="25">
        <f t="shared" si="6"/>
        <v>0</v>
      </c>
      <c r="S115" s="65"/>
      <c r="T115" s="17">
        <f t="shared" si="7"/>
        <v>0</v>
      </c>
    </row>
    <row r="116" spans="1:20" ht="12" thickBot="1">
      <c r="A116" s="138" t="s">
        <v>221</v>
      </c>
      <c r="B116" s="66"/>
      <c r="C116" s="43"/>
      <c r="D116" s="25">
        <f t="shared" si="4"/>
        <v>0</v>
      </c>
      <c r="E116" s="66"/>
      <c r="F116" s="43"/>
      <c r="G116" s="43"/>
      <c r="H116" s="43"/>
      <c r="I116" s="43"/>
      <c r="J116" s="43"/>
      <c r="K116" s="43"/>
      <c r="L116" s="43"/>
      <c r="M116" s="43"/>
      <c r="N116" s="43"/>
      <c r="O116" s="62">
        <f t="shared" si="5"/>
        <v>0</v>
      </c>
      <c r="P116" s="53"/>
      <c r="Q116" s="43"/>
      <c r="R116" s="25">
        <f t="shared" si="6"/>
        <v>0</v>
      </c>
      <c r="S116" s="65"/>
      <c r="T116" s="17">
        <f t="shared" si="7"/>
        <v>0</v>
      </c>
    </row>
    <row r="117" spans="1:20" ht="12" thickBot="1">
      <c r="A117" s="138" t="s">
        <v>222</v>
      </c>
      <c r="B117" s="66"/>
      <c r="C117" s="43"/>
      <c r="D117" s="25">
        <f t="shared" si="4"/>
        <v>0</v>
      </c>
      <c r="E117" s="66"/>
      <c r="F117" s="43"/>
      <c r="G117" s="43"/>
      <c r="H117" s="43"/>
      <c r="I117" s="43"/>
      <c r="J117" s="43"/>
      <c r="K117" s="43"/>
      <c r="L117" s="43"/>
      <c r="M117" s="43"/>
      <c r="N117" s="43"/>
      <c r="O117" s="62">
        <f t="shared" si="5"/>
        <v>0</v>
      </c>
      <c r="P117" s="53"/>
      <c r="Q117" s="43"/>
      <c r="R117" s="25">
        <f t="shared" si="6"/>
        <v>0</v>
      </c>
      <c r="S117" s="65"/>
      <c r="T117" s="17">
        <f t="shared" si="7"/>
        <v>0</v>
      </c>
    </row>
    <row r="118" spans="1:20" ht="12" thickBot="1">
      <c r="A118" s="138" t="s">
        <v>223</v>
      </c>
      <c r="B118" s="66"/>
      <c r="C118" s="43">
        <v>9</v>
      </c>
      <c r="D118" s="25">
        <f t="shared" si="4"/>
        <v>90</v>
      </c>
      <c r="E118" s="66"/>
      <c r="F118" s="43"/>
      <c r="G118" s="43"/>
      <c r="H118" s="43"/>
      <c r="I118" s="43"/>
      <c r="J118" s="43"/>
      <c r="K118" s="43"/>
      <c r="L118" s="43"/>
      <c r="M118" s="43"/>
      <c r="N118" s="43"/>
      <c r="O118" s="62">
        <f t="shared" si="5"/>
        <v>0</v>
      </c>
      <c r="P118" s="53"/>
      <c r="Q118" s="43"/>
      <c r="R118" s="25">
        <f t="shared" si="6"/>
        <v>0</v>
      </c>
      <c r="S118" s="65"/>
      <c r="T118" s="17">
        <f t="shared" si="7"/>
        <v>90</v>
      </c>
    </row>
    <row r="119" spans="1:20" ht="12" thickBot="1">
      <c r="A119" s="138" t="s">
        <v>224</v>
      </c>
      <c r="B119" s="66"/>
      <c r="C119" s="43">
        <v>2</v>
      </c>
      <c r="D119" s="25">
        <f t="shared" si="4"/>
        <v>20</v>
      </c>
      <c r="E119" s="66"/>
      <c r="F119" s="43"/>
      <c r="G119" s="43"/>
      <c r="H119" s="43"/>
      <c r="I119" s="43"/>
      <c r="J119" s="43">
        <v>1</v>
      </c>
      <c r="K119" s="43"/>
      <c r="L119" s="43"/>
      <c r="M119" s="43"/>
      <c r="N119" s="43"/>
      <c r="O119" s="62">
        <f t="shared" si="5"/>
        <v>40</v>
      </c>
      <c r="P119" s="53"/>
      <c r="Q119" s="43"/>
      <c r="R119" s="25">
        <f t="shared" si="6"/>
        <v>0</v>
      </c>
      <c r="S119" s="65"/>
      <c r="T119" s="17">
        <f t="shared" si="7"/>
        <v>60</v>
      </c>
    </row>
    <row r="120" spans="1:20" ht="12" thickBot="1">
      <c r="A120" s="138" t="s">
        <v>225</v>
      </c>
      <c r="B120" s="66"/>
      <c r="C120" s="43"/>
      <c r="D120" s="25">
        <f t="shared" si="4"/>
        <v>0</v>
      </c>
      <c r="E120" s="66"/>
      <c r="F120" s="43"/>
      <c r="G120" s="43"/>
      <c r="H120" s="43"/>
      <c r="I120" s="43"/>
      <c r="J120" s="43"/>
      <c r="K120" s="43"/>
      <c r="L120" s="43"/>
      <c r="M120" s="43"/>
      <c r="N120" s="43"/>
      <c r="O120" s="62">
        <f t="shared" si="5"/>
        <v>0</v>
      </c>
      <c r="P120" s="53"/>
      <c r="Q120" s="43"/>
      <c r="R120" s="25">
        <f t="shared" si="6"/>
        <v>0</v>
      </c>
      <c r="S120" s="65"/>
      <c r="T120" s="17">
        <f t="shared" si="7"/>
        <v>0</v>
      </c>
    </row>
    <row r="121" spans="1:20" ht="12" thickBot="1">
      <c r="A121" s="138" t="s">
        <v>226</v>
      </c>
      <c r="B121" s="66"/>
      <c r="C121" s="43"/>
      <c r="D121" s="25">
        <f t="shared" si="4"/>
        <v>0</v>
      </c>
      <c r="E121" s="66"/>
      <c r="F121" s="43"/>
      <c r="G121" s="43"/>
      <c r="H121" s="43"/>
      <c r="I121" s="43"/>
      <c r="J121" s="43"/>
      <c r="K121" s="43"/>
      <c r="L121" s="43"/>
      <c r="M121" s="43"/>
      <c r="N121" s="43"/>
      <c r="O121" s="62">
        <f t="shared" si="5"/>
        <v>0</v>
      </c>
      <c r="P121" s="53"/>
      <c r="Q121" s="43"/>
      <c r="R121" s="25">
        <f t="shared" si="6"/>
        <v>0</v>
      </c>
      <c r="S121" s="65"/>
      <c r="T121" s="17">
        <f t="shared" si="7"/>
        <v>0</v>
      </c>
    </row>
    <row r="122" spans="1:20" ht="12" thickBot="1">
      <c r="A122" s="138" t="s">
        <v>227</v>
      </c>
      <c r="B122" s="66"/>
      <c r="C122" s="43"/>
      <c r="D122" s="25">
        <f t="shared" si="4"/>
        <v>0</v>
      </c>
      <c r="E122" s="66"/>
      <c r="F122" s="43"/>
      <c r="G122" s="43"/>
      <c r="H122" s="43"/>
      <c r="I122" s="43"/>
      <c r="J122" s="43"/>
      <c r="K122" s="43"/>
      <c r="L122" s="43"/>
      <c r="M122" s="43"/>
      <c r="N122" s="43"/>
      <c r="O122" s="62">
        <f t="shared" si="5"/>
        <v>0</v>
      </c>
      <c r="P122" s="53"/>
      <c r="Q122" s="43"/>
      <c r="R122" s="25">
        <f t="shared" si="6"/>
        <v>0</v>
      </c>
      <c r="S122" s="65"/>
      <c r="T122" s="17">
        <f t="shared" si="7"/>
        <v>0</v>
      </c>
    </row>
    <row r="123" spans="1:20" ht="12" thickBot="1">
      <c r="A123" s="138" t="s">
        <v>228</v>
      </c>
      <c r="B123" s="66"/>
      <c r="C123" s="43"/>
      <c r="D123" s="25">
        <f t="shared" si="4"/>
        <v>0</v>
      </c>
      <c r="E123" s="66"/>
      <c r="F123" s="43"/>
      <c r="G123" s="43"/>
      <c r="H123" s="43"/>
      <c r="I123" s="43"/>
      <c r="J123" s="43"/>
      <c r="K123" s="43"/>
      <c r="L123" s="43"/>
      <c r="M123" s="43"/>
      <c r="N123" s="43"/>
      <c r="O123" s="62">
        <f t="shared" si="5"/>
        <v>0</v>
      </c>
      <c r="P123" s="53"/>
      <c r="Q123" s="43"/>
      <c r="R123" s="25">
        <f t="shared" si="6"/>
        <v>0</v>
      </c>
      <c r="S123" s="65"/>
      <c r="T123" s="17">
        <f t="shared" si="7"/>
        <v>0</v>
      </c>
    </row>
    <row r="124" spans="1:20" ht="12" thickBot="1">
      <c r="A124" s="138" t="s">
        <v>229</v>
      </c>
      <c r="B124" s="66"/>
      <c r="C124" s="43"/>
      <c r="D124" s="25">
        <f t="shared" si="4"/>
        <v>0</v>
      </c>
      <c r="E124" s="66"/>
      <c r="F124" s="43"/>
      <c r="G124" s="43"/>
      <c r="H124" s="43"/>
      <c r="I124" s="43"/>
      <c r="J124" s="43"/>
      <c r="K124" s="43"/>
      <c r="L124" s="43"/>
      <c r="M124" s="43"/>
      <c r="N124" s="43"/>
      <c r="O124" s="62">
        <f t="shared" si="5"/>
        <v>0</v>
      </c>
      <c r="P124" s="53"/>
      <c r="Q124" s="43"/>
      <c r="R124" s="25">
        <f t="shared" si="6"/>
        <v>0</v>
      </c>
      <c r="S124" s="65"/>
      <c r="T124" s="17">
        <f t="shared" si="7"/>
        <v>0</v>
      </c>
    </row>
    <row r="125" spans="1:20" ht="12" thickBot="1">
      <c r="A125" s="138" t="s">
        <v>230</v>
      </c>
      <c r="B125" s="66"/>
      <c r="C125" s="43"/>
      <c r="D125" s="25">
        <f t="shared" si="4"/>
        <v>0</v>
      </c>
      <c r="E125" s="66"/>
      <c r="F125" s="43"/>
      <c r="G125" s="43"/>
      <c r="H125" s="43"/>
      <c r="I125" s="43"/>
      <c r="J125" s="43"/>
      <c r="K125" s="43"/>
      <c r="L125" s="43"/>
      <c r="M125" s="43"/>
      <c r="N125" s="43"/>
      <c r="O125" s="62">
        <f t="shared" si="5"/>
        <v>0</v>
      </c>
      <c r="P125" s="53"/>
      <c r="Q125" s="43"/>
      <c r="R125" s="25">
        <f t="shared" si="6"/>
        <v>0</v>
      </c>
      <c r="S125" s="65"/>
      <c r="T125" s="17">
        <f t="shared" si="7"/>
        <v>0</v>
      </c>
    </row>
    <row r="126" spans="1:20" ht="12" thickBot="1">
      <c r="A126" s="138" t="s">
        <v>231</v>
      </c>
      <c r="B126" s="66"/>
      <c r="C126" s="43"/>
      <c r="D126" s="25">
        <f t="shared" si="4"/>
        <v>0</v>
      </c>
      <c r="E126" s="66"/>
      <c r="F126" s="43"/>
      <c r="G126" s="43"/>
      <c r="H126" s="43"/>
      <c r="I126" s="43"/>
      <c r="J126" s="43"/>
      <c r="K126" s="43"/>
      <c r="L126" s="43"/>
      <c r="M126" s="43"/>
      <c r="N126" s="43"/>
      <c r="O126" s="62">
        <f t="shared" si="5"/>
        <v>0</v>
      </c>
      <c r="P126" s="53"/>
      <c r="Q126" s="43"/>
      <c r="R126" s="25">
        <f t="shared" si="6"/>
        <v>0</v>
      </c>
      <c r="S126" s="65"/>
      <c r="T126" s="17">
        <f t="shared" si="7"/>
        <v>0</v>
      </c>
    </row>
    <row r="127" spans="1:20" ht="12" thickBot="1">
      <c r="A127" s="138" t="s">
        <v>232</v>
      </c>
      <c r="B127" s="66"/>
      <c r="C127" s="43"/>
      <c r="D127" s="25">
        <f t="shared" si="4"/>
        <v>0</v>
      </c>
      <c r="E127" s="66"/>
      <c r="F127" s="43"/>
      <c r="G127" s="43"/>
      <c r="H127" s="43"/>
      <c r="I127" s="43"/>
      <c r="J127" s="43"/>
      <c r="K127" s="43"/>
      <c r="L127" s="43"/>
      <c r="M127" s="43"/>
      <c r="N127" s="43"/>
      <c r="O127" s="62">
        <f t="shared" si="5"/>
        <v>0</v>
      </c>
      <c r="P127" s="53"/>
      <c r="Q127" s="43"/>
      <c r="R127" s="25">
        <f t="shared" si="6"/>
        <v>0</v>
      </c>
      <c r="S127" s="65"/>
      <c r="T127" s="17">
        <f t="shared" si="7"/>
        <v>0</v>
      </c>
    </row>
    <row r="128" spans="1:20" ht="12" thickBot="1">
      <c r="A128" s="138" t="s">
        <v>233</v>
      </c>
      <c r="B128" s="66"/>
      <c r="C128" s="43">
        <v>2</v>
      </c>
      <c r="D128" s="25">
        <f t="shared" si="4"/>
        <v>20</v>
      </c>
      <c r="E128" s="66"/>
      <c r="F128" s="43"/>
      <c r="G128" s="43"/>
      <c r="H128" s="43"/>
      <c r="I128" s="43"/>
      <c r="J128" s="43"/>
      <c r="K128" s="43"/>
      <c r="L128" s="43"/>
      <c r="M128" s="43"/>
      <c r="N128" s="43"/>
      <c r="O128" s="62">
        <f t="shared" si="5"/>
        <v>0</v>
      </c>
      <c r="P128" s="53"/>
      <c r="Q128" s="43"/>
      <c r="R128" s="25">
        <f t="shared" si="6"/>
        <v>0</v>
      </c>
      <c r="S128" s="65"/>
      <c r="T128" s="17">
        <f t="shared" si="7"/>
        <v>20</v>
      </c>
    </row>
    <row r="129" spans="1:20" ht="12" thickBot="1">
      <c r="A129" s="138" t="s">
        <v>234</v>
      </c>
      <c r="B129" s="66"/>
      <c r="C129" s="43">
        <v>5</v>
      </c>
      <c r="D129" s="25">
        <f t="shared" si="4"/>
        <v>50</v>
      </c>
      <c r="E129" s="66"/>
      <c r="F129" s="43"/>
      <c r="G129" s="43"/>
      <c r="H129" s="43"/>
      <c r="I129" s="43"/>
      <c r="J129" s="43"/>
      <c r="K129" s="43"/>
      <c r="L129" s="43">
        <v>1</v>
      </c>
      <c r="M129" s="43"/>
      <c r="N129" s="43"/>
      <c r="O129" s="62">
        <f t="shared" si="5"/>
        <v>20</v>
      </c>
      <c r="P129" s="53"/>
      <c r="Q129" s="43"/>
      <c r="R129" s="25">
        <f t="shared" si="6"/>
        <v>0</v>
      </c>
      <c r="S129" s="65"/>
      <c r="T129" s="17">
        <f t="shared" si="7"/>
        <v>70</v>
      </c>
    </row>
    <row r="130" spans="1:20" ht="12" thickBot="1">
      <c r="A130" s="138" t="s">
        <v>235</v>
      </c>
      <c r="B130" s="66"/>
      <c r="C130" s="43"/>
      <c r="D130" s="25">
        <f t="shared" si="4"/>
        <v>0</v>
      </c>
      <c r="E130" s="66"/>
      <c r="F130" s="43"/>
      <c r="G130" s="43"/>
      <c r="H130" s="43"/>
      <c r="I130" s="43"/>
      <c r="J130" s="43"/>
      <c r="K130" s="43"/>
      <c r="L130" s="43"/>
      <c r="M130" s="43"/>
      <c r="N130" s="43"/>
      <c r="O130" s="62">
        <f t="shared" si="5"/>
        <v>0</v>
      </c>
      <c r="P130" s="53"/>
      <c r="Q130" s="43"/>
      <c r="R130" s="25">
        <f t="shared" si="6"/>
        <v>0</v>
      </c>
      <c r="S130" s="65"/>
      <c r="T130" s="17">
        <f t="shared" si="7"/>
        <v>0</v>
      </c>
    </row>
    <row r="131" spans="1:20" ht="12" thickBot="1">
      <c r="A131" s="138" t="s">
        <v>236</v>
      </c>
      <c r="B131" s="66"/>
      <c r="C131" s="43"/>
      <c r="D131" s="25">
        <f t="shared" si="4"/>
        <v>0</v>
      </c>
      <c r="E131" s="66"/>
      <c r="F131" s="43"/>
      <c r="G131" s="43"/>
      <c r="H131" s="43"/>
      <c r="I131" s="43"/>
      <c r="J131" s="43"/>
      <c r="K131" s="43"/>
      <c r="L131" s="43"/>
      <c r="M131" s="43"/>
      <c r="N131" s="43"/>
      <c r="O131" s="62">
        <f t="shared" si="5"/>
        <v>0</v>
      </c>
      <c r="P131" s="53"/>
      <c r="Q131" s="43"/>
      <c r="R131" s="25">
        <f t="shared" si="6"/>
        <v>0</v>
      </c>
      <c r="S131" s="65"/>
      <c r="T131" s="17">
        <f t="shared" si="7"/>
        <v>0</v>
      </c>
    </row>
    <row r="132" spans="1:20" ht="12" thickBot="1">
      <c r="A132" s="138" t="s">
        <v>237</v>
      </c>
      <c r="B132" s="66"/>
      <c r="C132" s="43">
        <v>5</v>
      </c>
      <c r="D132" s="25">
        <f t="shared" si="4"/>
        <v>50</v>
      </c>
      <c r="E132" s="66"/>
      <c r="F132" s="43"/>
      <c r="G132" s="43"/>
      <c r="H132" s="43"/>
      <c r="I132" s="43"/>
      <c r="J132" s="43">
        <v>1</v>
      </c>
      <c r="K132" s="43"/>
      <c r="L132" s="43"/>
      <c r="M132" s="43">
        <v>1</v>
      </c>
      <c r="N132" s="43">
        <v>1</v>
      </c>
      <c r="O132" s="62">
        <f t="shared" si="5"/>
        <v>55</v>
      </c>
      <c r="P132" s="53"/>
      <c r="Q132" s="43"/>
      <c r="R132" s="25">
        <f t="shared" si="6"/>
        <v>0</v>
      </c>
      <c r="S132" s="65"/>
      <c r="T132" s="17">
        <f t="shared" si="7"/>
        <v>105</v>
      </c>
    </row>
    <row r="133" spans="1:20" ht="12" thickBot="1">
      <c r="A133" s="138" t="s">
        <v>238</v>
      </c>
      <c r="B133" s="66"/>
      <c r="C133" s="43"/>
      <c r="D133" s="25">
        <f t="shared" si="4"/>
        <v>0</v>
      </c>
      <c r="E133" s="66"/>
      <c r="F133" s="43"/>
      <c r="G133" s="43"/>
      <c r="H133" s="43"/>
      <c r="I133" s="43"/>
      <c r="J133" s="43"/>
      <c r="K133" s="43"/>
      <c r="L133" s="43"/>
      <c r="M133" s="43"/>
      <c r="N133" s="43"/>
      <c r="O133" s="62">
        <f t="shared" si="5"/>
        <v>0</v>
      </c>
      <c r="P133" s="53"/>
      <c r="Q133" s="43"/>
      <c r="R133" s="25">
        <f t="shared" si="6"/>
        <v>0</v>
      </c>
      <c r="S133" s="65"/>
      <c r="T133" s="17">
        <f t="shared" si="7"/>
        <v>0</v>
      </c>
    </row>
    <row r="134" spans="1:20" ht="12" thickBot="1">
      <c r="A134" s="138" t="s">
        <v>239</v>
      </c>
      <c r="B134" s="66"/>
      <c r="C134" s="43"/>
      <c r="D134" s="25">
        <f t="shared" ref="D134:D197" si="8">(C134*10)</f>
        <v>0</v>
      </c>
      <c r="E134" s="66"/>
      <c r="F134" s="43"/>
      <c r="G134" s="43"/>
      <c r="H134" s="43"/>
      <c r="I134" s="43"/>
      <c r="J134" s="43"/>
      <c r="K134" s="43"/>
      <c r="L134" s="43"/>
      <c r="M134" s="43"/>
      <c r="N134" s="43"/>
      <c r="O134" s="62">
        <f t="shared" ref="O134:O197" si="9">(F134*70)+(G134*60)+(H134*55)+(I134*45)+(J134*40)+(K134*30)+(L134*20)+(M134*15)</f>
        <v>0</v>
      </c>
      <c r="P134" s="53"/>
      <c r="Q134" s="43"/>
      <c r="R134" s="25">
        <f t="shared" ref="R134:R197" si="10">(Q134*70)</f>
        <v>0</v>
      </c>
      <c r="S134" s="65"/>
      <c r="T134" s="17">
        <f t="shared" ref="T134:T197" si="11">D134+O134+R134</f>
        <v>0</v>
      </c>
    </row>
    <row r="135" spans="1:20" ht="12" thickBot="1">
      <c r="A135" s="138" t="s">
        <v>240</v>
      </c>
      <c r="B135" s="66"/>
      <c r="C135" s="43"/>
      <c r="D135" s="25">
        <f t="shared" si="8"/>
        <v>0</v>
      </c>
      <c r="E135" s="66"/>
      <c r="F135" s="43"/>
      <c r="G135" s="43"/>
      <c r="H135" s="43"/>
      <c r="I135" s="43"/>
      <c r="J135" s="43"/>
      <c r="K135" s="43"/>
      <c r="L135" s="43"/>
      <c r="M135" s="43"/>
      <c r="N135" s="43"/>
      <c r="O135" s="62">
        <f t="shared" si="9"/>
        <v>0</v>
      </c>
      <c r="P135" s="53"/>
      <c r="Q135" s="43"/>
      <c r="R135" s="25">
        <f t="shared" si="10"/>
        <v>0</v>
      </c>
      <c r="S135" s="65"/>
      <c r="T135" s="17">
        <f t="shared" si="11"/>
        <v>0</v>
      </c>
    </row>
    <row r="136" spans="1:20" ht="12" thickBot="1">
      <c r="A136" s="138" t="s">
        <v>241</v>
      </c>
      <c r="B136" s="66"/>
      <c r="C136" s="43"/>
      <c r="D136" s="25">
        <f t="shared" si="8"/>
        <v>0</v>
      </c>
      <c r="E136" s="66"/>
      <c r="F136" s="43"/>
      <c r="G136" s="43"/>
      <c r="H136" s="43"/>
      <c r="I136" s="43"/>
      <c r="J136" s="43"/>
      <c r="K136" s="43"/>
      <c r="L136" s="43"/>
      <c r="M136" s="43"/>
      <c r="N136" s="43"/>
      <c r="O136" s="62">
        <f t="shared" si="9"/>
        <v>0</v>
      </c>
      <c r="P136" s="53"/>
      <c r="Q136" s="43"/>
      <c r="R136" s="25">
        <f t="shared" si="10"/>
        <v>0</v>
      </c>
      <c r="S136" s="65"/>
      <c r="T136" s="17">
        <f t="shared" si="11"/>
        <v>0</v>
      </c>
    </row>
    <row r="137" spans="1:20" ht="12" thickBot="1">
      <c r="A137" s="138" t="s">
        <v>242</v>
      </c>
      <c r="B137" s="66"/>
      <c r="C137" s="43"/>
      <c r="D137" s="25">
        <f t="shared" si="8"/>
        <v>0</v>
      </c>
      <c r="E137" s="66"/>
      <c r="F137" s="43"/>
      <c r="G137" s="43"/>
      <c r="H137" s="43"/>
      <c r="I137" s="43"/>
      <c r="J137" s="43"/>
      <c r="K137" s="43"/>
      <c r="L137" s="43"/>
      <c r="M137" s="43"/>
      <c r="N137" s="43"/>
      <c r="O137" s="62">
        <f t="shared" si="9"/>
        <v>0</v>
      </c>
      <c r="P137" s="53"/>
      <c r="Q137" s="43"/>
      <c r="R137" s="25">
        <f t="shared" si="10"/>
        <v>0</v>
      </c>
      <c r="S137" s="65"/>
      <c r="T137" s="17">
        <f t="shared" si="11"/>
        <v>0</v>
      </c>
    </row>
    <row r="138" spans="1:20" ht="12" thickBot="1">
      <c r="A138" s="138" t="s">
        <v>243</v>
      </c>
      <c r="B138" s="66"/>
      <c r="C138" s="43"/>
      <c r="D138" s="25">
        <f t="shared" si="8"/>
        <v>0</v>
      </c>
      <c r="E138" s="66"/>
      <c r="F138" s="43"/>
      <c r="G138" s="43"/>
      <c r="H138" s="43"/>
      <c r="I138" s="43"/>
      <c r="J138" s="43"/>
      <c r="K138" s="43"/>
      <c r="L138" s="43"/>
      <c r="M138" s="43"/>
      <c r="N138" s="43"/>
      <c r="O138" s="62">
        <f t="shared" si="9"/>
        <v>0</v>
      </c>
      <c r="P138" s="53"/>
      <c r="Q138" s="43"/>
      <c r="R138" s="25">
        <f t="shared" si="10"/>
        <v>0</v>
      </c>
      <c r="S138" s="65"/>
      <c r="T138" s="17">
        <f t="shared" si="11"/>
        <v>0</v>
      </c>
    </row>
    <row r="139" spans="1:20" ht="12" thickBot="1">
      <c r="A139" s="138" t="s">
        <v>244</v>
      </c>
      <c r="B139" s="66"/>
      <c r="C139" s="43"/>
      <c r="D139" s="25">
        <f t="shared" si="8"/>
        <v>0</v>
      </c>
      <c r="E139" s="66"/>
      <c r="F139" s="43"/>
      <c r="G139" s="43"/>
      <c r="H139" s="43"/>
      <c r="I139" s="43"/>
      <c r="J139" s="43"/>
      <c r="K139" s="43"/>
      <c r="L139" s="43"/>
      <c r="M139" s="43"/>
      <c r="N139" s="43"/>
      <c r="O139" s="62">
        <f t="shared" si="9"/>
        <v>0</v>
      </c>
      <c r="P139" s="53"/>
      <c r="Q139" s="43"/>
      <c r="R139" s="25">
        <f t="shared" si="10"/>
        <v>0</v>
      </c>
      <c r="S139" s="65"/>
      <c r="T139" s="17">
        <f t="shared" si="11"/>
        <v>0</v>
      </c>
    </row>
    <row r="140" spans="1:20" ht="12" thickBot="1">
      <c r="A140" s="138" t="s">
        <v>245</v>
      </c>
      <c r="B140" s="66"/>
      <c r="C140" s="43"/>
      <c r="D140" s="25">
        <f t="shared" si="8"/>
        <v>0</v>
      </c>
      <c r="E140" s="66"/>
      <c r="F140" s="43"/>
      <c r="G140" s="43"/>
      <c r="H140" s="43"/>
      <c r="I140" s="43"/>
      <c r="J140" s="43"/>
      <c r="K140" s="43"/>
      <c r="L140" s="43"/>
      <c r="M140" s="43"/>
      <c r="N140" s="43"/>
      <c r="O140" s="62">
        <f t="shared" si="9"/>
        <v>0</v>
      </c>
      <c r="P140" s="53"/>
      <c r="Q140" s="43"/>
      <c r="R140" s="25">
        <f t="shared" si="10"/>
        <v>0</v>
      </c>
      <c r="S140" s="65"/>
      <c r="T140" s="17">
        <f t="shared" si="11"/>
        <v>0</v>
      </c>
    </row>
    <row r="141" spans="1:20" ht="12" thickBot="1">
      <c r="A141" s="138" t="s">
        <v>246</v>
      </c>
      <c r="B141" s="66"/>
      <c r="C141" s="43"/>
      <c r="D141" s="25">
        <f t="shared" si="8"/>
        <v>0</v>
      </c>
      <c r="E141" s="66"/>
      <c r="F141" s="43"/>
      <c r="G141" s="43"/>
      <c r="H141" s="43">
        <v>1</v>
      </c>
      <c r="I141" s="43"/>
      <c r="J141" s="43"/>
      <c r="K141" s="43"/>
      <c r="L141" s="43"/>
      <c r="M141" s="43"/>
      <c r="N141" s="43"/>
      <c r="O141" s="62">
        <f t="shared" si="9"/>
        <v>55</v>
      </c>
      <c r="P141" s="53"/>
      <c r="Q141" s="43"/>
      <c r="R141" s="25">
        <f t="shared" si="10"/>
        <v>0</v>
      </c>
      <c r="S141" s="65"/>
      <c r="T141" s="17">
        <f t="shared" si="11"/>
        <v>55</v>
      </c>
    </row>
    <row r="142" spans="1:20" ht="12" thickBot="1">
      <c r="A142" s="138" t="s">
        <v>247</v>
      </c>
      <c r="B142" s="66"/>
      <c r="C142" s="43"/>
      <c r="D142" s="25">
        <f t="shared" si="8"/>
        <v>0</v>
      </c>
      <c r="E142" s="66"/>
      <c r="F142" s="43"/>
      <c r="G142" s="43"/>
      <c r="H142" s="43"/>
      <c r="I142" s="43"/>
      <c r="J142" s="43"/>
      <c r="K142" s="43"/>
      <c r="L142" s="43"/>
      <c r="M142" s="43"/>
      <c r="N142" s="43"/>
      <c r="O142" s="62">
        <f t="shared" si="9"/>
        <v>0</v>
      </c>
      <c r="P142" s="53"/>
      <c r="Q142" s="43"/>
      <c r="R142" s="25">
        <f t="shared" si="10"/>
        <v>0</v>
      </c>
      <c r="S142" s="65"/>
      <c r="T142" s="17">
        <f t="shared" si="11"/>
        <v>0</v>
      </c>
    </row>
    <row r="143" spans="1:20" ht="12" thickBot="1">
      <c r="A143" s="138" t="s">
        <v>248</v>
      </c>
      <c r="B143" s="53"/>
      <c r="C143" s="43"/>
      <c r="D143" s="25">
        <f t="shared" si="8"/>
        <v>0</v>
      </c>
      <c r="E143" s="53"/>
      <c r="F143" s="43"/>
      <c r="G143" s="43"/>
      <c r="H143" s="43"/>
      <c r="I143" s="43"/>
      <c r="J143" s="43"/>
      <c r="K143" s="43"/>
      <c r="L143" s="43"/>
      <c r="M143" s="43"/>
      <c r="N143" s="43"/>
      <c r="O143" s="62">
        <f t="shared" si="9"/>
        <v>0</v>
      </c>
      <c r="P143" s="53"/>
      <c r="Q143" s="43"/>
      <c r="R143" s="25">
        <f t="shared" si="10"/>
        <v>0</v>
      </c>
      <c r="S143" s="65"/>
      <c r="T143" s="17">
        <f t="shared" si="11"/>
        <v>0</v>
      </c>
    </row>
    <row r="144" spans="1:20" ht="12" thickBot="1">
      <c r="A144" s="138" t="s">
        <v>249</v>
      </c>
      <c r="B144" s="66"/>
      <c r="C144" s="43"/>
      <c r="D144" s="25">
        <f t="shared" si="8"/>
        <v>0</v>
      </c>
      <c r="E144" s="66"/>
      <c r="F144" s="43"/>
      <c r="G144" s="43"/>
      <c r="H144" s="43"/>
      <c r="I144" s="43"/>
      <c r="J144" s="43"/>
      <c r="K144" s="43"/>
      <c r="L144" s="43"/>
      <c r="M144" s="43"/>
      <c r="N144" s="43"/>
      <c r="O144" s="62">
        <f t="shared" si="9"/>
        <v>0</v>
      </c>
      <c r="P144" s="53"/>
      <c r="Q144" s="43"/>
      <c r="R144" s="25">
        <f t="shared" si="10"/>
        <v>0</v>
      </c>
      <c r="S144" s="65"/>
      <c r="T144" s="17">
        <f t="shared" si="11"/>
        <v>0</v>
      </c>
    </row>
    <row r="145" spans="1:20" ht="12" thickBot="1">
      <c r="A145" s="138" t="s">
        <v>250</v>
      </c>
      <c r="B145" s="66"/>
      <c r="C145" s="43">
        <v>2</v>
      </c>
      <c r="D145" s="25">
        <f t="shared" si="8"/>
        <v>20</v>
      </c>
      <c r="E145" s="66"/>
      <c r="F145" s="43"/>
      <c r="G145" s="43"/>
      <c r="H145" s="43">
        <v>1</v>
      </c>
      <c r="I145" s="43"/>
      <c r="J145" s="43"/>
      <c r="K145" s="43">
        <v>1</v>
      </c>
      <c r="L145" s="43"/>
      <c r="M145" s="43"/>
      <c r="N145" s="43"/>
      <c r="O145" s="62">
        <f t="shared" si="9"/>
        <v>85</v>
      </c>
      <c r="P145" s="53"/>
      <c r="Q145" s="43"/>
      <c r="R145" s="25">
        <f t="shared" si="10"/>
        <v>0</v>
      </c>
      <c r="S145" s="65"/>
      <c r="T145" s="17">
        <f t="shared" si="11"/>
        <v>105</v>
      </c>
    </row>
    <row r="146" spans="1:20" ht="12" thickBot="1">
      <c r="A146" s="138" t="s">
        <v>251</v>
      </c>
      <c r="B146" s="66"/>
      <c r="C146" s="43"/>
      <c r="D146" s="25">
        <f t="shared" si="8"/>
        <v>0</v>
      </c>
      <c r="E146" s="66"/>
      <c r="F146" s="43"/>
      <c r="G146" s="43"/>
      <c r="H146" s="43"/>
      <c r="I146" s="43"/>
      <c r="J146" s="43"/>
      <c r="K146" s="43"/>
      <c r="L146" s="43"/>
      <c r="M146" s="43"/>
      <c r="N146" s="43"/>
      <c r="O146" s="62">
        <f t="shared" si="9"/>
        <v>0</v>
      </c>
      <c r="P146" s="53"/>
      <c r="Q146" s="43"/>
      <c r="R146" s="25">
        <f t="shared" si="10"/>
        <v>0</v>
      </c>
      <c r="S146" s="65"/>
      <c r="T146" s="17">
        <f t="shared" si="11"/>
        <v>0</v>
      </c>
    </row>
    <row r="147" spans="1:20" ht="12" thickBot="1">
      <c r="A147" s="138" t="s">
        <v>252</v>
      </c>
      <c r="B147" s="66"/>
      <c r="C147" s="43"/>
      <c r="D147" s="25">
        <f t="shared" si="8"/>
        <v>0</v>
      </c>
      <c r="E147" s="66"/>
      <c r="F147" s="43"/>
      <c r="G147" s="43"/>
      <c r="H147" s="43"/>
      <c r="I147" s="43"/>
      <c r="J147" s="43"/>
      <c r="K147" s="43"/>
      <c r="L147" s="43"/>
      <c r="M147" s="43"/>
      <c r="N147" s="43"/>
      <c r="O147" s="62">
        <f t="shared" si="9"/>
        <v>0</v>
      </c>
      <c r="P147" s="53"/>
      <c r="Q147" s="43"/>
      <c r="R147" s="25">
        <f t="shared" si="10"/>
        <v>0</v>
      </c>
      <c r="S147" s="65"/>
      <c r="T147" s="17">
        <f t="shared" si="11"/>
        <v>0</v>
      </c>
    </row>
    <row r="148" spans="1:20" ht="12" thickBot="1">
      <c r="A148" s="138" t="s">
        <v>321</v>
      </c>
      <c r="B148" s="66"/>
      <c r="C148" s="43">
        <v>2</v>
      </c>
      <c r="D148" s="25">
        <f t="shared" si="8"/>
        <v>20</v>
      </c>
      <c r="E148" s="66"/>
      <c r="F148" s="43"/>
      <c r="G148" s="43"/>
      <c r="H148" s="43"/>
      <c r="I148" s="43"/>
      <c r="J148" s="43"/>
      <c r="K148" s="43">
        <v>1</v>
      </c>
      <c r="L148" s="43"/>
      <c r="M148" s="43"/>
      <c r="N148" s="43"/>
      <c r="O148" s="62">
        <f t="shared" si="9"/>
        <v>30</v>
      </c>
      <c r="P148" s="53"/>
      <c r="Q148" s="43"/>
      <c r="R148" s="25">
        <f t="shared" si="10"/>
        <v>0</v>
      </c>
      <c r="S148" s="65"/>
      <c r="T148" s="17">
        <f t="shared" si="11"/>
        <v>50</v>
      </c>
    </row>
    <row r="149" spans="1:20" ht="12" thickBot="1">
      <c r="A149" s="138" t="s">
        <v>253</v>
      </c>
      <c r="B149" s="66"/>
      <c r="C149" s="43">
        <v>5</v>
      </c>
      <c r="D149" s="25">
        <f t="shared" si="8"/>
        <v>50</v>
      </c>
      <c r="E149" s="66"/>
      <c r="F149" s="43">
        <v>1</v>
      </c>
      <c r="G149" s="43"/>
      <c r="H149" s="43"/>
      <c r="I149" s="43"/>
      <c r="J149" s="43"/>
      <c r="K149" s="43"/>
      <c r="L149" s="43"/>
      <c r="M149" s="43"/>
      <c r="N149" s="43"/>
      <c r="O149" s="62">
        <f t="shared" si="9"/>
        <v>70</v>
      </c>
      <c r="P149" s="53"/>
      <c r="Q149" s="43"/>
      <c r="R149" s="25">
        <f t="shared" si="10"/>
        <v>0</v>
      </c>
      <c r="S149" s="65"/>
      <c r="T149" s="17">
        <f t="shared" si="11"/>
        <v>120</v>
      </c>
    </row>
    <row r="150" spans="1:20" ht="12" thickBot="1">
      <c r="A150" s="138" t="s">
        <v>254</v>
      </c>
      <c r="B150" s="66"/>
      <c r="C150" s="43"/>
      <c r="D150" s="25">
        <f t="shared" si="8"/>
        <v>0</v>
      </c>
      <c r="E150" s="66"/>
      <c r="F150" s="43"/>
      <c r="G150" s="43"/>
      <c r="H150" s="43"/>
      <c r="I150" s="43"/>
      <c r="J150" s="43"/>
      <c r="K150" s="43"/>
      <c r="L150" s="43"/>
      <c r="M150" s="43"/>
      <c r="N150" s="43"/>
      <c r="O150" s="62">
        <f t="shared" si="9"/>
        <v>0</v>
      </c>
      <c r="P150" s="53"/>
      <c r="Q150" s="43"/>
      <c r="R150" s="25">
        <f t="shared" si="10"/>
        <v>0</v>
      </c>
      <c r="S150" s="65"/>
      <c r="T150" s="17">
        <f t="shared" si="11"/>
        <v>0</v>
      </c>
    </row>
    <row r="151" spans="1:20" ht="12" thickBot="1">
      <c r="A151" s="138" t="s">
        <v>255</v>
      </c>
      <c r="B151" s="66"/>
      <c r="C151" s="43"/>
      <c r="D151" s="25">
        <f t="shared" si="8"/>
        <v>0</v>
      </c>
      <c r="E151" s="66"/>
      <c r="F151" s="43"/>
      <c r="G151" s="43"/>
      <c r="H151" s="43"/>
      <c r="I151" s="43"/>
      <c r="J151" s="43"/>
      <c r="K151" s="43"/>
      <c r="L151" s="43"/>
      <c r="M151" s="43"/>
      <c r="N151" s="43"/>
      <c r="O151" s="62">
        <f t="shared" si="9"/>
        <v>0</v>
      </c>
      <c r="P151" s="53"/>
      <c r="Q151" s="43"/>
      <c r="R151" s="25">
        <f t="shared" si="10"/>
        <v>0</v>
      </c>
      <c r="S151" s="65"/>
      <c r="T151" s="17">
        <f t="shared" si="11"/>
        <v>0</v>
      </c>
    </row>
    <row r="152" spans="1:20" ht="12" thickBot="1">
      <c r="A152" s="138" t="s">
        <v>256</v>
      </c>
      <c r="B152" s="66"/>
      <c r="C152" s="43"/>
      <c r="D152" s="25">
        <f t="shared" si="8"/>
        <v>0</v>
      </c>
      <c r="E152" s="66"/>
      <c r="F152" s="43"/>
      <c r="G152" s="43"/>
      <c r="H152" s="43"/>
      <c r="I152" s="43"/>
      <c r="J152" s="43"/>
      <c r="K152" s="43"/>
      <c r="L152" s="43"/>
      <c r="M152" s="43"/>
      <c r="N152" s="43"/>
      <c r="O152" s="62">
        <f t="shared" si="9"/>
        <v>0</v>
      </c>
      <c r="P152" s="53"/>
      <c r="Q152" s="43"/>
      <c r="R152" s="25">
        <f t="shared" si="10"/>
        <v>0</v>
      </c>
      <c r="S152" s="65"/>
      <c r="T152" s="17">
        <f t="shared" si="11"/>
        <v>0</v>
      </c>
    </row>
    <row r="153" spans="1:20" ht="12" thickBot="1">
      <c r="A153" s="138" t="s">
        <v>257</v>
      </c>
      <c r="B153" s="66"/>
      <c r="C153" s="43"/>
      <c r="D153" s="25">
        <f t="shared" si="8"/>
        <v>0</v>
      </c>
      <c r="E153" s="66"/>
      <c r="F153" s="43"/>
      <c r="G153" s="43"/>
      <c r="H153" s="43"/>
      <c r="I153" s="43"/>
      <c r="J153" s="43"/>
      <c r="K153" s="43"/>
      <c r="L153" s="43"/>
      <c r="M153" s="43"/>
      <c r="N153" s="43"/>
      <c r="O153" s="62">
        <f t="shared" si="9"/>
        <v>0</v>
      </c>
      <c r="P153" s="53"/>
      <c r="Q153" s="43"/>
      <c r="R153" s="25">
        <f t="shared" si="10"/>
        <v>0</v>
      </c>
      <c r="S153" s="65"/>
      <c r="T153" s="17">
        <f t="shared" si="11"/>
        <v>0</v>
      </c>
    </row>
    <row r="154" spans="1:20" ht="12" thickBot="1">
      <c r="A154" s="138" t="s">
        <v>258</v>
      </c>
      <c r="B154" s="66"/>
      <c r="C154" s="43">
        <v>3</v>
      </c>
      <c r="D154" s="25">
        <f t="shared" si="8"/>
        <v>30</v>
      </c>
      <c r="E154" s="66"/>
      <c r="F154" s="43"/>
      <c r="G154" s="43"/>
      <c r="H154" s="43"/>
      <c r="I154" s="43"/>
      <c r="J154" s="43"/>
      <c r="K154" s="43"/>
      <c r="L154" s="43"/>
      <c r="M154" s="43"/>
      <c r="N154" s="43">
        <v>1</v>
      </c>
      <c r="O154" s="62">
        <f t="shared" si="9"/>
        <v>0</v>
      </c>
      <c r="P154" s="53"/>
      <c r="Q154" s="43"/>
      <c r="R154" s="25">
        <f t="shared" si="10"/>
        <v>0</v>
      </c>
      <c r="S154" s="65"/>
      <c r="T154" s="17">
        <f t="shared" si="11"/>
        <v>30</v>
      </c>
    </row>
    <row r="155" spans="1:20" ht="12" thickBot="1">
      <c r="A155" s="138" t="s">
        <v>259</v>
      </c>
      <c r="B155" s="66"/>
      <c r="C155" s="43"/>
      <c r="D155" s="25">
        <f t="shared" si="8"/>
        <v>0</v>
      </c>
      <c r="E155" s="66"/>
      <c r="F155" s="43"/>
      <c r="G155" s="43"/>
      <c r="H155" s="43"/>
      <c r="I155" s="43"/>
      <c r="J155" s="43"/>
      <c r="K155" s="43"/>
      <c r="L155" s="43"/>
      <c r="M155" s="43"/>
      <c r="N155" s="43"/>
      <c r="O155" s="62">
        <f t="shared" si="9"/>
        <v>0</v>
      </c>
      <c r="P155" s="53"/>
      <c r="Q155" s="43"/>
      <c r="R155" s="25">
        <f t="shared" si="10"/>
        <v>0</v>
      </c>
      <c r="S155" s="65"/>
      <c r="T155" s="17">
        <f t="shared" si="11"/>
        <v>0</v>
      </c>
    </row>
    <row r="156" spans="1:20" ht="12" thickBot="1">
      <c r="A156" s="138" t="s">
        <v>260</v>
      </c>
      <c r="B156" s="66"/>
      <c r="C156" s="43"/>
      <c r="D156" s="25">
        <f t="shared" si="8"/>
        <v>0</v>
      </c>
      <c r="E156" s="66"/>
      <c r="F156" s="43"/>
      <c r="G156" s="43"/>
      <c r="H156" s="43"/>
      <c r="I156" s="43"/>
      <c r="J156" s="43"/>
      <c r="K156" s="43"/>
      <c r="L156" s="43"/>
      <c r="M156" s="43"/>
      <c r="N156" s="43"/>
      <c r="O156" s="62">
        <f t="shared" si="9"/>
        <v>0</v>
      </c>
      <c r="P156" s="53"/>
      <c r="Q156" s="43"/>
      <c r="R156" s="25">
        <f t="shared" si="10"/>
        <v>0</v>
      </c>
      <c r="S156" s="65"/>
      <c r="T156" s="17">
        <f t="shared" si="11"/>
        <v>0</v>
      </c>
    </row>
    <row r="157" spans="1:20" ht="12" thickBot="1">
      <c r="A157" s="138" t="s">
        <v>261</v>
      </c>
      <c r="B157" s="66"/>
      <c r="C157" s="43"/>
      <c r="D157" s="25">
        <f t="shared" si="8"/>
        <v>0</v>
      </c>
      <c r="E157" s="66"/>
      <c r="F157" s="43"/>
      <c r="G157" s="43"/>
      <c r="H157" s="43"/>
      <c r="I157" s="43"/>
      <c r="J157" s="43"/>
      <c r="K157" s="43"/>
      <c r="L157" s="43"/>
      <c r="M157" s="43"/>
      <c r="N157" s="43"/>
      <c r="O157" s="62">
        <f t="shared" si="9"/>
        <v>0</v>
      </c>
      <c r="P157" s="53"/>
      <c r="Q157" s="43"/>
      <c r="R157" s="25">
        <f t="shared" si="10"/>
        <v>0</v>
      </c>
      <c r="S157" s="65"/>
      <c r="T157" s="17">
        <f t="shared" si="11"/>
        <v>0</v>
      </c>
    </row>
    <row r="158" spans="1:20" ht="12" thickBot="1">
      <c r="A158" s="138" t="s">
        <v>262</v>
      </c>
      <c r="B158" s="66"/>
      <c r="C158" s="43">
        <v>3</v>
      </c>
      <c r="D158" s="25">
        <f t="shared" si="8"/>
        <v>30</v>
      </c>
      <c r="E158" s="66"/>
      <c r="F158" s="43"/>
      <c r="G158" s="43"/>
      <c r="H158" s="43"/>
      <c r="I158" s="43"/>
      <c r="J158" s="43"/>
      <c r="K158" s="43"/>
      <c r="L158" s="43"/>
      <c r="M158" s="43"/>
      <c r="N158" s="43"/>
      <c r="O158" s="62">
        <f t="shared" si="9"/>
        <v>0</v>
      </c>
      <c r="P158" s="53"/>
      <c r="Q158" s="43"/>
      <c r="R158" s="25">
        <f t="shared" si="10"/>
        <v>0</v>
      </c>
      <c r="S158" s="65"/>
      <c r="T158" s="17">
        <f t="shared" si="11"/>
        <v>30</v>
      </c>
    </row>
    <row r="159" spans="1:20" ht="12" thickBot="1">
      <c r="A159" s="138" t="s">
        <v>263</v>
      </c>
      <c r="B159" s="66"/>
      <c r="C159" s="43"/>
      <c r="D159" s="25">
        <f t="shared" si="8"/>
        <v>0</v>
      </c>
      <c r="E159" s="66"/>
      <c r="F159" s="43"/>
      <c r="G159" s="43"/>
      <c r="H159" s="43"/>
      <c r="I159" s="43"/>
      <c r="J159" s="43"/>
      <c r="K159" s="43"/>
      <c r="L159" s="43"/>
      <c r="M159" s="43"/>
      <c r="N159" s="43"/>
      <c r="O159" s="62">
        <f t="shared" si="9"/>
        <v>0</v>
      </c>
      <c r="P159" s="53"/>
      <c r="Q159" s="43"/>
      <c r="R159" s="25">
        <f t="shared" si="10"/>
        <v>0</v>
      </c>
      <c r="S159" s="65"/>
      <c r="T159" s="17">
        <f t="shared" si="11"/>
        <v>0</v>
      </c>
    </row>
    <row r="160" spans="1:20" ht="12" thickBot="1">
      <c r="A160" s="138" t="s">
        <v>264</v>
      </c>
      <c r="B160" s="66"/>
      <c r="C160" s="43"/>
      <c r="D160" s="25">
        <f t="shared" si="8"/>
        <v>0</v>
      </c>
      <c r="E160" s="66"/>
      <c r="F160" s="43"/>
      <c r="G160" s="43"/>
      <c r="H160" s="43"/>
      <c r="I160" s="43"/>
      <c r="J160" s="43"/>
      <c r="K160" s="43"/>
      <c r="L160" s="43"/>
      <c r="M160" s="43"/>
      <c r="N160" s="43"/>
      <c r="O160" s="62">
        <f t="shared" si="9"/>
        <v>0</v>
      </c>
      <c r="P160" s="53"/>
      <c r="Q160" s="43"/>
      <c r="R160" s="25">
        <f t="shared" si="10"/>
        <v>0</v>
      </c>
      <c r="S160" s="65"/>
      <c r="T160" s="17">
        <f t="shared" si="11"/>
        <v>0</v>
      </c>
    </row>
    <row r="161" spans="1:20" ht="12" thickBot="1">
      <c r="A161" s="138" t="s">
        <v>265</v>
      </c>
      <c r="B161" s="66"/>
      <c r="C161" s="43"/>
      <c r="D161" s="25">
        <f t="shared" si="8"/>
        <v>0</v>
      </c>
      <c r="E161" s="66"/>
      <c r="F161" s="43"/>
      <c r="G161" s="43"/>
      <c r="H161" s="43"/>
      <c r="I161" s="43"/>
      <c r="J161" s="43"/>
      <c r="K161" s="43"/>
      <c r="L161" s="43"/>
      <c r="M161" s="43"/>
      <c r="N161" s="43"/>
      <c r="O161" s="62">
        <f t="shared" si="9"/>
        <v>0</v>
      </c>
      <c r="P161" s="53"/>
      <c r="Q161" s="43"/>
      <c r="R161" s="25">
        <f t="shared" si="10"/>
        <v>0</v>
      </c>
      <c r="S161" s="65"/>
      <c r="T161" s="17">
        <f t="shared" si="11"/>
        <v>0</v>
      </c>
    </row>
    <row r="162" spans="1:20" ht="12" thickBot="1">
      <c r="A162" s="138" t="s">
        <v>266</v>
      </c>
      <c r="B162" s="66"/>
      <c r="C162" s="43">
        <v>2</v>
      </c>
      <c r="D162" s="25">
        <f t="shared" si="8"/>
        <v>20</v>
      </c>
      <c r="E162" s="66"/>
      <c r="F162" s="43"/>
      <c r="G162" s="43"/>
      <c r="H162" s="43"/>
      <c r="I162" s="43"/>
      <c r="J162" s="43"/>
      <c r="K162" s="43"/>
      <c r="L162" s="43"/>
      <c r="M162" s="43"/>
      <c r="N162" s="43"/>
      <c r="O162" s="62">
        <f t="shared" si="9"/>
        <v>0</v>
      </c>
      <c r="P162" s="53"/>
      <c r="Q162" s="43"/>
      <c r="R162" s="25">
        <f t="shared" si="10"/>
        <v>0</v>
      </c>
      <c r="S162" s="65"/>
      <c r="T162" s="17">
        <f t="shared" si="11"/>
        <v>20</v>
      </c>
    </row>
    <row r="163" spans="1:20" ht="12" thickBot="1">
      <c r="A163" s="138" t="s">
        <v>267</v>
      </c>
      <c r="B163" s="66"/>
      <c r="C163" s="43"/>
      <c r="D163" s="25">
        <f t="shared" si="8"/>
        <v>0</v>
      </c>
      <c r="E163" s="66"/>
      <c r="F163" s="43"/>
      <c r="G163" s="43"/>
      <c r="H163" s="43"/>
      <c r="I163" s="43"/>
      <c r="J163" s="43"/>
      <c r="K163" s="43"/>
      <c r="L163" s="43"/>
      <c r="M163" s="43"/>
      <c r="N163" s="43"/>
      <c r="O163" s="62">
        <f t="shared" si="9"/>
        <v>0</v>
      </c>
      <c r="P163" s="53"/>
      <c r="Q163" s="43"/>
      <c r="R163" s="25">
        <f t="shared" si="10"/>
        <v>0</v>
      </c>
      <c r="S163" s="65"/>
      <c r="T163" s="17">
        <f t="shared" si="11"/>
        <v>0</v>
      </c>
    </row>
    <row r="164" spans="1:20" ht="12" thickBot="1">
      <c r="A164" s="138" t="s">
        <v>268</v>
      </c>
      <c r="B164" s="66"/>
      <c r="C164" s="43"/>
      <c r="D164" s="25">
        <f t="shared" si="8"/>
        <v>0</v>
      </c>
      <c r="E164" s="66"/>
      <c r="F164" s="43"/>
      <c r="G164" s="43"/>
      <c r="H164" s="43"/>
      <c r="I164" s="43"/>
      <c r="J164" s="43"/>
      <c r="K164" s="43"/>
      <c r="L164" s="43"/>
      <c r="M164" s="43"/>
      <c r="N164" s="43"/>
      <c r="O164" s="62">
        <f t="shared" si="9"/>
        <v>0</v>
      </c>
      <c r="P164" s="53"/>
      <c r="Q164" s="43"/>
      <c r="R164" s="25">
        <f t="shared" si="10"/>
        <v>0</v>
      </c>
      <c r="S164" s="65"/>
      <c r="T164" s="17">
        <f t="shared" si="11"/>
        <v>0</v>
      </c>
    </row>
    <row r="165" spans="1:20" ht="12" thickBot="1">
      <c r="A165" s="138" t="s">
        <v>269</v>
      </c>
      <c r="B165" s="66"/>
      <c r="C165" s="43"/>
      <c r="D165" s="25">
        <f t="shared" si="8"/>
        <v>0</v>
      </c>
      <c r="E165" s="66"/>
      <c r="F165" s="43"/>
      <c r="G165" s="43"/>
      <c r="H165" s="43"/>
      <c r="I165" s="43"/>
      <c r="J165" s="43"/>
      <c r="K165" s="43"/>
      <c r="L165" s="43"/>
      <c r="M165" s="43"/>
      <c r="N165" s="43"/>
      <c r="O165" s="62">
        <f t="shared" si="9"/>
        <v>0</v>
      </c>
      <c r="P165" s="53"/>
      <c r="Q165" s="43"/>
      <c r="R165" s="25">
        <f t="shared" si="10"/>
        <v>0</v>
      </c>
      <c r="S165" s="65"/>
      <c r="T165" s="17">
        <f t="shared" si="11"/>
        <v>0</v>
      </c>
    </row>
    <row r="166" spans="1:20" ht="12" thickBot="1">
      <c r="A166" s="138" t="s">
        <v>270</v>
      </c>
      <c r="B166" s="66"/>
      <c r="C166" s="43">
        <v>6</v>
      </c>
      <c r="D166" s="25">
        <f t="shared" si="8"/>
        <v>60</v>
      </c>
      <c r="E166" s="66"/>
      <c r="F166" s="43"/>
      <c r="G166" s="43"/>
      <c r="H166" s="43"/>
      <c r="I166" s="43"/>
      <c r="J166" s="43"/>
      <c r="K166" s="43"/>
      <c r="L166" s="43">
        <v>1</v>
      </c>
      <c r="M166" s="43"/>
      <c r="N166" s="43"/>
      <c r="O166" s="62">
        <f t="shared" si="9"/>
        <v>20</v>
      </c>
      <c r="P166" s="53"/>
      <c r="Q166" s="43"/>
      <c r="R166" s="25">
        <f t="shared" si="10"/>
        <v>0</v>
      </c>
      <c r="S166" s="65"/>
      <c r="T166" s="17">
        <f t="shared" si="11"/>
        <v>80</v>
      </c>
    </row>
    <row r="167" spans="1:20" ht="12" thickBot="1">
      <c r="A167" s="138" t="s">
        <v>271</v>
      </c>
      <c r="B167" s="66"/>
      <c r="C167" s="43"/>
      <c r="D167" s="25">
        <f t="shared" si="8"/>
        <v>0</v>
      </c>
      <c r="E167" s="66"/>
      <c r="F167" s="43"/>
      <c r="G167" s="43"/>
      <c r="H167" s="43"/>
      <c r="I167" s="43"/>
      <c r="J167" s="43"/>
      <c r="K167" s="43"/>
      <c r="L167" s="43"/>
      <c r="M167" s="43"/>
      <c r="N167" s="43"/>
      <c r="O167" s="62">
        <f t="shared" si="9"/>
        <v>0</v>
      </c>
      <c r="P167" s="53"/>
      <c r="Q167" s="43"/>
      <c r="R167" s="25">
        <f t="shared" si="10"/>
        <v>0</v>
      </c>
      <c r="S167" s="65"/>
      <c r="T167" s="17">
        <f t="shared" si="11"/>
        <v>0</v>
      </c>
    </row>
    <row r="168" spans="1:20" ht="12" thickBot="1">
      <c r="A168" s="138" t="s">
        <v>272</v>
      </c>
      <c r="B168" s="66"/>
      <c r="C168" s="43"/>
      <c r="D168" s="25">
        <f t="shared" si="8"/>
        <v>0</v>
      </c>
      <c r="E168" s="66"/>
      <c r="F168" s="43"/>
      <c r="G168" s="43"/>
      <c r="H168" s="43"/>
      <c r="I168" s="43"/>
      <c r="J168" s="43"/>
      <c r="K168" s="43"/>
      <c r="L168" s="43"/>
      <c r="M168" s="43"/>
      <c r="N168" s="43"/>
      <c r="O168" s="62">
        <f t="shared" si="9"/>
        <v>0</v>
      </c>
      <c r="P168" s="53"/>
      <c r="Q168" s="43"/>
      <c r="R168" s="25">
        <f t="shared" si="10"/>
        <v>0</v>
      </c>
      <c r="S168" s="65"/>
      <c r="T168" s="17">
        <f t="shared" si="11"/>
        <v>0</v>
      </c>
    </row>
    <row r="169" spans="1:20" ht="12" thickBot="1">
      <c r="A169" s="138" t="s">
        <v>273</v>
      </c>
      <c r="B169" s="66"/>
      <c r="C169" s="43"/>
      <c r="D169" s="25">
        <f t="shared" si="8"/>
        <v>0</v>
      </c>
      <c r="E169" s="66"/>
      <c r="F169" s="43"/>
      <c r="G169" s="43"/>
      <c r="H169" s="43"/>
      <c r="I169" s="43"/>
      <c r="J169" s="43"/>
      <c r="K169" s="43"/>
      <c r="L169" s="43"/>
      <c r="M169" s="43"/>
      <c r="N169" s="43"/>
      <c r="O169" s="62">
        <f t="shared" si="9"/>
        <v>0</v>
      </c>
      <c r="P169" s="53"/>
      <c r="Q169" s="43"/>
      <c r="R169" s="25">
        <f t="shared" si="10"/>
        <v>0</v>
      </c>
      <c r="S169" s="65"/>
      <c r="T169" s="17">
        <f t="shared" si="11"/>
        <v>0</v>
      </c>
    </row>
    <row r="170" spans="1:20" ht="12" thickBot="1">
      <c r="A170" s="138" t="s">
        <v>274</v>
      </c>
      <c r="B170" s="66"/>
      <c r="C170" s="43"/>
      <c r="D170" s="25">
        <f t="shared" si="8"/>
        <v>0</v>
      </c>
      <c r="E170" s="66"/>
      <c r="F170" s="43"/>
      <c r="G170" s="43"/>
      <c r="H170" s="43"/>
      <c r="I170" s="43"/>
      <c r="J170" s="43"/>
      <c r="K170" s="43"/>
      <c r="L170" s="43"/>
      <c r="M170" s="43"/>
      <c r="N170" s="43"/>
      <c r="O170" s="62">
        <f t="shared" si="9"/>
        <v>0</v>
      </c>
      <c r="P170" s="53"/>
      <c r="Q170" s="43"/>
      <c r="R170" s="25">
        <f t="shared" si="10"/>
        <v>0</v>
      </c>
      <c r="S170" s="65"/>
      <c r="T170" s="17">
        <f t="shared" si="11"/>
        <v>0</v>
      </c>
    </row>
    <row r="171" spans="1:20" ht="12" thickBot="1">
      <c r="A171" s="138" t="s">
        <v>275</v>
      </c>
      <c r="B171" s="66"/>
      <c r="C171" s="43"/>
      <c r="D171" s="25">
        <f t="shared" si="8"/>
        <v>0</v>
      </c>
      <c r="E171" s="66"/>
      <c r="F171" s="43"/>
      <c r="G171" s="43"/>
      <c r="H171" s="43"/>
      <c r="I171" s="43"/>
      <c r="J171" s="43"/>
      <c r="K171" s="43"/>
      <c r="L171" s="43"/>
      <c r="M171" s="43"/>
      <c r="N171" s="43"/>
      <c r="O171" s="62">
        <f t="shared" si="9"/>
        <v>0</v>
      </c>
      <c r="P171" s="53"/>
      <c r="Q171" s="43"/>
      <c r="R171" s="25">
        <f t="shared" si="10"/>
        <v>0</v>
      </c>
      <c r="S171" s="65"/>
      <c r="T171" s="17">
        <f t="shared" si="11"/>
        <v>0</v>
      </c>
    </row>
    <row r="172" spans="1:20" ht="12" thickBot="1">
      <c r="A172" s="138" t="s">
        <v>276</v>
      </c>
      <c r="B172" s="66"/>
      <c r="C172" s="43">
        <v>7</v>
      </c>
      <c r="D172" s="25">
        <f t="shared" si="8"/>
        <v>70</v>
      </c>
      <c r="E172" s="66"/>
      <c r="F172" s="43"/>
      <c r="G172" s="43"/>
      <c r="H172" s="43"/>
      <c r="I172" s="43"/>
      <c r="J172" s="43"/>
      <c r="K172" s="43"/>
      <c r="L172" s="43"/>
      <c r="M172" s="43"/>
      <c r="N172" s="43">
        <v>1</v>
      </c>
      <c r="O172" s="62">
        <f t="shared" si="9"/>
        <v>0</v>
      </c>
      <c r="P172" s="53"/>
      <c r="Q172" s="43"/>
      <c r="R172" s="25">
        <f t="shared" si="10"/>
        <v>0</v>
      </c>
      <c r="S172" s="65"/>
      <c r="T172" s="17">
        <f t="shared" si="11"/>
        <v>70</v>
      </c>
    </row>
    <row r="173" spans="1:20" ht="12" thickBot="1">
      <c r="A173" s="138" t="s">
        <v>277</v>
      </c>
      <c r="B173" s="66"/>
      <c r="C173" s="43"/>
      <c r="D173" s="25">
        <f t="shared" si="8"/>
        <v>0</v>
      </c>
      <c r="E173" s="66"/>
      <c r="F173" s="43"/>
      <c r="G173" s="43"/>
      <c r="H173" s="43"/>
      <c r="I173" s="43"/>
      <c r="J173" s="43"/>
      <c r="K173" s="43"/>
      <c r="L173" s="43"/>
      <c r="M173" s="43"/>
      <c r="N173" s="43"/>
      <c r="O173" s="62">
        <f t="shared" si="9"/>
        <v>0</v>
      </c>
      <c r="P173" s="53"/>
      <c r="Q173" s="43"/>
      <c r="R173" s="25">
        <f t="shared" si="10"/>
        <v>0</v>
      </c>
      <c r="S173" s="65"/>
      <c r="T173" s="17">
        <f t="shared" si="11"/>
        <v>0</v>
      </c>
    </row>
    <row r="174" spans="1:20" ht="12" thickBot="1">
      <c r="A174" s="138" t="s">
        <v>322</v>
      </c>
      <c r="B174" s="66"/>
      <c r="C174" s="43"/>
      <c r="D174" s="25">
        <f t="shared" si="8"/>
        <v>0</v>
      </c>
      <c r="E174" s="66"/>
      <c r="F174" s="43"/>
      <c r="G174" s="43"/>
      <c r="H174" s="43"/>
      <c r="I174" s="43"/>
      <c r="J174" s="43"/>
      <c r="K174" s="43"/>
      <c r="L174" s="43"/>
      <c r="M174" s="43"/>
      <c r="N174" s="43"/>
      <c r="O174" s="62">
        <f t="shared" si="9"/>
        <v>0</v>
      </c>
      <c r="P174" s="53"/>
      <c r="Q174" s="43"/>
      <c r="R174" s="25">
        <f t="shared" si="10"/>
        <v>0</v>
      </c>
      <c r="S174" s="65"/>
      <c r="T174" s="17">
        <f t="shared" si="11"/>
        <v>0</v>
      </c>
    </row>
    <row r="175" spans="1:20" ht="12" thickBot="1">
      <c r="A175" s="138" t="s">
        <v>278</v>
      </c>
      <c r="B175" s="66"/>
      <c r="C175" s="43">
        <v>8</v>
      </c>
      <c r="D175" s="25">
        <f t="shared" si="8"/>
        <v>80</v>
      </c>
      <c r="E175" s="66"/>
      <c r="F175" s="43"/>
      <c r="G175" s="43"/>
      <c r="H175" s="43"/>
      <c r="I175" s="43">
        <v>1</v>
      </c>
      <c r="J175" s="43"/>
      <c r="K175" s="43"/>
      <c r="L175" s="43"/>
      <c r="M175" s="43"/>
      <c r="N175" s="43"/>
      <c r="O175" s="62">
        <f t="shared" si="9"/>
        <v>45</v>
      </c>
      <c r="P175" s="53"/>
      <c r="Q175" s="43"/>
      <c r="R175" s="25">
        <f t="shared" si="10"/>
        <v>0</v>
      </c>
      <c r="S175" s="65"/>
      <c r="T175" s="17">
        <f t="shared" si="11"/>
        <v>125</v>
      </c>
    </row>
    <row r="176" spans="1:20" ht="12" thickBot="1">
      <c r="A176" s="138" t="s">
        <v>279</v>
      </c>
      <c r="B176" s="66"/>
      <c r="C176" s="43">
        <v>3</v>
      </c>
      <c r="D176" s="25">
        <f t="shared" si="8"/>
        <v>30</v>
      </c>
      <c r="E176" s="66"/>
      <c r="F176" s="43"/>
      <c r="G176" s="43"/>
      <c r="H176" s="43"/>
      <c r="I176" s="43"/>
      <c r="J176" s="43"/>
      <c r="K176" s="43"/>
      <c r="L176" s="43"/>
      <c r="M176" s="43"/>
      <c r="N176" s="43"/>
      <c r="O176" s="62">
        <f t="shared" si="9"/>
        <v>0</v>
      </c>
      <c r="P176" s="53"/>
      <c r="Q176" s="43"/>
      <c r="R176" s="25">
        <f t="shared" si="10"/>
        <v>0</v>
      </c>
      <c r="S176" s="65"/>
      <c r="T176" s="17">
        <f t="shared" si="11"/>
        <v>30</v>
      </c>
    </row>
    <row r="177" spans="1:20" ht="12" thickBot="1">
      <c r="A177" s="138" t="s">
        <v>280</v>
      </c>
      <c r="B177" s="66"/>
      <c r="C177" s="43"/>
      <c r="D177" s="25">
        <f t="shared" si="8"/>
        <v>0</v>
      </c>
      <c r="E177" s="66"/>
      <c r="F177" s="43"/>
      <c r="G177" s="43"/>
      <c r="H177" s="43"/>
      <c r="I177" s="43"/>
      <c r="J177" s="43"/>
      <c r="K177" s="43"/>
      <c r="L177" s="43"/>
      <c r="M177" s="43"/>
      <c r="N177" s="43"/>
      <c r="O177" s="62">
        <f t="shared" si="9"/>
        <v>0</v>
      </c>
      <c r="P177" s="53"/>
      <c r="Q177" s="43"/>
      <c r="R177" s="25">
        <f t="shared" si="10"/>
        <v>0</v>
      </c>
      <c r="S177" s="65"/>
      <c r="T177" s="17">
        <f t="shared" si="11"/>
        <v>0</v>
      </c>
    </row>
    <row r="178" spans="1:20" ht="12" thickBot="1">
      <c r="A178" s="138" t="s">
        <v>281</v>
      </c>
      <c r="B178" s="66"/>
      <c r="C178" s="43"/>
      <c r="D178" s="25">
        <f t="shared" si="8"/>
        <v>0</v>
      </c>
      <c r="E178" s="66"/>
      <c r="F178" s="43"/>
      <c r="G178" s="43"/>
      <c r="H178" s="43"/>
      <c r="I178" s="43"/>
      <c r="J178" s="43"/>
      <c r="K178" s="43"/>
      <c r="L178" s="43"/>
      <c r="M178" s="43"/>
      <c r="N178" s="43"/>
      <c r="O178" s="62">
        <f t="shared" si="9"/>
        <v>0</v>
      </c>
      <c r="P178" s="53"/>
      <c r="Q178" s="43"/>
      <c r="R178" s="25">
        <f t="shared" si="10"/>
        <v>0</v>
      </c>
      <c r="S178" s="65"/>
      <c r="T178" s="17">
        <f t="shared" si="11"/>
        <v>0</v>
      </c>
    </row>
    <row r="179" spans="1:20" ht="12" thickBot="1">
      <c r="A179" s="138" t="s">
        <v>282</v>
      </c>
      <c r="B179" s="66"/>
      <c r="C179" s="43">
        <v>2</v>
      </c>
      <c r="D179" s="25">
        <f t="shared" si="8"/>
        <v>20</v>
      </c>
      <c r="E179" s="66"/>
      <c r="F179" s="43"/>
      <c r="G179" s="43"/>
      <c r="H179" s="43"/>
      <c r="I179" s="43"/>
      <c r="J179" s="43"/>
      <c r="K179" s="43"/>
      <c r="L179" s="43"/>
      <c r="M179" s="43"/>
      <c r="N179" s="43"/>
      <c r="O179" s="62">
        <f t="shared" si="9"/>
        <v>0</v>
      </c>
      <c r="P179" s="53"/>
      <c r="Q179" s="43"/>
      <c r="R179" s="25">
        <f t="shared" si="10"/>
        <v>0</v>
      </c>
      <c r="S179" s="65"/>
      <c r="T179" s="17">
        <f t="shared" si="11"/>
        <v>20</v>
      </c>
    </row>
    <row r="180" spans="1:20" ht="12" thickBot="1">
      <c r="A180" s="138" t="s">
        <v>283</v>
      </c>
      <c r="B180" s="66"/>
      <c r="C180" s="43"/>
      <c r="D180" s="25">
        <f t="shared" si="8"/>
        <v>0</v>
      </c>
      <c r="E180" s="66"/>
      <c r="F180" s="43"/>
      <c r="G180" s="43"/>
      <c r="H180" s="43"/>
      <c r="I180" s="43"/>
      <c r="J180" s="43"/>
      <c r="K180" s="43"/>
      <c r="L180" s="43"/>
      <c r="M180" s="43"/>
      <c r="N180" s="43"/>
      <c r="O180" s="62">
        <f t="shared" si="9"/>
        <v>0</v>
      </c>
      <c r="P180" s="53"/>
      <c r="Q180" s="43"/>
      <c r="R180" s="25">
        <f t="shared" si="10"/>
        <v>0</v>
      </c>
      <c r="S180" s="65"/>
      <c r="T180" s="17">
        <f t="shared" si="11"/>
        <v>0</v>
      </c>
    </row>
    <row r="181" spans="1:20" ht="12" thickBot="1">
      <c r="A181" s="138" t="s">
        <v>284</v>
      </c>
      <c r="B181" s="66"/>
      <c r="C181" s="43"/>
      <c r="D181" s="25">
        <f t="shared" si="8"/>
        <v>0</v>
      </c>
      <c r="E181" s="66"/>
      <c r="F181" s="43"/>
      <c r="G181" s="43"/>
      <c r="H181" s="43"/>
      <c r="I181" s="43"/>
      <c r="J181" s="43"/>
      <c r="K181" s="43"/>
      <c r="L181" s="43"/>
      <c r="M181" s="43"/>
      <c r="N181" s="43"/>
      <c r="O181" s="62">
        <f t="shared" si="9"/>
        <v>0</v>
      </c>
      <c r="P181" s="53"/>
      <c r="Q181" s="43"/>
      <c r="R181" s="25">
        <f t="shared" si="10"/>
        <v>0</v>
      </c>
      <c r="S181" s="65"/>
      <c r="T181" s="17">
        <f t="shared" si="11"/>
        <v>0</v>
      </c>
    </row>
    <row r="182" spans="1:20" ht="12" thickBot="1">
      <c r="A182" s="138" t="s">
        <v>285</v>
      </c>
      <c r="B182" s="66"/>
      <c r="C182" s="43"/>
      <c r="D182" s="25">
        <f t="shared" si="8"/>
        <v>0</v>
      </c>
      <c r="E182" s="66"/>
      <c r="F182" s="43"/>
      <c r="G182" s="43"/>
      <c r="H182" s="43"/>
      <c r="I182" s="43"/>
      <c r="J182" s="43"/>
      <c r="K182" s="43"/>
      <c r="L182" s="43"/>
      <c r="M182" s="43"/>
      <c r="N182" s="43"/>
      <c r="O182" s="62">
        <f t="shared" si="9"/>
        <v>0</v>
      </c>
      <c r="P182" s="53"/>
      <c r="Q182" s="43"/>
      <c r="R182" s="25">
        <f t="shared" si="10"/>
        <v>0</v>
      </c>
      <c r="S182" s="65"/>
      <c r="T182" s="17">
        <f t="shared" si="11"/>
        <v>0</v>
      </c>
    </row>
    <row r="183" spans="1:20" ht="12" thickBot="1">
      <c r="A183" s="138" t="s">
        <v>323</v>
      </c>
      <c r="B183" s="66"/>
      <c r="C183" s="43"/>
      <c r="D183" s="25">
        <f t="shared" si="8"/>
        <v>0</v>
      </c>
      <c r="E183" s="66"/>
      <c r="F183" s="43"/>
      <c r="G183" s="43"/>
      <c r="H183" s="43"/>
      <c r="I183" s="43"/>
      <c r="J183" s="43"/>
      <c r="K183" s="43"/>
      <c r="L183" s="43"/>
      <c r="M183" s="43"/>
      <c r="N183" s="43"/>
      <c r="O183" s="62">
        <f t="shared" si="9"/>
        <v>0</v>
      </c>
      <c r="P183" s="53"/>
      <c r="Q183" s="43"/>
      <c r="R183" s="25">
        <f t="shared" si="10"/>
        <v>0</v>
      </c>
      <c r="S183" s="65"/>
      <c r="T183" s="17">
        <f t="shared" si="11"/>
        <v>0</v>
      </c>
    </row>
    <row r="184" spans="1:20" ht="12" thickBot="1">
      <c r="A184" s="138" t="s">
        <v>286</v>
      </c>
      <c r="B184" s="66"/>
      <c r="C184" s="43"/>
      <c r="D184" s="25">
        <f t="shared" si="8"/>
        <v>0</v>
      </c>
      <c r="E184" s="66"/>
      <c r="F184" s="43"/>
      <c r="G184" s="43"/>
      <c r="H184" s="43"/>
      <c r="I184" s="43"/>
      <c r="J184" s="43"/>
      <c r="K184" s="43"/>
      <c r="L184" s="43"/>
      <c r="M184" s="43"/>
      <c r="N184" s="43"/>
      <c r="O184" s="62">
        <f t="shared" si="9"/>
        <v>0</v>
      </c>
      <c r="P184" s="53"/>
      <c r="Q184" s="43"/>
      <c r="R184" s="25">
        <f t="shared" si="10"/>
        <v>0</v>
      </c>
      <c r="S184" s="65"/>
      <c r="T184" s="17">
        <f t="shared" si="11"/>
        <v>0</v>
      </c>
    </row>
    <row r="185" spans="1:20" ht="12" thickBot="1">
      <c r="A185" s="138" t="s">
        <v>287</v>
      </c>
      <c r="B185" s="66"/>
      <c r="C185" s="43"/>
      <c r="D185" s="25">
        <f t="shared" si="8"/>
        <v>0</v>
      </c>
      <c r="E185" s="66"/>
      <c r="F185" s="43"/>
      <c r="G185" s="43"/>
      <c r="H185" s="43"/>
      <c r="I185" s="43"/>
      <c r="J185" s="43"/>
      <c r="K185" s="43"/>
      <c r="L185" s="43"/>
      <c r="M185" s="43"/>
      <c r="N185" s="43"/>
      <c r="O185" s="62">
        <f t="shared" si="9"/>
        <v>0</v>
      </c>
      <c r="P185" s="53"/>
      <c r="Q185" s="43"/>
      <c r="R185" s="25">
        <f t="shared" si="10"/>
        <v>0</v>
      </c>
      <c r="S185" s="65"/>
      <c r="T185" s="17">
        <f t="shared" si="11"/>
        <v>0</v>
      </c>
    </row>
    <row r="186" spans="1:20" ht="12" thickBot="1">
      <c r="A186" s="138" t="s">
        <v>288</v>
      </c>
      <c r="B186" s="66"/>
      <c r="C186" s="43">
        <v>7</v>
      </c>
      <c r="D186" s="25">
        <f t="shared" si="8"/>
        <v>70</v>
      </c>
      <c r="E186" s="66"/>
      <c r="F186" s="43"/>
      <c r="G186" s="43"/>
      <c r="H186" s="43"/>
      <c r="I186" s="43"/>
      <c r="J186" s="43"/>
      <c r="K186" s="43"/>
      <c r="L186" s="43"/>
      <c r="M186" s="43"/>
      <c r="N186" s="43">
        <v>1</v>
      </c>
      <c r="O186" s="62">
        <f t="shared" si="9"/>
        <v>0</v>
      </c>
      <c r="P186" s="53"/>
      <c r="Q186" s="43"/>
      <c r="R186" s="25">
        <f t="shared" si="10"/>
        <v>0</v>
      </c>
      <c r="S186" s="65"/>
      <c r="T186" s="17">
        <f t="shared" si="11"/>
        <v>70</v>
      </c>
    </row>
    <row r="187" spans="1:20" ht="12" thickBot="1">
      <c r="A187" s="138" t="s">
        <v>289</v>
      </c>
      <c r="B187" s="66"/>
      <c r="C187" s="43">
        <v>3</v>
      </c>
      <c r="D187" s="25">
        <f t="shared" si="8"/>
        <v>30</v>
      </c>
      <c r="E187" s="66"/>
      <c r="F187" s="43"/>
      <c r="G187" s="43"/>
      <c r="H187" s="43"/>
      <c r="I187" s="43">
        <v>1</v>
      </c>
      <c r="J187" s="43"/>
      <c r="K187" s="43"/>
      <c r="L187" s="43"/>
      <c r="M187" s="43"/>
      <c r="N187" s="43"/>
      <c r="O187" s="62">
        <f t="shared" si="9"/>
        <v>45</v>
      </c>
      <c r="P187" s="53"/>
      <c r="Q187" s="43"/>
      <c r="R187" s="25">
        <f t="shared" si="10"/>
        <v>0</v>
      </c>
      <c r="S187" s="65"/>
      <c r="T187" s="17">
        <f t="shared" si="11"/>
        <v>75</v>
      </c>
    </row>
    <row r="188" spans="1:20" ht="12" thickBot="1">
      <c r="A188" s="138" t="s">
        <v>290</v>
      </c>
      <c r="B188" s="66"/>
      <c r="C188" s="43"/>
      <c r="D188" s="25">
        <f t="shared" si="8"/>
        <v>0</v>
      </c>
      <c r="E188" s="66"/>
      <c r="F188" s="43"/>
      <c r="G188" s="43"/>
      <c r="H188" s="43"/>
      <c r="I188" s="43"/>
      <c r="J188" s="43"/>
      <c r="K188" s="43"/>
      <c r="L188" s="43"/>
      <c r="M188" s="43"/>
      <c r="N188" s="43"/>
      <c r="O188" s="62">
        <f t="shared" si="9"/>
        <v>0</v>
      </c>
      <c r="P188" s="53"/>
      <c r="Q188" s="43"/>
      <c r="R188" s="25">
        <f t="shared" si="10"/>
        <v>0</v>
      </c>
      <c r="S188" s="65"/>
      <c r="T188" s="17">
        <f t="shared" si="11"/>
        <v>0</v>
      </c>
    </row>
    <row r="189" spans="1:20" ht="12" thickBot="1">
      <c r="A189" s="138" t="s">
        <v>291</v>
      </c>
      <c r="B189" s="66"/>
      <c r="C189" s="43">
        <v>2</v>
      </c>
      <c r="D189" s="25">
        <f t="shared" si="8"/>
        <v>20</v>
      </c>
      <c r="E189" s="66"/>
      <c r="F189" s="43"/>
      <c r="G189" s="43"/>
      <c r="H189" s="43"/>
      <c r="I189" s="43"/>
      <c r="J189" s="43"/>
      <c r="K189" s="43"/>
      <c r="L189" s="43"/>
      <c r="M189" s="43"/>
      <c r="N189" s="43"/>
      <c r="O189" s="62">
        <f t="shared" si="9"/>
        <v>0</v>
      </c>
      <c r="P189" s="53"/>
      <c r="Q189" s="43"/>
      <c r="R189" s="25">
        <f t="shared" si="10"/>
        <v>0</v>
      </c>
      <c r="S189" s="65"/>
      <c r="T189" s="17">
        <f t="shared" si="11"/>
        <v>20</v>
      </c>
    </row>
    <row r="190" spans="1:20" ht="12" thickBot="1">
      <c r="A190" s="138" t="s">
        <v>292</v>
      </c>
      <c r="B190" s="66"/>
      <c r="C190" s="43">
        <v>1</v>
      </c>
      <c r="D190" s="25">
        <f t="shared" si="8"/>
        <v>10</v>
      </c>
      <c r="E190" s="66"/>
      <c r="F190" s="43"/>
      <c r="G190" s="43"/>
      <c r="H190" s="43"/>
      <c r="I190" s="43"/>
      <c r="J190" s="43"/>
      <c r="K190" s="43"/>
      <c r="L190" s="43"/>
      <c r="M190" s="43"/>
      <c r="N190" s="43"/>
      <c r="O190" s="62">
        <f t="shared" si="9"/>
        <v>0</v>
      </c>
      <c r="P190" s="53"/>
      <c r="Q190" s="43"/>
      <c r="R190" s="25">
        <f t="shared" si="10"/>
        <v>0</v>
      </c>
      <c r="S190" s="65"/>
      <c r="T190" s="17">
        <f t="shared" si="11"/>
        <v>10</v>
      </c>
    </row>
    <row r="191" spans="1:20" ht="12" thickBot="1">
      <c r="A191" s="138" t="s">
        <v>293</v>
      </c>
      <c r="B191" s="66"/>
      <c r="C191" s="43"/>
      <c r="D191" s="25">
        <f t="shared" si="8"/>
        <v>0</v>
      </c>
      <c r="E191" s="66"/>
      <c r="F191" s="43"/>
      <c r="G191" s="43"/>
      <c r="H191" s="43"/>
      <c r="I191" s="43"/>
      <c r="J191" s="43"/>
      <c r="K191" s="43"/>
      <c r="L191" s="43"/>
      <c r="M191" s="43"/>
      <c r="N191" s="43"/>
      <c r="O191" s="62">
        <f t="shared" si="9"/>
        <v>0</v>
      </c>
      <c r="P191" s="53"/>
      <c r="Q191" s="43"/>
      <c r="R191" s="25">
        <f t="shared" si="10"/>
        <v>0</v>
      </c>
      <c r="S191" s="65"/>
      <c r="T191" s="17">
        <f t="shared" si="11"/>
        <v>0</v>
      </c>
    </row>
    <row r="192" spans="1:20" ht="12" thickBot="1">
      <c r="A192" s="138" t="s">
        <v>294</v>
      </c>
      <c r="B192" s="66"/>
      <c r="C192" s="43"/>
      <c r="D192" s="25">
        <f t="shared" si="8"/>
        <v>0</v>
      </c>
      <c r="E192" s="66"/>
      <c r="F192" s="43"/>
      <c r="G192" s="43"/>
      <c r="H192" s="43"/>
      <c r="I192" s="43"/>
      <c r="J192" s="43"/>
      <c r="K192" s="43"/>
      <c r="L192" s="43"/>
      <c r="M192" s="43"/>
      <c r="N192" s="43"/>
      <c r="O192" s="62">
        <f t="shared" si="9"/>
        <v>0</v>
      </c>
      <c r="P192" s="53"/>
      <c r="Q192" s="43"/>
      <c r="R192" s="25">
        <f t="shared" si="10"/>
        <v>0</v>
      </c>
      <c r="S192" s="65"/>
      <c r="T192" s="17">
        <f t="shared" si="11"/>
        <v>0</v>
      </c>
    </row>
    <row r="193" spans="1:20" ht="12" thickBot="1">
      <c r="A193" s="138" t="s">
        <v>295</v>
      </c>
      <c r="B193" s="66"/>
      <c r="C193" s="43"/>
      <c r="D193" s="25">
        <f t="shared" si="8"/>
        <v>0</v>
      </c>
      <c r="E193" s="66"/>
      <c r="F193" s="43"/>
      <c r="G193" s="43"/>
      <c r="H193" s="43"/>
      <c r="I193" s="43"/>
      <c r="J193" s="43"/>
      <c r="K193" s="43"/>
      <c r="L193" s="43"/>
      <c r="M193" s="43"/>
      <c r="N193" s="43"/>
      <c r="O193" s="62">
        <f t="shared" si="9"/>
        <v>0</v>
      </c>
      <c r="P193" s="53"/>
      <c r="Q193" s="43"/>
      <c r="R193" s="25">
        <f t="shared" si="10"/>
        <v>0</v>
      </c>
      <c r="S193" s="65"/>
      <c r="T193" s="17">
        <f t="shared" si="11"/>
        <v>0</v>
      </c>
    </row>
    <row r="194" spans="1:20" ht="12" thickBot="1">
      <c r="A194" s="138" t="s">
        <v>296</v>
      </c>
      <c r="B194" s="66"/>
      <c r="C194" s="43"/>
      <c r="D194" s="25">
        <f t="shared" si="8"/>
        <v>0</v>
      </c>
      <c r="E194" s="66"/>
      <c r="F194" s="43"/>
      <c r="G194" s="43"/>
      <c r="H194" s="43"/>
      <c r="I194" s="43"/>
      <c r="J194" s="43"/>
      <c r="K194" s="43"/>
      <c r="L194" s="43"/>
      <c r="M194" s="43"/>
      <c r="N194" s="43"/>
      <c r="O194" s="62">
        <f t="shared" si="9"/>
        <v>0</v>
      </c>
      <c r="P194" s="53"/>
      <c r="Q194" s="43"/>
      <c r="R194" s="25">
        <f t="shared" si="10"/>
        <v>0</v>
      </c>
      <c r="S194" s="65"/>
      <c r="T194" s="17">
        <f t="shared" si="11"/>
        <v>0</v>
      </c>
    </row>
    <row r="195" spans="1:20" ht="12" thickBot="1">
      <c r="A195" s="138" t="s">
        <v>297</v>
      </c>
      <c r="B195" s="66"/>
      <c r="C195" s="43"/>
      <c r="D195" s="25">
        <f t="shared" si="8"/>
        <v>0</v>
      </c>
      <c r="E195" s="66"/>
      <c r="F195" s="43"/>
      <c r="G195" s="43"/>
      <c r="H195" s="43"/>
      <c r="I195" s="43"/>
      <c r="J195" s="43"/>
      <c r="K195" s="43"/>
      <c r="L195" s="43"/>
      <c r="M195" s="43"/>
      <c r="N195" s="43"/>
      <c r="O195" s="62">
        <f t="shared" si="9"/>
        <v>0</v>
      </c>
      <c r="P195" s="53"/>
      <c r="Q195" s="43"/>
      <c r="R195" s="25">
        <f t="shared" si="10"/>
        <v>0</v>
      </c>
      <c r="S195" s="65"/>
      <c r="T195" s="17">
        <f t="shared" si="11"/>
        <v>0</v>
      </c>
    </row>
    <row r="196" spans="1:20" ht="12" thickBot="1">
      <c r="A196" s="138" t="s">
        <v>298</v>
      </c>
      <c r="B196" s="66"/>
      <c r="C196" s="43">
        <v>10</v>
      </c>
      <c r="D196" s="25">
        <f t="shared" si="8"/>
        <v>100</v>
      </c>
      <c r="E196" s="66"/>
      <c r="F196" s="43">
        <v>1</v>
      </c>
      <c r="G196" s="43"/>
      <c r="H196" s="43"/>
      <c r="I196" s="43"/>
      <c r="J196" s="43">
        <v>1</v>
      </c>
      <c r="K196" s="43"/>
      <c r="L196" s="43">
        <v>1</v>
      </c>
      <c r="M196" s="43"/>
      <c r="N196" s="43"/>
      <c r="O196" s="62">
        <f t="shared" si="9"/>
        <v>130</v>
      </c>
      <c r="P196" s="53"/>
      <c r="Q196" s="43"/>
      <c r="R196" s="25">
        <f t="shared" si="10"/>
        <v>0</v>
      </c>
      <c r="S196" s="65"/>
      <c r="T196" s="17">
        <f t="shared" si="11"/>
        <v>230</v>
      </c>
    </row>
    <row r="197" spans="1:20" ht="12" thickBot="1">
      <c r="A197" s="138" t="s">
        <v>299</v>
      </c>
      <c r="B197" s="66"/>
      <c r="C197" s="43"/>
      <c r="D197" s="25">
        <f t="shared" si="8"/>
        <v>0</v>
      </c>
      <c r="E197" s="66"/>
      <c r="F197" s="43"/>
      <c r="G197" s="43"/>
      <c r="H197" s="43"/>
      <c r="I197" s="43"/>
      <c r="J197" s="43"/>
      <c r="K197" s="43"/>
      <c r="L197" s="43"/>
      <c r="M197" s="43"/>
      <c r="N197" s="43"/>
      <c r="O197" s="62">
        <f t="shared" si="9"/>
        <v>0</v>
      </c>
      <c r="P197" s="53"/>
      <c r="Q197" s="43"/>
      <c r="R197" s="25">
        <f t="shared" si="10"/>
        <v>0</v>
      </c>
      <c r="S197" s="65"/>
      <c r="T197" s="17">
        <f t="shared" si="11"/>
        <v>0</v>
      </c>
    </row>
    <row r="198" spans="1:20" ht="12" thickBot="1">
      <c r="A198" s="138" t="s">
        <v>300</v>
      </c>
      <c r="B198" s="53"/>
      <c r="C198" s="43"/>
      <c r="D198" s="25">
        <f t="shared" ref="D198:D211" si="12">(C198*10)</f>
        <v>0</v>
      </c>
      <c r="E198" s="53"/>
      <c r="F198" s="43"/>
      <c r="G198" s="43"/>
      <c r="H198" s="43"/>
      <c r="I198" s="43"/>
      <c r="J198" s="43"/>
      <c r="K198" s="43"/>
      <c r="L198" s="43"/>
      <c r="M198" s="43"/>
      <c r="N198" s="43"/>
      <c r="O198" s="62">
        <f t="shared" ref="O198:O211" si="13">(F198*70)+(G198*60)+(H198*55)+(I198*45)+(J198*40)+(K198*30)+(L198*20)+(M198*15)</f>
        <v>0</v>
      </c>
      <c r="P198" s="53"/>
      <c r="Q198" s="43"/>
      <c r="R198" s="25">
        <f t="shared" ref="R198:R211" si="14">(Q198*70)</f>
        <v>0</v>
      </c>
      <c r="S198" s="65"/>
      <c r="T198" s="17">
        <f t="shared" ref="T198:T211" si="15">D198+O198+R198</f>
        <v>0</v>
      </c>
    </row>
    <row r="199" spans="1:20" ht="12" thickBot="1">
      <c r="A199" s="138" t="s">
        <v>301</v>
      </c>
      <c r="B199" s="66"/>
      <c r="C199" s="43"/>
      <c r="D199" s="25">
        <f t="shared" si="12"/>
        <v>0</v>
      </c>
      <c r="E199" s="66"/>
      <c r="F199" s="43"/>
      <c r="G199" s="43"/>
      <c r="H199" s="43"/>
      <c r="I199" s="43"/>
      <c r="J199" s="43"/>
      <c r="K199" s="43"/>
      <c r="L199" s="43"/>
      <c r="M199" s="43"/>
      <c r="N199" s="43"/>
      <c r="O199" s="62">
        <f t="shared" si="13"/>
        <v>0</v>
      </c>
      <c r="P199" s="53"/>
      <c r="Q199" s="43"/>
      <c r="R199" s="25">
        <f t="shared" si="14"/>
        <v>0</v>
      </c>
      <c r="S199" s="65"/>
      <c r="T199" s="17">
        <f t="shared" si="15"/>
        <v>0</v>
      </c>
    </row>
    <row r="200" spans="1:20" ht="12" thickBot="1">
      <c r="A200" s="138" t="s">
        <v>302</v>
      </c>
      <c r="B200" s="66"/>
      <c r="C200" s="43"/>
      <c r="D200" s="25">
        <f t="shared" si="12"/>
        <v>0</v>
      </c>
      <c r="E200" s="66"/>
      <c r="F200" s="43"/>
      <c r="G200" s="43"/>
      <c r="H200" s="43"/>
      <c r="I200" s="43"/>
      <c r="J200" s="43"/>
      <c r="K200" s="43"/>
      <c r="L200" s="43"/>
      <c r="M200" s="43"/>
      <c r="N200" s="43"/>
      <c r="O200" s="62">
        <f t="shared" si="13"/>
        <v>0</v>
      </c>
      <c r="P200" s="53"/>
      <c r="Q200" s="43"/>
      <c r="R200" s="25">
        <f t="shared" si="14"/>
        <v>0</v>
      </c>
      <c r="S200" s="65"/>
      <c r="T200" s="17">
        <f t="shared" si="15"/>
        <v>0</v>
      </c>
    </row>
    <row r="201" spans="1:20" ht="12" thickBot="1">
      <c r="A201" s="138" t="s">
        <v>303</v>
      </c>
      <c r="B201" s="66"/>
      <c r="C201" s="43">
        <v>5</v>
      </c>
      <c r="D201" s="25">
        <f t="shared" si="12"/>
        <v>50</v>
      </c>
      <c r="E201" s="66"/>
      <c r="F201" s="43"/>
      <c r="G201" s="43"/>
      <c r="H201" s="43"/>
      <c r="I201" s="43"/>
      <c r="J201" s="43"/>
      <c r="K201" s="43"/>
      <c r="L201" s="43"/>
      <c r="M201" s="43"/>
      <c r="N201" s="43"/>
      <c r="O201" s="62">
        <f t="shared" si="13"/>
        <v>0</v>
      </c>
      <c r="P201" s="53"/>
      <c r="Q201" s="43"/>
      <c r="R201" s="25">
        <f t="shared" si="14"/>
        <v>0</v>
      </c>
      <c r="S201" s="65"/>
      <c r="T201" s="17">
        <f t="shared" si="15"/>
        <v>50</v>
      </c>
    </row>
    <row r="202" spans="1:20" ht="12" thickBot="1">
      <c r="A202" s="138" t="s">
        <v>304</v>
      </c>
      <c r="B202" s="66"/>
      <c r="C202" s="43"/>
      <c r="D202" s="25">
        <f t="shared" si="12"/>
        <v>0</v>
      </c>
      <c r="E202" s="66"/>
      <c r="F202" s="43"/>
      <c r="G202" s="43"/>
      <c r="H202" s="43"/>
      <c r="I202" s="43"/>
      <c r="J202" s="43"/>
      <c r="K202" s="43"/>
      <c r="L202" s="43"/>
      <c r="M202" s="43"/>
      <c r="N202" s="43"/>
      <c r="O202" s="62">
        <f t="shared" si="13"/>
        <v>0</v>
      </c>
      <c r="P202" s="53"/>
      <c r="Q202" s="43"/>
      <c r="R202" s="25">
        <f t="shared" si="14"/>
        <v>0</v>
      </c>
      <c r="S202" s="65"/>
      <c r="T202" s="17">
        <f t="shared" si="15"/>
        <v>0</v>
      </c>
    </row>
    <row r="203" spans="1:20" ht="12" thickBot="1">
      <c r="A203" s="138" t="s">
        <v>305</v>
      </c>
      <c r="B203" s="66"/>
      <c r="C203" s="43">
        <v>10</v>
      </c>
      <c r="D203" s="25">
        <f t="shared" si="12"/>
        <v>100</v>
      </c>
      <c r="E203" s="66"/>
      <c r="F203" s="43"/>
      <c r="G203" s="43"/>
      <c r="H203" s="43"/>
      <c r="I203" s="43"/>
      <c r="J203" s="43">
        <v>1</v>
      </c>
      <c r="K203" s="43"/>
      <c r="L203" s="43"/>
      <c r="M203" s="43"/>
      <c r="N203" s="43"/>
      <c r="O203" s="62">
        <f t="shared" si="13"/>
        <v>40</v>
      </c>
      <c r="P203" s="53"/>
      <c r="Q203" s="43"/>
      <c r="R203" s="25">
        <f t="shared" si="14"/>
        <v>0</v>
      </c>
      <c r="S203" s="65"/>
      <c r="T203" s="17">
        <f t="shared" si="15"/>
        <v>140</v>
      </c>
    </row>
    <row r="204" spans="1:20" ht="12" thickBot="1">
      <c r="A204" s="138" t="s">
        <v>306</v>
      </c>
      <c r="B204" s="66"/>
      <c r="C204" s="43"/>
      <c r="D204" s="25">
        <f t="shared" si="12"/>
        <v>0</v>
      </c>
      <c r="E204" s="66"/>
      <c r="F204" s="43"/>
      <c r="G204" s="43"/>
      <c r="H204" s="43"/>
      <c r="I204" s="43"/>
      <c r="J204" s="43"/>
      <c r="K204" s="43"/>
      <c r="L204" s="43"/>
      <c r="M204" s="43"/>
      <c r="N204" s="43"/>
      <c r="O204" s="62">
        <f t="shared" si="13"/>
        <v>0</v>
      </c>
      <c r="P204" s="53"/>
      <c r="Q204" s="43"/>
      <c r="R204" s="25">
        <f t="shared" si="14"/>
        <v>0</v>
      </c>
      <c r="S204" s="65"/>
      <c r="T204" s="17">
        <f t="shared" si="15"/>
        <v>0</v>
      </c>
    </row>
    <row r="205" spans="1:20" ht="12" thickBot="1">
      <c r="A205" s="138" t="s">
        <v>307</v>
      </c>
      <c r="B205" s="66"/>
      <c r="C205" s="43"/>
      <c r="D205" s="25">
        <f t="shared" si="12"/>
        <v>0</v>
      </c>
      <c r="E205" s="66"/>
      <c r="F205" s="43"/>
      <c r="G205" s="43"/>
      <c r="H205" s="43"/>
      <c r="I205" s="43"/>
      <c r="J205" s="43"/>
      <c r="K205" s="43"/>
      <c r="L205" s="43"/>
      <c r="M205" s="43"/>
      <c r="N205" s="43"/>
      <c r="O205" s="62">
        <f t="shared" si="13"/>
        <v>0</v>
      </c>
      <c r="P205" s="53"/>
      <c r="Q205" s="43"/>
      <c r="R205" s="25">
        <f t="shared" si="14"/>
        <v>0</v>
      </c>
      <c r="S205" s="65"/>
      <c r="T205" s="17">
        <f t="shared" si="15"/>
        <v>0</v>
      </c>
    </row>
    <row r="206" spans="1:20" ht="12" thickBot="1">
      <c r="A206" s="138" t="s">
        <v>308</v>
      </c>
      <c r="B206" s="66"/>
      <c r="C206" s="43"/>
      <c r="D206" s="25">
        <f t="shared" si="12"/>
        <v>0</v>
      </c>
      <c r="E206" s="66"/>
      <c r="F206" s="43"/>
      <c r="G206" s="43"/>
      <c r="H206" s="43"/>
      <c r="I206" s="43"/>
      <c r="J206" s="43"/>
      <c r="K206" s="43"/>
      <c r="L206" s="43"/>
      <c r="M206" s="43"/>
      <c r="N206" s="43"/>
      <c r="O206" s="62">
        <f t="shared" si="13"/>
        <v>0</v>
      </c>
      <c r="P206" s="53"/>
      <c r="Q206" s="43"/>
      <c r="R206" s="25">
        <f t="shared" si="14"/>
        <v>0</v>
      </c>
      <c r="S206" s="65"/>
      <c r="T206" s="17">
        <f t="shared" si="15"/>
        <v>0</v>
      </c>
    </row>
    <row r="207" spans="1:20" ht="12" thickBot="1">
      <c r="A207" s="138" t="s">
        <v>309</v>
      </c>
      <c r="B207" s="66"/>
      <c r="C207" s="43"/>
      <c r="D207" s="25">
        <f t="shared" si="12"/>
        <v>0</v>
      </c>
      <c r="E207" s="66"/>
      <c r="F207" s="43"/>
      <c r="G207" s="43"/>
      <c r="H207" s="43"/>
      <c r="I207" s="43"/>
      <c r="J207" s="43"/>
      <c r="K207" s="43"/>
      <c r="L207" s="43"/>
      <c r="M207" s="43"/>
      <c r="N207" s="43"/>
      <c r="O207" s="62">
        <f t="shared" si="13"/>
        <v>0</v>
      </c>
      <c r="P207" s="53"/>
      <c r="Q207" s="43"/>
      <c r="R207" s="25">
        <f t="shared" si="14"/>
        <v>0</v>
      </c>
      <c r="S207" s="65"/>
      <c r="T207" s="17">
        <f t="shared" si="15"/>
        <v>0</v>
      </c>
    </row>
    <row r="208" spans="1:20" ht="12" thickBot="1">
      <c r="A208" s="138" t="s">
        <v>310</v>
      </c>
      <c r="B208" s="66"/>
      <c r="C208" s="43"/>
      <c r="D208" s="25">
        <f t="shared" si="12"/>
        <v>0</v>
      </c>
      <c r="E208" s="66"/>
      <c r="F208" s="43"/>
      <c r="G208" s="43"/>
      <c r="H208" s="43"/>
      <c r="I208" s="43"/>
      <c r="J208" s="43"/>
      <c r="K208" s="43"/>
      <c r="L208" s="43"/>
      <c r="M208" s="43"/>
      <c r="N208" s="43"/>
      <c r="O208" s="62">
        <f t="shared" si="13"/>
        <v>0</v>
      </c>
      <c r="P208" s="53"/>
      <c r="Q208" s="43"/>
      <c r="R208" s="25">
        <f t="shared" si="14"/>
        <v>0</v>
      </c>
      <c r="S208" s="65"/>
      <c r="T208" s="17">
        <f t="shared" si="15"/>
        <v>0</v>
      </c>
    </row>
    <row r="209" spans="1:20" ht="12" thickBot="1">
      <c r="A209" s="138" t="s">
        <v>311</v>
      </c>
      <c r="B209" s="66"/>
      <c r="C209" s="43">
        <v>5</v>
      </c>
      <c r="D209" s="25">
        <f t="shared" si="12"/>
        <v>50</v>
      </c>
      <c r="E209" s="66"/>
      <c r="F209" s="43"/>
      <c r="G209" s="43"/>
      <c r="H209" s="43">
        <v>1</v>
      </c>
      <c r="I209" s="43"/>
      <c r="J209" s="43"/>
      <c r="K209" s="43"/>
      <c r="L209" s="43"/>
      <c r="M209" s="43"/>
      <c r="N209" s="43">
        <v>1</v>
      </c>
      <c r="O209" s="62">
        <f t="shared" si="13"/>
        <v>55</v>
      </c>
      <c r="P209" s="53"/>
      <c r="Q209" s="43"/>
      <c r="R209" s="25">
        <f t="shared" si="14"/>
        <v>0</v>
      </c>
      <c r="S209" s="65"/>
      <c r="T209" s="17">
        <f t="shared" si="15"/>
        <v>105</v>
      </c>
    </row>
    <row r="210" spans="1:20" ht="12" thickBot="1">
      <c r="A210" s="138" t="s">
        <v>324</v>
      </c>
      <c r="B210" s="66"/>
      <c r="C210" s="43"/>
      <c r="D210" s="25">
        <f t="shared" si="12"/>
        <v>0</v>
      </c>
      <c r="E210" s="66"/>
      <c r="F210" s="43"/>
      <c r="G210" s="43"/>
      <c r="H210" s="43"/>
      <c r="I210" s="43"/>
      <c r="J210" s="43"/>
      <c r="K210" s="43"/>
      <c r="L210" s="43"/>
      <c r="M210" s="43"/>
      <c r="N210" s="43"/>
      <c r="O210" s="62">
        <f t="shared" si="13"/>
        <v>0</v>
      </c>
      <c r="P210" s="53"/>
      <c r="Q210" s="43"/>
      <c r="R210" s="25">
        <f t="shared" si="14"/>
        <v>0</v>
      </c>
      <c r="S210" s="65"/>
      <c r="T210" s="17">
        <f t="shared" si="15"/>
        <v>0</v>
      </c>
    </row>
    <row r="211" spans="1:20" ht="12" thickBot="1">
      <c r="A211" s="139" t="s">
        <v>325</v>
      </c>
      <c r="B211" s="66"/>
      <c r="C211" s="43">
        <f>SUM(C3:C210)</f>
        <v>314</v>
      </c>
      <c r="D211" s="25">
        <f t="shared" si="12"/>
        <v>3140</v>
      </c>
      <c r="E211" s="66"/>
      <c r="F211" s="43"/>
      <c r="G211" s="43"/>
      <c r="H211" s="43"/>
      <c r="I211" s="43"/>
      <c r="J211" s="43"/>
      <c r="K211" s="43"/>
      <c r="L211" s="43"/>
      <c r="M211" s="43"/>
      <c r="N211" s="43"/>
      <c r="O211" s="62">
        <f t="shared" si="13"/>
        <v>0</v>
      </c>
      <c r="P211" s="53"/>
      <c r="Q211" s="43"/>
      <c r="R211" s="25">
        <f t="shared" si="14"/>
        <v>0</v>
      </c>
      <c r="S211" s="65"/>
      <c r="T211" s="17">
        <f t="shared" si="15"/>
        <v>3140</v>
      </c>
    </row>
  </sheetData>
  <mergeCells count="4">
    <mergeCell ref="F1:O1"/>
    <mergeCell ref="T1:T2"/>
    <mergeCell ref="Q1:R1"/>
    <mergeCell ref="C1:D1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15">
    <tabColor indexed="30"/>
  </sheetPr>
  <dimension ref="A1:AK1860"/>
  <sheetViews>
    <sheetView zoomScale="115" zoomScaleNormal="100" workbookViewId="0">
      <pane xSplit="1" ySplit="2" topLeftCell="B170" activePane="bottomRight" state="frozenSplit"/>
      <selection pane="topRight" activeCell="D1" sqref="D1"/>
      <selection pane="bottomLeft" activeCell="A7" sqref="A7"/>
      <selection pane="bottomRight" activeCell="AI173" sqref="AI173"/>
    </sheetView>
  </sheetViews>
  <sheetFormatPr baseColWidth="10" defaultColWidth="11.5" defaultRowHeight="13"/>
  <cols>
    <col min="1" max="1" width="22.83203125" style="2" bestFit="1" customWidth="1"/>
    <col min="2" max="2" width="1.6640625" style="2" customWidth="1"/>
    <col min="3" max="3" width="2.6640625" style="2" customWidth="1"/>
    <col min="4" max="4" width="3" style="2" customWidth="1"/>
    <col min="5" max="6" width="2.6640625" style="2" customWidth="1"/>
    <col min="7" max="8" width="4.6640625" style="2" customWidth="1"/>
    <col min="9" max="9" width="9.33203125" style="2" customWidth="1"/>
    <col min="10" max="10" width="2.5" style="2" customWidth="1"/>
    <col min="11" max="11" width="4.1640625" style="2" bestFit="1" customWidth="1"/>
    <col min="12" max="12" width="3" style="2" customWidth="1"/>
    <col min="13" max="15" width="4.6640625" style="2" customWidth="1"/>
    <col min="16" max="17" width="5.6640625" style="2" customWidth="1"/>
    <col min="18" max="18" width="6.33203125" style="2" customWidth="1"/>
    <col min="19" max="19" width="3.5" style="2" customWidth="1"/>
    <col min="20" max="20" width="3.6640625" style="2" bestFit="1" customWidth="1"/>
    <col min="21" max="23" width="2.83203125" style="2" bestFit="1" customWidth="1"/>
    <col min="24" max="24" width="3.1640625" style="2" customWidth="1"/>
    <col min="25" max="25" width="3.33203125" style="2" customWidth="1"/>
    <col min="26" max="26" width="3.1640625" style="2" customWidth="1"/>
    <col min="27" max="27" width="2.6640625" style="2" customWidth="1"/>
    <col min="28" max="28" width="3.6640625" style="2" customWidth="1"/>
    <col min="29" max="29" width="3.33203125" style="2" customWidth="1"/>
    <col min="30" max="30" width="3" style="2" customWidth="1"/>
    <col min="31" max="31" width="3.6640625" style="2" customWidth="1"/>
    <col min="32" max="32" width="6" style="2" customWidth="1"/>
    <col min="33" max="33" width="3.33203125" style="2" customWidth="1"/>
    <col min="34" max="34" width="5.5" style="2" customWidth="1"/>
    <col min="35" max="35" width="7.5" style="2" bestFit="1" customWidth="1"/>
    <col min="36" max="36" width="2.6640625" style="2" customWidth="1"/>
    <col min="37" max="37" width="10.5" style="2" customWidth="1"/>
    <col min="38" max="38" width="9.33203125" style="2" bestFit="1" customWidth="1"/>
    <col min="39" max="16384" width="11.5" style="2"/>
  </cols>
  <sheetData>
    <row r="1" spans="1:37" customFormat="1" ht="21" thickBot="1">
      <c r="A1" s="137"/>
      <c r="B1" s="49"/>
      <c r="C1" s="198" t="s">
        <v>1</v>
      </c>
      <c r="D1" s="199"/>
      <c r="E1" s="199"/>
      <c r="F1" s="199"/>
      <c r="G1" s="199"/>
      <c r="H1" s="199"/>
      <c r="I1" s="200"/>
      <c r="J1" s="49"/>
      <c r="K1" s="198" t="s">
        <v>55</v>
      </c>
      <c r="L1" s="199"/>
      <c r="M1" s="199"/>
      <c r="N1" s="199"/>
      <c r="O1" s="199"/>
      <c r="P1" s="199"/>
      <c r="Q1" s="199"/>
      <c r="R1" s="200"/>
      <c r="S1" s="49"/>
      <c r="T1" s="201" t="s">
        <v>66</v>
      </c>
      <c r="U1" s="202"/>
      <c r="V1" s="202"/>
      <c r="W1" s="202"/>
      <c r="X1" s="202"/>
      <c r="Y1" s="202"/>
      <c r="Z1" s="202"/>
      <c r="AA1" s="202"/>
      <c r="AB1" s="203"/>
      <c r="AC1" s="203"/>
      <c r="AD1" s="203"/>
      <c r="AE1" s="203"/>
      <c r="AF1" s="203"/>
      <c r="AG1" s="203"/>
      <c r="AH1" s="203"/>
      <c r="AI1" s="204"/>
      <c r="AJ1" s="49"/>
      <c r="AK1" s="74"/>
    </row>
    <row r="2" spans="1:37" customFormat="1" ht="33" customHeight="1" thickBot="1">
      <c r="A2" s="72" t="s">
        <v>7</v>
      </c>
      <c r="B2" s="49"/>
      <c r="C2" s="123" t="s">
        <v>85</v>
      </c>
      <c r="D2" s="124" t="s">
        <v>86</v>
      </c>
      <c r="E2" s="124" t="s">
        <v>87</v>
      </c>
      <c r="F2" s="124" t="s">
        <v>88</v>
      </c>
      <c r="G2" s="124" t="s">
        <v>89</v>
      </c>
      <c r="H2" s="125" t="s">
        <v>90</v>
      </c>
      <c r="I2" s="126" t="s">
        <v>37</v>
      </c>
      <c r="J2" s="49"/>
      <c r="K2" s="127" t="s">
        <v>91</v>
      </c>
      <c r="L2" s="128" t="s">
        <v>92</v>
      </c>
      <c r="M2" s="128" t="s">
        <v>93</v>
      </c>
      <c r="N2" s="128" t="s">
        <v>89</v>
      </c>
      <c r="O2" s="128" t="s">
        <v>94</v>
      </c>
      <c r="P2" s="128" t="s">
        <v>95</v>
      </c>
      <c r="Q2" s="129" t="s">
        <v>96</v>
      </c>
      <c r="R2" s="130" t="s">
        <v>37</v>
      </c>
      <c r="S2" s="49"/>
      <c r="T2" s="131" t="s">
        <v>91</v>
      </c>
      <c r="U2" s="132" t="s">
        <v>97</v>
      </c>
      <c r="V2" s="132" t="s">
        <v>98</v>
      </c>
      <c r="W2" s="132" t="s">
        <v>99</v>
      </c>
      <c r="X2" s="132" t="s">
        <v>100</v>
      </c>
      <c r="Y2" s="132" t="s">
        <v>101</v>
      </c>
      <c r="Z2" s="132" t="s">
        <v>102</v>
      </c>
      <c r="AA2" s="132" t="s">
        <v>103</v>
      </c>
      <c r="AB2" s="132" t="s">
        <v>104</v>
      </c>
      <c r="AC2" s="132" t="s">
        <v>105</v>
      </c>
      <c r="AD2" s="132" t="s">
        <v>106</v>
      </c>
      <c r="AE2" s="132" t="s">
        <v>107</v>
      </c>
      <c r="AF2" s="132" t="s">
        <v>108</v>
      </c>
      <c r="AG2" s="133" t="s">
        <v>109</v>
      </c>
      <c r="AH2" s="134" t="s">
        <v>110</v>
      </c>
      <c r="AI2" s="135" t="s">
        <v>74</v>
      </c>
      <c r="AJ2" s="49"/>
      <c r="AK2" s="126" t="s">
        <v>111</v>
      </c>
    </row>
    <row r="3" spans="1:37" customFormat="1" ht="14" thickBot="1">
      <c r="A3" s="138" t="s">
        <v>113</v>
      </c>
      <c r="B3" s="49"/>
      <c r="C3" s="26">
        <v>1</v>
      </c>
      <c r="D3" s="26"/>
      <c r="E3" s="26"/>
      <c r="F3" s="26"/>
      <c r="G3" s="26">
        <v>1</v>
      </c>
      <c r="H3" s="27">
        <v>1</v>
      </c>
      <c r="I3" s="28">
        <f>(C3*80)+(D3*70)+(E3*65)+(F3*55)+(G3*40)+(H3*20)</f>
        <v>140</v>
      </c>
      <c r="J3" s="49"/>
      <c r="K3" s="3"/>
      <c r="L3" s="3"/>
      <c r="M3" s="3"/>
      <c r="N3" s="3"/>
      <c r="O3" s="3"/>
      <c r="P3" s="3"/>
      <c r="Q3" s="3"/>
      <c r="R3" s="5">
        <f>(K3*100)+(L3*80)+(M3*60)+(N3*40)+(O3*30)+(P3*20)+(Q3*20)</f>
        <v>0</v>
      </c>
      <c r="S3" s="49"/>
      <c r="T3" s="42"/>
      <c r="U3" s="42"/>
      <c r="V3" s="42"/>
      <c r="W3" s="42"/>
      <c r="X3" s="42"/>
      <c r="Y3" s="42"/>
      <c r="Z3" s="42"/>
      <c r="AA3" s="42"/>
      <c r="AB3" s="91"/>
      <c r="AC3" s="91"/>
      <c r="AD3" s="91"/>
      <c r="AE3" s="91"/>
      <c r="AF3" s="91"/>
      <c r="AG3" s="91"/>
      <c r="AH3" s="91"/>
      <c r="AI3" s="29">
        <v>0</v>
      </c>
      <c r="AJ3" s="49"/>
      <c r="AK3" s="7">
        <f>I3+R3+AI3</f>
        <v>140</v>
      </c>
    </row>
    <row r="4" spans="1:37" customFormat="1" ht="14" thickBot="1">
      <c r="A4" s="138" t="s">
        <v>114</v>
      </c>
      <c r="B4" s="49"/>
      <c r="C4" s="3"/>
      <c r="D4" s="3"/>
      <c r="E4" s="3"/>
      <c r="F4" s="3">
        <v>1</v>
      </c>
      <c r="G4" s="3"/>
      <c r="H4" s="45"/>
      <c r="I4" s="28">
        <f t="shared" ref="I4:I69" si="0">(C4*80)+(D4*70)+(E4*65)+(F4*55)+(G4*40)+(H4*20)</f>
        <v>55</v>
      </c>
      <c r="J4" s="49"/>
      <c r="K4" s="3"/>
      <c r="L4" s="3"/>
      <c r="M4" s="3"/>
      <c r="N4" s="3"/>
      <c r="O4" s="3"/>
      <c r="P4" s="3"/>
      <c r="Q4" s="3"/>
      <c r="R4" s="5">
        <f t="shared" ref="R4:R69" si="1">(K4*100)+(L4*80)+(M4*60)+(N4*40)+(O4*30)+(P4*20)+(Q4*20)</f>
        <v>0</v>
      </c>
      <c r="S4" s="49"/>
      <c r="T4" s="42"/>
      <c r="U4" s="42"/>
      <c r="V4" s="42"/>
      <c r="W4" s="42"/>
      <c r="X4" s="42"/>
      <c r="Y4" s="42"/>
      <c r="Z4" s="42"/>
      <c r="AA4" s="42"/>
      <c r="AB4" s="91"/>
      <c r="AC4" s="91"/>
      <c r="AD4" s="91"/>
      <c r="AE4" s="91"/>
      <c r="AF4" s="91"/>
      <c r="AG4" s="91"/>
      <c r="AH4" s="91"/>
      <c r="AI4" s="29">
        <v>0</v>
      </c>
      <c r="AJ4" s="49"/>
      <c r="AK4" s="7">
        <f t="shared" ref="AK4:AK69" si="2">I4+R4+AI4</f>
        <v>55</v>
      </c>
    </row>
    <row r="5" spans="1:37" customFormat="1" ht="14" thickBot="1">
      <c r="A5" s="138" t="s">
        <v>115</v>
      </c>
      <c r="B5" s="49"/>
      <c r="C5" s="3"/>
      <c r="D5" s="3"/>
      <c r="E5" s="3"/>
      <c r="F5" s="3"/>
      <c r="G5" s="3"/>
      <c r="H5" s="45"/>
      <c r="I5" s="28">
        <f t="shared" si="0"/>
        <v>0</v>
      </c>
      <c r="J5" s="49"/>
      <c r="K5" s="3"/>
      <c r="L5" s="3"/>
      <c r="M5" s="3"/>
      <c r="N5" s="3"/>
      <c r="O5" s="3"/>
      <c r="P5" s="3"/>
      <c r="Q5" s="3"/>
      <c r="R5" s="5">
        <f t="shared" si="1"/>
        <v>0</v>
      </c>
      <c r="S5" s="49"/>
      <c r="T5" s="42"/>
      <c r="U5" s="42"/>
      <c r="V5" s="42"/>
      <c r="W5" s="42"/>
      <c r="X5" s="42"/>
      <c r="Y5" s="42"/>
      <c r="Z5" s="42"/>
      <c r="AA5" s="42"/>
      <c r="AB5" s="91"/>
      <c r="AC5" s="91"/>
      <c r="AD5" s="91"/>
      <c r="AE5" s="91"/>
      <c r="AF5" s="91"/>
      <c r="AG5" s="91"/>
      <c r="AH5" s="91"/>
      <c r="AI5" s="29">
        <v>0</v>
      </c>
      <c r="AJ5" s="49"/>
      <c r="AK5" s="7">
        <f t="shared" si="2"/>
        <v>0</v>
      </c>
    </row>
    <row r="6" spans="1:37" customFormat="1" ht="14" thickBot="1">
      <c r="A6" s="138" t="s">
        <v>116</v>
      </c>
      <c r="B6" s="49"/>
      <c r="C6" s="3"/>
      <c r="D6" s="3"/>
      <c r="E6" s="3">
        <v>2</v>
      </c>
      <c r="F6" s="3">
        <v>1</v>
      </c>
      <c r="G6" s="3">
        <v>1</v>
      </c>
      <c r="H6" s="45">
        <v>2</v>
      </c>
      <c r="I6" s="28">
        <f t="shared" si="0"/>
        <v>265</v>
      </c>
      <c r="J6" s="49"/>
      <c r="K6" s="3"/>
      <c r="L6" s="3"/>
      <c r="M6" s="3"/>
      <c r="N6" s="3"/>
      <c r="O6" s="3"/>
      <c r="P6" s="3"/>
      <c r="Q6" s="3">
        <v>1</v>
      </c>
      <c r="R6" s="5">
        <f t="shared" si="1"/>
        <v>20</v>
      </c>
      <c r="S6" s="49"/>
      <c r="T6" s="42"/>
      <c r="U6" s="42"/>
      <c r="V6" s="42"/>
      <c r="W6" s="42"/>
      <c r="X6" s="42"/>
      <c r="Y6" s="42"/>
      <c r="Z6" s="42"/>
      <c r="AA6" s="42"/>
      <c r="AB6" s="91"/>
      <c r="AC6" s="91"/>
      <c r="AD6" s="91"/>
      <c r="AE6" s="91"/>
      <c r="AF6" s="91"/>
      <c r="AG6" s="91"/>
      <c r="AH6" s="91"/>
      <c r="AI6" s="29">
        <v>120</v>
      </c>
      <c r="AJ6" s="49"/>
      <c r="AK6" s="7">
        <f t="shared" si="2"/>
        <v>405</v>
      </c>
    </row>
    <row r="7" spans="1:37" customFormat="1" ht="14" thickBot="1">
      <c r="A7" s="138" t="s">
        <v>117</v>
      </c>
      <c r="B7" s="49"/>
      <c r="C7" s="3"/>
      <c r="D7" s="3"/>
      <c r="E7" s="3"/>
      <c r="F7" s="3"/>
      <c r="G7" s="3"/>
      <c r="H7" s="45"/>
      <c r="I7" s="28">
        <f t="shared" si="0"/>
        <v>0</v>
      </c>
      <c r="J7" s="49"/>
      <c r="K7" s="3"/>
      <c r="L7" s="3"/>
      <c r="M7" s="3"/>
      <c r="N7" s="3"/>
      <c r="O7" s="3"/>
      <c r="P7" s="3"/>
      <c r="Q7" s="3"/>
      <c r="R7" s="5">
        <f t="shared" si="1"/>
        <v>0</v>
      </c>
      <c r="S7" s="49"/>
      <c r="T7" s="42"/>
      <c r="U7" s="42"/>
      <c r="V7" s="42"/>
      <c r="W7" s="42"/>
      <c r="X7" s="42"/>
      <c r="Y7" s="42"/>
      <c r="Z7" s="42"/>
      <c r="AA7" s="42"/>
      <c r="AB7" s="91"/>
      <c r="AC7" s="91"/>
      <c r="AD7" s="91"/>
      <c r="AE7" s="91"/>
      <c r="AF7" s="91"/>
      <c r="AG7" s="91"/>
      <c r="AH7" s="91"/>
      <c r="AI7" s="29">
        <v>0</v>
      </c>
      <c r="AJ7" s="49"/>
      <c r="AK7" s="7">
        <f t="shared" si="2"/>
        <v>0</v>
      </c>
    </row>
    <row r="8" spans="1:37" customFormat="1" ht="14" thickBot="1">
      <c r="A8" s="138" t="s">
        <v>118</v>
      </c>
      <c r="B8" s="49"/>
      <c r="C8" s="3"/>
      <c r="D8" s="3"/>
      <c r="E8" s="3"/>
      <c r="F8" s="3"/>
      <c r="G8" s="3">
        <v>1</v>
      </c>
      <c r="H8" s="45"/>
      <c r="I8" s="28">
        <f t="shared" si="0"/>
        <v>40</v>
      </c>
      <c r="J8" s="49"/>
      <c r="K8" s="3"/>
      <c r="L8" s="3"/>
      <c r="M8" s="3"/>
      <c r="N8" s="3"/>
      <c r="O8" s="3"/>
      <c r="P8" s="3"/>
      <c r="Q8" s="3"/>
      <c r="R8" s="5">
        <f t="shared" si="1"/>
        <v>0</v>
      </c>
      <c r="S8" s="49"/>
      <c r="T8" s="42"/>
      <c r="U8" s="42"/>
      <c r="V8" s="42"/>
      <c r="W8" s="42"/>
      <c r="X8" s="42"/>
      <c r="Y8" s="42"/>
      <c r="Z8" s="42"/>
      <c r="AA8" s="42"/>
      <c r="AB8" s="91"/>
      <c r="AC8" s="91"/>
      <c r="AD8" s="91"/>
      <c r="AE8" s="91"/>
      <c r="AF8" s="91"/>
      <c r="AG8" s="91"/>
      <c r="AH8" s="91"/>
      <c r="AI8" s="29">
        <v>0</v>
      </c>
      <c r="AJ8" s="49"/>
      <c r="AK8" s="7">
        <f t="shared" si="2"/>
        <v>40</v>
      </c>
    </row>
    <row r="9" spans="1:37" customFormat="1" ht="14" thickBot="1">
      <c r="A9" s="138" t="s">
        <v>119</v>
      </c>
      <c r="B9" s="49"/>
      <c r="C9" s="3"/>
      <c r="D9" s="3"/>
      <c r="E9" s="3"/>
      <c r="F9" s="3"/>
      <c r="G9" s="3"/>
      <c r="H9" s="45"/>
      <c r="I9" s="28">
        <f t="shared" si="0"/>
        <v>0</v>
      </c>
      <c r="J9" s="49"/>
      <c r="K9" s="3"/>
      <c r="L9" s="3"/>
      <c r="M9" s="3"/>
      <c r="N9" s="3"/>
      <c r="O9" s="3"/>
      <c r="P9" s="3"/>
      <c r="Q9" s="3"/>
      <c r="R9" s="5">
        <f t="shared" si="1"/>
        <v>0</v>
      </c>
      <c r="S9" s="49"/>
      <c r="T9" s="42"/>
      <c r="U9" s="42"/>
      <c r="V9" s="42"/>
      <c r="W9" s="42"/>
      <c r="X9" s="42"/>
      <c r="Y9" s="42"/>
      <c r="Z9" s="42"/>
      <c r="AA9" s="42"/>
      <c r="AB9" s="91"/>
      <c r="AC9" s="91"/>
      <c r="AD9" s="91"/>
      <c r="AE9" s="91"/>
      <c r="AF9" s="91"/>
      <c r="AG9" s="91"/>
      <c r="AH9" s="91"/>
      <c r="AI9" s="29">
        <v>0</v>
      </c>
      <c r="AJ9" s="49"/>
      <c r="AK9" s="7">
        <f t="shared" si="2"/>
        <v>0</v>
      </c>
    </row>
    <row r="10" spans="1:37" customFormat="1" ht="14" thickBot="1">
      <c r="A10" s="138" t="s">
        <v>120</v>
      </c>
      <c r="B10" s="49"/>
      <c r="C10" s="3"/>
      <c r="D10" s="3"/>
      <c r="E10" s="3"/>
      <c r="F10" s="3"/>
      <c r="G10" s="3"/>
      <c r="H10" s="45"/>
      <c r="I10" s="28">
        <f t="shared" si="0"/>
        <v>0</v>
      </c>
      <c r="J10" s="49"/>
      <c r="K10" s="3"/>
      <c r="L10" s="3"/>
      <c r="M10" s="3"/>
      <c r="N10" s="3"/>
      <c r="O10" s="3"/>
      <c r="P10" s="3"/>
      <c r="Q10" s="3"/>
      <c r="R10" s="5">
        <f t="shared" si="1"/>
        <v>0</v>
      </c>
      <c r="S10" s="49"/>
      <c r="T10" s="42"/>
      <c r="U10" s="42"/>
      <c r="V10" s="42"/>
      <c r="W10" s="42"/>
      <c r="X10" s="42"/>
      <c r="Y10" s="42"/>
      <c r="Z10" s="42"/>
      <c r="AA10" s="42"/>
      <c r="AB10" s="91"/>
      <c r="AC10" s="91"/>
      <c r="AD10" s="91"/>
      <c r="AE10" s="91"/>
      <c r="AF10" s="91"/>
      <c r="AG10" s="91"/>
      <c r="AH10" s="91"/>
      <c r="AI10" s="29">
        <v>0</v>
      </c>
      <c r="AJ10" s="49"/>
      <c r="AK10" s="7">
        <f t="shared" si="2"/>
        <v>0</v>
      </c>
    </row>
    <row r="11" spans="1:37" customFormat="1" ht="14" thickBot="1">
      <c r="A11" s="138" t="s">
        <v>121</v>
      </c>
      <c r="B11" s="49"/>
      <c r="C11" s="3"/>
      <c r="D11" s="3"/>
      <c r="E11" s="3"/>
      <c r="F11" s="3"/>
      <c r="G11" s="3"/>
      <c r="H11" s="45"/>
      <c r="I11" s="28">
        <f t="shared" si="0"/>
        <v>0</v>
      </c>
      <c r="J11" s="49"/>
      <c r="K11" s="3"/>
      <c r="L11" s="3"/>
      <c r="M11" s="3"/>
      <c r="N11" s="3"/>
      <c r="O11" s="3"/>
      <c r="P11" s="3"/>
      <c r="Q11" s="3"/>
      <c r="R11" s="5">
        <f t="shared" si="1"/>
        <v>0</v>
      </c>
      <c r="S11" s="49"/>
      <c r="T11" s="42"/>
      <c r="U11" s="42"/>
      <c r="V11" s="42"/>
      <c r="W11" s="42"/>
      <c r="X11" s="42"/>
      <c r="Y11" s="42"/>
      <c r="Z11" s="42"/>
      <c r="AA11" s="42"/>
      <c r="AB11" s="91"/>
      <c r="AC11" s="91"/>
      <c r="AD11" s="91"/>
      <c r="AE11" s="91"/>
      <c r="AF11" s="91"/>
      <c r="AG11" s="91"/>
      <c r="AH11" s="91"/>
      <c r="AI11" s="29">
        <v>0</v>
      </c>
      <c r="AJ11" s="49"/>
      <c r="AK11" s="7">
        <f t="shared" si="2"/>
        <v>0</v>
      </c>
    </row>
    <row r="12" spans="1:37" customFormat="1" ht="14" thickBot="1">
      <c r="A12" s="138" t="s">
        <v>122</v>
      </c>
      <c r="B12" s="49"/>
      <c r="C12" s="3">
        <v>2</v>
      </c>
      <c r="D12" s="3"/>
      <c r="E12" s="3"/>
      <c r="F12" s="3">
        <v>1</v>
      </c>
      <c r="G12" s="3">
        <v>1</v>
      </c>
      <c r="H12" s="45">
        <v>2</v>
      </c>
      <c r="I12" s="28">
        <f t="shared" si="0"/>
        <v>295</v>
      </c>
      <c r="J12" s="49"/>
      <c r="K12" s="3"/>
      <c r="L12" s="3"/>
      <c r="M12" s="3"/>
      <c r="N12" s="3"/>
      <c r="O12" s="3"/>
      <c r="P12" s="3"/>
      <c r="Q12" s="3">
        <v>2</v>
      </c>
      <c r="R12" s="5">
        <f t="shared" si="1"/>
        <v>40</v>
      </c>
      <c r="S12" s="49"/>
      <c r="T12" s="42"/>
      <c r="U12" s="42"/>
      <c r="V12" s="42"/>
      <c r="W12" s="42"/>
      <c r="X12" s="42"/>
      <c r="Y12" s="42"/>
      <c r="Z12" s="42"/>
      <c r="AA12" s="42"/>
      <c r="AB12" s="91"/>
      <c r="AC12" s="91"/>
      <c r="AD12" s="91"/>
      <c r="AE12" s="91"/>
      <c r="AF12" s="91"/>
      <c r="AG12" s="91"/>
      <c r="AH12" s="91"/>
      <c r="AI12" s="29">
        <v>40</v>
      </c>
      <c r="AJ12" s="49"/>
      <c r="AK12" s="7">
        <f t="shared" si="2"/>
        <v>375</v>
      </c>
    </row>
    <row r="13" spans="1:37" customFormat="1" ht="14" thickBot="1">
      <c r="A13" s="138" t="s">
        <v>123</v>
      </c>
      <c r="B13" s="49"/>
      <c r="C13" s="3"/>
      <c r="D13" s="3"/>
      <c r="E13" s="3"/>
      <c r="F13" s="3"/>
      <c r="G13" s="3"/>
      <c r="H13" s="45"/>
      <c r="I13" s="28">
        <f t="shared" si="0"/>
        <v>0</v>
      </c>
      <c r="J13" s="49"/>
      <c r="K13" s="3"/>
      <c r="L13" s="3"/>
      <c r="M13" s="3"/>
      <c r="N13" s="3"/>
      <c r="O13" s="3"/>
      <c r="P13" s="3"/>
      <c r="Q13" s="3"/>
      <c r="R13" s="5">
        <f t="shared" si="1"/>
        <v>0</v>
      </c>
      <c r="S13" s="49"/>
      <c r="T13" s="42"/>
      <c r="U13" s="42"/>
      <c r="V13" s="42"/>
      <c r="W13" s="42"/>
      <c r="X13" s="42"/>
      <c r="Y13" s="42"/>
      <c r="Z13" s="42"/>
      <c r="AA13" s="42"/>
      <c r="AB13" s="91"/>
      <c r="AC13" s="91"/>
      <c r="AD13" s="91"/>
      <c r="AE13" s="91"/>
      <c r="AF13" s="91"/>
      <c r="AG13" s="91"/>
      <c r="AH13" s="91"/>
      <c r="AI13" s="29">
        <v>0</v>
      </c>
      <c r="AJ13" s="49"/>
      <c r="AK13" s="7">
        <f t="shared" si="2"/>
        <v>0</v>
      </c>
    </row>
    <row r="14" spans="1:37" customFormat="1" ht="14" thickBot="1">
      <c r="A14" s="138" t="s">
        <v>328</v>
      </c>
      <c r="B14" s="49"/>
      <c r="C14" s="3"/>
      <c r="D14" s="3"/>
      <c r="E14" s="3"/>
      <c r="F14" s="3"/>
      <c r="G14" s="3"/>
      <c r="H14" s="45"/>
      <c r="I14" s="28">
        <f t="shared" si="0"/>
        <v>0</v>
      </c>
      <c r="J14" s="49"/>
      <c r="K14" s="3"/>
      <c r="L14" s="3"/>
      <c r="M14" s="3"/>
      <c r="N14" s="3"/>
      <c r="O14" s="3"/>
      <c r="P14" s="3"/>
      <c r="Q14" s="3"/>
      <c r="R14" s="5">
        <f t="shared" si="1"/>
        <v>0</v>
      </c>
      <c r="S14" s="49"/>
      <c r="T14" s="42"/>
      <c r="U14" s="42"/>
      <c r="V14" s="42"/>
      <c r="W14" s="42"/>
      <c r="X14" s="42"/>
      <c r="Y14" s="42"/>
      <c r="Z14" s="42"/>
      <c r="AA14" s="42"/>
      <c r="AB14" s="91"/>
      <c r="AC14" s="91"/>
      <c r="AD14" s="91"/>
      <c r="AE14" s="91"/>
      <c r="AF14" s="91"/>
      <c r="AG14" s="91"/>
      <c r="AH14" s="91"/>
      <c r="AI14" s="29">
        <v>0</v>
      </c>
      <c r="AJ14" s="49"/>
      <c r="AK14" s="7">
        <f t="shared" si="2"/>
        <v>0</v>
      </c>
    </row>
    <row r="15" spans="1:37" customFormat="1" ht="14" thickBot="1">
      <c r="A15" s="138" t="s">
        <v>124</v>
      </c>
      <c r="B15" s="49"/>
      <c r="C15" s="3"/>
      <c r="D15" s="3"/>
      <c r="E15" s="3"/>
      <c r="F15" s="3"/>
      <c r="G15" s="3"/>
      <c r="H15" s="45"/>
      <c r="I15" s="28">
        <f t="shared" si="0"/>
        <v>0</v>
      </c>
      <c r="J15" s="49"/>
      <c r="K15" s="3"/>
      <c r="L15" s="3"/>
      <c r="M15" s="3"/>
      <c r="N15" s="3"/>
      <c r="O15" s="3"/>
      <c r="P15" s="3"/>
      <c r="Q15" s="3"/>
      <c r="R15" s="5">
        <f t="shared" si="1"/>
        <v>0</v>
      </c>
      <c r="S15" s="49"/>
      <c r="T15" s="42"/>
      <c r="U15" s="42"/>
      <c r="V15" s="42"/>
      <c r="W15" s="42"/>
      <c r="X15" s="42"/>
      <c r="Y15" s="42"/>
      <c r="Z15" s="42"/>
      <c r="AA15" s="42"/>
      <c r="AB15" s="91"/>
      <c r="AC15" s="91"/>
      <c r="AD15" s="91"/>
      <c r="AE15" s="91"/>
      <c r="AF15" s="91"/>
      <c r="AG15" s="91"/>
      <c r="AH15" s="91"/>
      <c r="AI15" s="29">
        <v>0</v>
      </c>
      <c r="AJ15" s="49"/>
      <c r="AK15" s="7">
        <f t="shared" si="2"/>
        <v>0</v>
      </c>
    </row>
    <row r="16" spans="1:37" customFormat="1" ht="14" thickBot="1">
      <c r="A16" s="138" t="s">
        <v>313</v>
      </c>
      <c r="B16" s="49"/>
      <c r="C16" s="3"/>
      <c r="D16" s="3"/>
      <c r="E16" s="3"/>
      <c r="F16" s="3"/>
      <c r="G16" s="3"/>
      <c r="H16" s="45">
        <v>4</v>
      </c>
      <c r="I16" s="28">
        <f t="shared" si="0"/>
        <v>80</v>
      </c>
      <c r="J16" s="49"/>
      <c r="K16" s="3"/>
      <c r="L16" s="3"/>
      <c r="M16" s="3"/>
      <c r="N16" s="3"/>
      <c r="O16" s="3"/>
      <c r="P16" s="3"/>
      <c r="Q16" s="3"/>
      <c r="R16" s="5">
        <f t="shared" si="1"/>
        <v>0</v>
      </c>
      <c r="S16" s="49"/>
      <c r="T16" s="42"/>
      <c r="U16" s="42"/>
      <c r="V16" s="42"/>
      <c r="W16" s="42"/>
      <c r="X16" s="42"/>
      <c r="Y16" s="42"/>
      <c r="Z16" s="42"/>
      <c r="AA16" s="42"/>
      <c r="AB16" s="91"/>
      <c r="AC16" s="91"/>
      <c r="AD16" s="91"/>
      <c r="AE16" s="91"/>
      <c r="AF16" s="91"/>
      <c r="AG16" s="91"/>
      <c r="AH16" s="91"/>
      <c r="AI16" s="29">
        <v>0</v>
      </c>
      <c r="AJ16" s="49"/>
      <c r="AK16" s="7">
        <f t="shared" si="2"/>
        <v>80</v>
      </c>
    </row>
    <row r="17" spans="1:37" customFormat="1" ht="14" thickBot="1">
      <c r="A17" s="138" t="s">
        <v>125</v>
      </c>
      <c r="B17" s="49"/>
      <c r="C17" s="3"/>
      <c r="D17" s="3"/>
      <c r="E17" s="3">
        <v>1</v>
      </c>
      <c r="F17" s="3"/>
      <c r="G17" s="3"/>
      <c r="H17" s="45">
        <v>1</v>
      </c>
      <c r="I17" s="28">
        <f t="shared" si="0"/>
        <v>85</v>
      </c>
      <c r="J17" s="49"/>
      <c r="K17" s="3"/>
      <c r="L17" s="3"/>
      <c r="M17" s="3"/>
      <c r="N17" s="3"/>
      <c r="O17" s="3"/>
      <c r="P17" s="3"/>
      <c r="Q17" s="3">
        <v>1</v>
      </c>
      <c r="R17" s="5">
        <f t="shared" si="1"/>
        <v>20</v>
      </c>
      <c r="S17" s="49"/>
      <c r="T17" s="42"/>
      <c r="U17" s="42"/>
      <c r="V17" s="42"/>
      <c r="W17" s="42"/>
      <c r="X17" s="42"/>
      <c r="Y17" s="42"/>
      <c r="Z17" s="42"/>
      <c r="AA17" s="42"/>
      <c r="AB17" s="91"/>
      <c r="AC17" s="91"/>
      <c r="AD17" s="91"/>
      <c r="AE17" s="91"/>
      <c r="AF17" s="91"/>
      <c r="AG17" s="91"/>
      <c r="AH17" s="91"/>
      <c r="AI17" s="29">
        <v>0</v>
      </c>
      <c r="AJ17" s="49"/>
      <c r="AK17" s="7">
        <f t="shared" si="2"/>
        <v>105</v>
      </c>
    </row>
    <row r="18" spans="1:37" customFormat="1" ht="14" thickBot="1">
      <c r="A18" s="138" t="s">
        <v>126</v>
      </c>
      <c r="B18" s="49"/>
      <c r="C18" s="3"/>
      <c r="D18" s="3"/>
      <c r="E18" s="3"/>
      <c r="F18" s="3"/>
      <c r="G18" s="3"/>
      <c r="H18" s="45"/>
      <c r="I18" s="28">
        <f t="shared" si="0"/>
        <v>0</v>
      </c>
      <c r="J18" s="49"/>
      <c r="K18" s="3"/>
      <c r="L18" s="3"/>
      <c r="M18" s="3"/>
      <c r="N18" s="3"/>
      <c r="O18" s="3"/>
      <c r="P18" s="3"/>
      <c r="Q18" s="3"/>
      <c r="R18" s="5">
        <f t="shared" si="1"/>
        <v>0</v>
      </c>
      <c r="S18" s="49"/>
      <c r="T18" s="42"/>
      <c r="U18" s="42"/>
      <c r="V18" s="42"/>
      <c r="W18" s="42"/>
      <c r="X18" s="42"/>
      <c r="Y18" s="42"/>
      <c r="Z18" s="42"/>
      <c r="AA18" s="42"/>
      <c r="AB18" s="91"/>
      <c r="AC18" s="91"/>
      <c r="AD18" s="91"/>
      <c r="AE18" s="91"/>
      <c r="AF18" s="91"/>
      <c r="AG18" s="91"/>
      <c r="AH18" s="91"/>
      <c r="AI18" s="29">
        <v>0</v>
      </c>
      <c r="AJ18" s="49"/>
      <c r="AK18" s="7">
        <f t="shared" si="2"/>
        <v>0</v>
      </c>
    </row>
    <row r="19" spans="1:37" customFormat="1" ht="14" thickBot="1">
      <c r="A19" s="138" t="s">
        <v>127</v>
      </c>
      <c r="B19" s="49"/>
      <c r="C19" s="3"/>
      <c r="D19" s="3"/>
      <c r="E19" s="3"/>
      <c r="F19" s="3"/>
      <c r="G19" s="3"/>
      <c r="H19" s="45"/>
      <c r="I19" s="28">
        <f t="shared" si="0"/>
        <v>0</v>
      </c>
      <c r="J19" s="49"/>
      <c r="K19" s="3"/>
      <c r="L19" s="3"/>
      <c r="M19" s="3"/>
      <c r="N19" s="3"/>
      <c r="O19" s="3"/>
      <c r="P19" s="3"/>
      <c r="Q19" s="3"/>
      <c r="R19" s="5">
        <f t="shared" si="1"/>
        <v>0</v>
      </c>
      <c r="S19" s="49"/>
      <c r="T19" s="42"/>
      <c r="U19" s="42"/>
      <c r="V19" s="42"/>
      <c r="W19" s="42"/>
      <c r="X19" s="42"/>
      <c r="Y19" s="42"/>
      <c r="Z19" s="42"/>
      <c r="AA19" s="42"/>
      <c r="AB19" s="91"/>
      <c r="AC19" s="91"/>
      <c r="AD19" s="91"/>
      <c r="AE19" s="91"/>
      <c r="AF19" s="91"/>
      <c r="AG19" s="91"/>
      <c r="AH19" s="91"/>
      <c r="AI19" s="29">
        <v>0</v>
      </c>
      <c r="AJ19" s="49"/>
      <c r="AK19" s="7">
        <f t="shared" si="2"/>
        <v>0</v>
      </c>
    </row>
    <row r="20" spans="1:37" customFormat="1" ht="14" thickBot="1">
      <c r="A20" s="138" t="s">
        <v>128</v>
      </c>
      <c r="B20" s="49"/>
      <c r="C20" s="3"/>
      <c r="D20" s="3"/>
      <c r="E20" s="3"/>
      <c r="F20" s="3"/>
      <c r="G20" s="3"/>
      <c r="H20" s="45"/>
      <c r="I20" s="28">
        <f t="shared" si="0"/>
        <v>0</v>
      </c>
      <c r="J20" s="49"/>
      <c r="K20" s="3"/>
      <c r="L20" s="3"/>
      <c r="M20" s="3"/>
      <c r="N20" s="3"/>
      <c r="O20" s="3"/>
      <c r="P20" s="3"/>
      <c r="Q20" s="3"/>
      <c r="R20" s="5">
        <f t="shared" si="1"/>
        <v>0</v>
      </c>
      <c r="S20" s="49"/>
      <c r="T20" s="42"/>
      <c r="U20" s="42"/>
      <c r="V20" s="42"/>
      <c r="W20" s="42"/>
      <c r="X20" s="42"/>
      <c r="Y20" s="42"/>
      <c r="Z20" s="42"/>
      <c r="AA20" s="42"/>
      <c r="AB20" s="91"/>
      <c r="AC20" s="91"/>
      <c r="AD20" s="91"/>
      <c r="AE20" s="91"/>
      <c r="AF20" s="91"/>
      <c r="AG20" s="91"/>
      <c r="AH20" s="91"/>
      <c r="AI20" s="29">
        <v>0</v>
      </c>
      <c r="AJ20" s="49"/>
      <c r="AK20" s="7">
        <f t="shared" si="2"/>
        <v>0</v>
      </c>
    </row>
    <row r="21" spans="1:37" customFormat="1" ht="14" thickBot="1">
      <c r="A21" s="138" t="s">
        <v>129</v>
      </c>
      <c r="B21" s="49"/>
      <c r="C21" s="3">
        <v>1</v>
      </c>
      <c r="D21" s="3"/>
      <c r="E21" s="3">
        <v>1</v>
      </c>
      <c r="F21" s="3"/>
      <c r="G21" s="3">
        <v>2</v>
      </c>
      <c r="H21" s="45">
        <v>5</v>
      </c>
      <c r="I21" s="28">
        <f t="shared" si="0"/>
        <v>325</v>
      </c>
      <c r="J21" s="49"/>
      <c r="K21" s="3"/>
      <c r="L21" s="3"/>
      <c r="M21" s="3"/>
      <c r="N21" s="3">
        <v>2</v>
      </c>
      <c r="O21" s="3"/>
      <c r="P21" s="3"/>
      <c r="Q21" s="3"/>
      <c r="R21" s="5">
        <f t="shared" si="1"/>
        <v>80</v>
      </c>
      <c r="S21" s="49"/>
      <c r="T21" s="42"/>
      <c r="U21" s="42"/>
      <c r="V21" s="42"/>
      <c r="W21" s="42"/>
      <c r="X21" s="42"/>
      <c r="Y21" s="42"/>
      <c r="Z21" s="42"/>
      <c r="AA21" s="42"/>
      <c r="AB21" s="91"/>
      <c r="AC21" s="91"/>
      <c r="AD21" s="91"/>
      <c r="AE21" s="91"/>
      <c r="AF21" s="91"/>
      <c r="AG21" s="91"/>
      <c r="AH21" s="91"/>
      <c r="AI21" s="29">
        <v>0</v>
      </c>
      <c r="AJ21" s="49"/>
      <c r="AK21" s="7">
        <f t="shared" si="2"/>
        <v>405</v>
      </c>
    </row>
    <row r="22" spans="1:37" customFormat="1" ht="14" thickBot="1">
      <c r="A22" s="138" t="s">
        <v>130</v>
      </c>
      <c r="B22" s="49"/>
      <c r="C22" s="3"/>
      <c r="D22" s="3"/>
      <c r="E22" s="3"/>
      <c r="F22" s="3"/>
      <c r="G22" s="3"/>
      <c r="H22" s="45"/>
      <c r="I22" s="28">
        <f t="shared" si="0"/>
        <v>0</v>
      </c>
      <c r="J22" s="49"/>
      <c r="K22" s="3"/>
      <c r="L22" s="3"/>
      <c r="M22" s="3"/>
      <c r="N22" s="3"/>
      <c r="O22" s="3"/>
      <c r="P22" s="3"/>
      <c r="Q22" s="3"/>
      <c r="R22" s="5">
        <f t="shared" si="1"/>
        <v>0</v>
      </c>
      <c r="S22" s="49"/>
      <c r="T22" s="42"/>
      <c r="U22" s="42"/>
      <c r="V22" s="42"/>
      <c r="W22" s="42"/>
      <c r="X22" s="42"/>
      <c r="Y22" s="42"/>
      <c r="Z22" s="42"/>
      <c r="AA22" s="42"/>
      <c r="AB22" s="91"/>
      <c r="AC22" s="91"/>
      <c r="AD22" s="91"/>
      <c r="AE22" s="91"/>
      <c r="AF22" s="91"/>
      <c r="AG22" s="91"/>
      <c r="AH22" s="91"/>
      <c r="AI22" s="29">
        <v>20</v>
      </c>
      <c r="AJ22" s="49"/>
      <c r="AK22" s="7">
        <f t="shared" si="2"/>
        <v>20</v>
      </c>
    </row>
    <row r="23" spans="1:37" customFormat="1" ht="14" thickBot="1">
      <c r="A23" s="138" t="s">
        <v>131</v>
      </c>
      <c r="B23" s="49"/>
      <c r="C23" s="3"/>
      <c r="D23" s="3"/>
      <c r="E23" s="3"/>
      <c r="F23" s="3"/>
      <c r="G23" s="3"/>
      <c r="H23" s="45"/>
      <c r="I23" s="28">
        <f t="shared" si="0"/>
        <v>0</v>
      </c>
      <c r="J23" s="49"/>
      <c r="K23" s="3"/>
      <c r="L23" s="3"/>
      <c r="M23" s="3"/>
      <c r="N23" s="3"/>
      <c r="O23" s="3"/>
      <c r="P23" s="3"/>
      <c r="Q23" s="3"/>
      <c r="R23" s="5">
        <f t="shared" si="1"/>
        <v>0</v>
      </c>
      <c r="S23" s="49"/>
      <c r="T23" s="42"/>
      <c r="U23" s="42"/>
      <c r="V23" s="42"/>
      <c r="W23" s="42"/>
      <c r="X23" s="42"/>
      <c r="Y23" s="42"/>
      <c r="Z23" s="42"/>
      <c r="AA23" s="42"/>
      <c r="AB23" s="91"/>
      <c r="AC23" s="91"/>
      <c r="AD23" s="91"/>
      <c r="AE23" s="91"/>
      <c r="AF23" s="91"/>
      <c r="AG23" s="91"/>
      <c r="AH23" s="91"/>
      <c r="AI23" s="29">
        <v>0</v>
      </c>
      <c r="AJ23" s="49"/>
      <c r="AK23" s="7">
        <f t="shared" si="2"/>
        <v>0</v>
      </c>
    </row>
    <row r="24" spans="1:37" customFormat="1" ht="14" thickBot="1">
      <c r="A24" s="138" t="s">
        <v>132</v>
      </c>
      <c r="B24" s="49"/>
      <c r="C24" s="3"/>
      <c r="D24" s="3"/>
      <c r="E24" s="3"/>
      <c r="F24" s="3"/>
      <c r="G24" s="3"/>
      <c r="H24" s="45"/>
      <c r="I24" s="28">
        <f t="shared" si="0"/>
        <v>0</v>
      </c>
      <c r="J24" s="49"/>
      <c r="K24" s="3"/>
      <c r="L24" s="3"/>
      <c r="M24" s="3"/>
      <c r="N24" s="3"/>
      <c r="O24" s="3"/>
      <c r="P24" s="3"/>
      <c r="Q24" s="3"/>
      <c r="R24" s="5">
        <f t="shared" si="1"/>
        <v>0</v>
      </c>
      <c r="S24" s="49"/>
      <c r="T24" s="42"/>
      <c r="U24" s="42"/>
      <c r="V24" s="42"/>
      <c r="W24" s="42"/>
      <c r="X24" s="42"/>
      <c r="Y24" s="42"/>
      <c r="Z24" s="42"/>
      <c r="AA24" s="42"/>
      <c r="AB24" s="91"/>
      <c r="AC24" s="91"/>
      <c r="AD24" s="91"/>
      <c r="AE24" s="91"/>
      <c r="AF24" s="91"/>
      <c r="AG24" s="91"/>
      <c r="AH24" s="91"/>
      <c r="AI24" s="29">
        <v>0</v>
      </c>
      <c r="AJ24" s="49"/>
      <c r="AK24" s="7">
        <f t="shared" si="2"/>
        <v>0</v>
      </c>
    </row>
    <row r="25" spans="1:37" customFormat="1" ht="14" thickBot="1">
      <c r="A25" s="138" t="s">
        <v>133</v>
      </c>
      <c r="B25" s="49"/>
      <c r="C25" s="3"/>
      <c r="D25" s="3"/>
      <c r="E25" s="3"/>
      <c r="F25" s="3"/>
      <c r="G25" s="3"/>
      <c r="H25" s="45"/>
      <c r="I25" s="28">
        <f t="shared" si="0"/>
        <v>0</v>
      </c>
      <c r="J25" s="49"/>
      <c r="K25" s="3"/>
      <c r="L25" s="3"/>
      <c r="M25" s="3"/>
      <c r="N25" s="3"/>
      <c r="O25" s="3"/>
      <c r="P25" s="3"/>
      <c r="Q25" s="3"/>
      <c r="R25" s="5">
        <f t="shared" si="1"/>
        <v>0</v>
      </c>
      <c r="S25" s="49"/>
      <c r="T25" s="42"/>
      <c r="U25" s="42"/>
      <c r="V25" s="42"/>
      <c r="W25" s="42"/>
      <c r="X25" s="42"/>
      <c r="Y25" s="42"/>
      <c r="Z25" s="42"/>
      <c r="AA25" s="42"/>
      <c r="AB25" s="91"/>
      <c r="AC25" s="91"/>
      <c r="AD25" s="91"/>
      <c r="AE25" s="91"/>
      <c r="AF25" s="91"/>
      <c r="AG25" s="91"/>
      <c r="AH25" s="91"/>
      <c r="AI25" s="29">
        <v>0</v>
      </c>
      <c r="AJ25" s="49"/>
      <c r="AK25" s="7">
        <f t="shared" si="2"/>
        <v>0</v>
      </c>
    </row>
    <row r="26" spans="1:37" customFormat="1" ht="14" thickBot="1">
      <c r="A26" s="138" t="s">
        <v>134</v>
      </c>
      <c r="B26" s="49"/>
      <c r="C26" s="3"/>
      <c r="D26" s="3"/>
      <c r="E26" s="3"/>
      <c r="F26" s="3"/>
      <c r="G26" s="3"/>
      <c r="H26" s="45"/>
      <c r="I26" s="28">
        <f t="shared" si="0"/>
        <v>0</v>
      </c>
      <c r="J26" s="49"/>
      <c r="K26" s="3"/>
      <c r="L26" s="3"/>
      <c r="M26" s="3"/>
      <c r="N26" s="3"/>
      <c r="O26" s="3"/>
      <c r="P26" s="3"/>
      <c r="Q26" s="3"/>
      <c r="R26" s="5">
        <f t="shared" si="1"/>
        <v>0</v>
      </c>
      <c r="S26" s="49"/>
      <c r="T26" s="42"/>
      <c r="U26" s="42"/>
      <c r="V26" s="42"/>
      <c r="W26" s="42"/>
      <c r="X26" s="42"/>
      <c r="Y26" s="42"/>
      <c r="Z26" s="42"/>
      <c r="AA26" s="42"/>
      <c r="AB26" s="91"/>
      <c r="AC26" s="91"/>
      <c r="AD26" s="91"/>
      <c r="AE26" s="91"/>
      <c r="AF26" s="91"/>
      <c r="AG26" s="91"/>
      <c r="AH26" s="91"/>
      <c r="AI26" s="29">
        <v>0</v>
      </c>
      <c r="AJ26" s="49"/>
      <c r="AK26" s="7">
        <f t="shared" si="2"/>
        <v>0</v>
      </c>
    </row>
    <row r="27" spans="1:37" customFormat="1" ht="14" thickBot="1">
      <c r="A27" s="138" t="s">
        <v>135</v>
      </c>
      <c r="B27" s="49"/>
      <c r="C27" s="3"/>
      <c r="D27" s="3"/>
      <c r="E27" s="3">
        <v>1</v>
      </c>
      <c r="F27" s="3"/>
      <c r="G27" s="3"/>
      <c r="H27" s="45">
        <v>1</v>
      </c>
      <c r="I27" s="28">
        <f t="shared" si="0"/>
        <v>85</v>
      </c>
      <c r="J27" s="49"/>
      <c r="K27" s="3"/>
      <c r="L27" s="3"/>
      <c r="M27" s="3"/>
      <c r="N27" s="3"/>
      <c r="O27" s="3"/>
      <c r="P27" s="3"/>
      <c r="Q27" s="3"/>
      <c r="R27" s="5">
        <f t="shared" si="1"/>
        <v>0</v>
      </c>
      <c r="S27" s="49"/>
      <c r="T27" s="42"/>
      <c r="U27" s="42"/>
      <c r="V27" s="42"/>
      <c r="W27" s="42"/>
      <c r="X27" s="42"/>
      <c r="Y27" s="42"/>
      <c r="Z27" s="42"/>
      <c r="AA27" s="42"/>
      <c r="AB27" s="91"/>
      <c r="AC27" s="91"/>
      <c r="AD27" s="91"/>
      <c r="AE27" s="91"/>
      <c r="AF27" s="91"/>
      <c r="AG27" s="91"/>
      <c r="AH27" s="91"/>
      <c r="AI27" s="29">
        <v>0</v>
      </c>
      <c r="AJ27" s="49"/>
      <c r="AK27" s="7">
        <f t="shared" si="2"/>
        <v>85</v>
      </c>
    </row>
    <row r="28" spans="1:37" customFormat="1" ht="14" thickBot="1">
      <c r="A28" s="138" t="s">
        <v>136</v>
      </c>
      <c r="B28" s="49"/>
      <c r="C28" s="3">
        <v>2</v>
      </c>
      <c r="D28" s="3">
        <v>2</v>
      </c>
      <c r="E28" s="3"/>
      <c r="F28" s="3"/>
      <c r="G28" s="3">
        <v>1</v>
      </c>
      <c r="H28" s="45">
        <v>3</v>
      </c>
      <c r="I28" s="28">
        <f t="shared" si="0"/>
        <v>400</v>
      </c>
      <c r="J28" s="49"/>
      <c r="K28" s="3"/>
      <c r="L28" s="3">
        <v>1</v>
      </c>
      <c r="M28" s="3"/>
      <c r="N28" s="3"/>
      <c r="O28" s="3">
        <v>3</v>
      </c>
      <c r="P28" s="3"/>
      <c r="Q28" s="3">
        <v>3</v>
      </c>
      <c r="R28" s="5">
        <f t="shared" si="1"/>
        <v>230</v>
      </c>
      <c r="S28" s="49"/>
      <c r="T28" s="42"/>
      <c r="U28" s="42"/>
      <c r="V28" s="42"/>
      <c r="W28" s="42"/>
      <c r="X28" s="42"/>
      <c r="Y28" s="42"/>
      <c r="Z28" s="42"/>
      <c r="AA28" s="42"/>
      <c r="AB28" s="91"/>
      <c r="AC28" s="91"/>
      <c r="AD28" s="91"/>
      <c r="AE28" s="91"/>
      <c r="AF28" s="91"/>
      <c r="AG28" s="91"/>
      <c r="AH28" s="91"/>
      <c r="AI28" s="29">
        <v>380</v>
      </c>
      <c r="AJ28" s="49"/>
      <c r="AK28" s="7">
        <f t="shared" si="2"/>
        <v>1010</v>
      </c>
    </row>
    <row r="29" spans="1:37" customFormat="1" ht="14" thickBot="1">
      <c r="A29" s="138" t="s">
        <v>137</v>
      </c>
      <c r="B29" s="49"/>
      <c r="C29" s="3"/>
      <c r="D29" s="3"/>
      <c r="E29" s="3"/>
      <c r="F29" s="3"/>
      <c r="G29" s="3"/>
      <c r="H29" s="45"/>
      <c r="I29" s="28">
        <f t="shared" si="0"/>
        <v>0</v>
      </c>
      <c r="J29" s="49"/>
      <c r="K29" s="3"/>
      <c r="L29" s="3"/>
      <c r="M29" s="3"/>
      <c r="N29" s="3"/>
      <c r="O29" s="3"/>
      <c r="P29" s="3"/>
      <c r="Q29" s="3"/>
      <c r="R29" s="5">
        <f t="shared" si="1"/>
        <v>0</v>
      </c>
      <c r="S29" s="49"/>
      <c r="T29" s="42"/>
      <c r="U29" s="42"/>
      <c r="V29" s="42"/>
      <c r="W29" s="42"/>
      <c r="X29" s="42"/>
      <c r="Y29" s="42"/>
      <c r="Z29" s="42"/>
      <c r="AA29" s="42"/>
      <c r="AB29" s="91"/>
      <c r="AC29" s="91"/>
      <c r="AD29" s="91"/>
      <c r="AE29" s="91"/>
      <c r="AF29" s="91"/>
      <c r="AG29" s="91"/>
      <c r="AH29" s="91"/>
      <c r="AI29" s="29">
        <v>0</v>
      </c>
      <c r="AJ29" s="49"/>
      <c r="AK29" s="7">
        <f t="shared" si="2"/>
        <v>0</v>
      </c>
    </row>
    <row r="30" spans="1:37" customFormat="1" ht="14" thickBot="1">
      <c r="A30" s="138" t="s">
        <v>138</v>
      </c>
      <c r="B30" s="49"/>
      <c r="C30" s="3"/>
      <c r="D30" s="3"/>
      <c r="E30" s="3"/>
      <c r="F30" s="3"/>
      <c r="G30" s="3"/>
      <c r="H30" s="45"/>
      <c r="I30" s="28">
        <f t="shared" si="0"/>
        <v>0</v>
      </c>
      <c r="J30" s="49"/>
      <c r="K30" s="3"/>
      <c r="L30" s="3"/>
      <c r="M30" s="3"/>
      <c r="N30" s="3"/>
      <c r="O30" s="3"/>
      <c r="P30" s="3"/>
      <c r="Q30" s="3"/>
      <c r="R30" s="5">
        <f t="shared" si="1"/>
        <v>0</v>
      </c>
      <c r="S30" s="49"/>
      <c r="T30" s="42"/>
      <c r="U30" s="42"/>
      <c r="V30" s="42"/>
      <c r="W30" s="42"/>
      <c r="X30" s="42"/>
      <c r="Y30" s="42"/>
      <c r="Z30" s="42"/>
      <c r="AA30" s="42"/>
      <c r="AB30" s="91"/>
      <c r="AC30" s="91"/>
      <c r="AD30" s="91"/>
      <c r="AE30" s="91"/>
      <c r="AF30" s="91"/>
      <c r="AG30" s="91"/>
      <c r="AH30" s="91"/>
      <c r="AI30" s="29">
        <v>30</v>
      </c>
      <c r="AJ30" s="49"/>
      <c r="AK30" s="7">
        <f t="shared" si="2"/>
        <v>30</v>
      </c>
    </row>
    <row r="31" spans="1:37" customFormat="1" ht="14" thickBot="1">
      <c r="A31" s="138" t="s">
        <v>139</v>
      </c>
      <c r="B31" s="49"/>
      <c r="C31" s="3"/>
      <c r="D31" s="3">
        <v>1</v>
      </c>
      <c r="E31" s="3"/>
      <c r="F31" s="3">
        <v>1</v>
      </c>
      <c r="G31" s="3"/>
      <c r="H31" s="45">
        <v>1</v>
      </c>
      <c r="I31" s="28">
        <f t="shared" si="0"/>
        <v>145</v>
      </c>
      <c r="J31" s="49"/>
      <c r="K31" s="3"/>
      <c r="L31" s="3"/>
      <c r="M31" s="3"/>
      <c r="N31" s="3"/>
      <c r="O31" s="3">
        <v>1</v>
      </c>
      <c r="P31" s="3"/>
      <c r="Q31" s="3"/>
      <c r="R31" s="5">
        <f t="shared" si="1"/>
        <v>30</v>
      </c>
      <c r="S31" s="49"/>
      <c r="T31" s="42"/>
      <c r="U31" s="42"/>
      <c r="V31" s="42"/>
      <c r="W31" s="42"/>
      <c r="X31" s="42"/>
      <c r="Y31" s="42"/>
      <c r="Z31" s="42"/>
      <c r="AA31" s="42"/>
      <c r="AB31" s="91"/>
      <c r="AC31" s="91"/>
      <c r="AD31" s="91"/>
      <c r="AE31" s="91"/>
      <c r="AF31" s="91"/>
      <c r="AG31" s="91"/>
      <c r="AH31" s="91"/>
      <c r="AI31" s="29">
        <v>90</v>
      </c>
      <c r="AJ31" s="49"/>
      <c r="AK31" s="7">
        <f t="shared" si="2"/>
        <v>265</v>
      </c>
    </row>
    <row r="32" spans="1:37" customFormat="1" ht="14" thickBot="1">
      <c r="A32" s="138" t="s">
        <v>140</v>
      </c>
      <c r="B32" s="49"/>
      <c r="C32" s="3"/>
      <c r="D32" s="3"/>
      <c r="E32" s="3"/>
      <c r="F32" s="3"/>
      <c r="G32" s="3"/>
      <c r="H32" s="45"/>
      <c r="I32" s="28">
        <f t="shared" si="0"/>
        <v>0</v>
      </c>
      <c r="J32" s="49"/>
      <c r="K32" s="3"/>
      <c r="L32" s="3"/>
      <c r="M32" s="3"/>
      <c r="N32" s="3"/>
      <c r="O32" s="3"/>
      <c r="P32" s="3"/>
      <c r="Q32" s="3"/>
      <c r="R32" s="5">
        <f t="shared" si="1"/>
        <v>0</v>
      </c>
      <c r="S32" s="49"/>
      <c r="T32" s="42"/>
      <c r="U32" s="42"/>
      <c r="V32" s="42"/>
      <c r="W32" s="42"/>
      <c r="X32" s="42"/>
      <c r="Y32" s="42"/>
      <c r="Z32" s="42"/>
      <c r="AA32" s="42"/>
      <c r="AB32" s="91"/>
      <c r="AC32" s="91"/>
      <c r="AD32" s="91"/>
      <c r="AE32" s="91"/>
      <c r="AF32" s="91"/>
      <c r="AG32" s="91"/>
      <c r="AH32" s="91"/>
      <c r="AI32" s="29">
        <v>0</v>
      </c>
      <c r="AJ32" s="49"/>
      <c r="AK32" s="7">
        <f t="shared" si="2"/>
        <v>0</v>
      </c>
    </row>
    <row r="33" spans="1:37" customFormat="1" ht="14" thickBot="1">
      <c r="A33" s="138" t="s">
        <v>141</v>
      </c>
      <c r="B33" s="49"/>
      <c r="C33" s="3"/>
      <c r="D33" s="3"/>
      <c r="E33" s="3"/>
      <c r="F33" s="3"/>
      <c r="G33" s="3"/>
      <c r="H33" s="45"/>
      <c r="I33" s="28">
        <f t="shared" si="0"/>
        <v>0</v>
      </c>
      <c r="J33" s="49"/>
      <c r="K33" s="3"/>
      <c r="L33" s="3"/>
      <c r="M33" s="3"/>
      <c r="N33" s="3"/>
      <c r="O33" s="3"/>
      <c r="P33" s="3"/>
      <c r="Q33" s="3"/>
      <c r="R33" s="5">
        <f t="shared" si="1"/>
        <v>0</v>
      </c>
      <c r="S33" s="49"/>
      <c r="T33" s="42"/>
      <c r="U33" s="42"/>
      <c r="V33" s="42"/>
      <c r="W33" s="42"/>
      <c r="X33" s="42"/>
      <c r="Y33" s="42"/>
      <c r="Z33" s="42"/>
      <c r="AA33" s="42"/>
      <c r="AB33" s="91"/>
      <c r="AC33" s="91"/>
      <c r="AD33" s="91"/>
      <c r="AE33" s="91"/>
      <c r="AF33" s="91"/>
      <c r="AG33" s="91"/>
      <c r="AH33" s="91"/>
      <c r="AI33" s="29">
        <v>0</v>
      </c>
      <c r="AJ33" s="49"/>
      <c r="AK33" s="7">
        <f t="shared" si="2"/>
        <v>0</v>
      </c>
    </row>
    <row r="34" spans="1:37" customFormat="1" ht="14" thickBot="1">
      <c r="A34" s="138" t="s">
        <v>142</v>
      </c>
      <c r="B34" s="49"/>
      <c r="C34" s="3"/>
      <c r="D34" s="3"/>
      <c r="E34" s="3"/>
      <c r="F34" s="3"/>
      <c r="G34" s="3"/>
      <c r="H34" s="45"/>
      <c r="I34" s="28">
        <f t="shared" si="0"/>
        <v>0</v>
      </c>
      <c r="J34" s="49"/>
      <c r="K34" s="3"/>
      <c r="L34" s="3"/>
      <c r="M34" s="3"/>
      <c r="N34" s="3"/>
      <c r="O34" s="3"/>
      <c r="P34" s="3"/>
      <c r="Q34" s="3"/>
      <c r="R34" s="5">
        <f t="shared" si="1"/>
        <v>0</v>
      </c>
      <c r="S34" s="49"/>
      <c r="T34" s="42"/>
      <c r="U34" s="42"/>
      <c r="V34" s="42"/>
      <c r="W34" s="42"/>
      <c r="X34" s="42"/>
      <c r="Y34" s="42"/>
      <c r="Z34" s="42"/>
      <c r="AA34" s="42"/>
      <c r="AB34" s="91"/>
      <c r="AC34" s="91"/>
      <c r="AD34" s="91"/>
      <c r="AE34" s="91"/>
      <c r="AF34" s="91"/>
      <c r="AG34" s="91"/>
      <c r="AH34" s="91"/>
      <c r="AI34" s="29">
        <v>0</v>
      </c>
      <c r="AJ34" s="49"/>
      <c r="AK34" s="7">
        <f t="shared" si="2"/>
        <v>0</v>
      </c>
    </row>
    <row r="35" spans="1:37" customFormat="1" ht="14" thickBot="1">
      <c r="A35" s="138" t="s">
        <v>143</v>
      </c>
      <c r="B35" s="49"/>
      <c r="C35" s="3"/>
      <c r="D35" s="3">
        <v>1</v>
      </c>
      <c r="E35" s="3">
        <v>1</v>
      </c>
      <c r="F35" s="3"/>
      <c r="G35" s="3">
        <v>1</v>
      </c>
      <c r="H35" s="45">
        <v>1</v>
      </c>
      <c r="I35" s="28">
        <f t="shared" si="0"/>
        <v>195</v>
      </c>
      <c r="J35" s="49"/>
      <c r="K35" s="3"/>
      <c r="L35" s="3"/>
      <c r="M35" s="3"/>
      <c r="N35" s="3"/>
      <c r="O35" s="3">
        <v>1</v>
      </c>
      <c r="P35" s="3"/>
      <c r="Q35" s="3">
        <v>2</v>
      </c>
      <c r="R35" s="5">
        <f t="shared" si="1"/>
        <v>70</v>
      </c>
      <c r="S35" s="49"/>
      <c r="T35" s="42"/>
      <c r="U35" s="42"/>
      <c r="V35" s="42"/>
      <c r="W35" s="42"/>
      <c r="X35" s="42"/>
      <c r="Y35" s="42"/>
      <c r="Z35" s="42"/>
      <c r="AA35" s="42"/>
      <c r="AB35" s="91"/>
      <c r="AC35" s="91"/>
      <c r="AD35" s="91"/>
      <c r="AE35" s="91"/>
      <c r="AF35" s="91"/>
      <c r="AG35" s="91"/>
      <c r="AH35" s="91"/>
      <c r="AI35" s="29">
        <v>0</v>
      </c>
      <c r="AJ35" s="49"/>
      <c r="AK35" s="7">
        <f t="shared" si="2"/>
        <v>265</v>
      </c>
    </row>
    <row r="36" spans="1:37" customFormat="1" ht="14" thickBot="1">
      <c r="A36" s="138" t="s">
        <v>144</v>
      </c>
      <c r="B36" s="49"/>
      <c r="C36" s="3"/>
      <c r="D36" s="3"/>
      <c r="E36" s="3">
        <v>1</v>
      </c>
      <c r="F36" s="3"/>
      <c r="G36" s="3"/>
      <c r="H36" s="45"/>
      <c r="I36" s="28">
        <f t="shared" si="0"/>
        <v>65</v>
      </c>
      <c r="J36" s="49"/>
      <c r="K36" s="3"/>
      <c r="L36" s="3"/>
      <c r="M36" s="3"/>
      <c r="N36" s="3"/>
      <c r="O36" s="3">
        <v>1</v>
      </c>
      <c r="P36" s="3"/>
      <c r="Q36" s="3"/>
      <c r="R36" s="5">
        <f t="shared" si="1"/>
        <v>30</v>
      </c>
      <c r="S36" s="49"/>
      <c r="T36" s="42"/>
      <c r="U36" s="42"/>
      <c r="V36" s="42"/>
      <c r="W36" s="42"/>
      <c r="X36" s="42"/>
      <c r="Y36" s="42"/>
      <c r="Z36" s="42"/>
      <c r="AA36" s="42"/>
      <c r="AB36" s="91"/>
      <c r="AC36" s="91"/>
      <c r="AD36" s="91"/>
      <c r="AE36" s="91"/>
      <c r="AF36" s="91"/>
      <c r="AG36" s="91"/>
      <c r="AH36" s="91"/>
      <c r="AI36" s="29">
        <v>0</v>
      </c>
      <c r="AJ36" s="49"/>
      <c r="AK36" s="7">
        <f t="shared" si="2"/>
        <v>95</v>
      </c>
    </row>
    <row r="37" spans="1:37" customFormat="1" ht="14" thickBot="1">
      <c r="A37" s="138" t="s">
        <v>145</v>
      </c>
      <c r="B37" s="49"/>
      <c r="C37" s="3"/>
      <c r="D37" s="3"/>
      <c r="E37" s="3"/>
      <c r="F37" s="3"/>
      <c r="G37" s="3"/>
      <c r="H37" s="45">
        <v>1</v>
      </c>
      <c r="I37" s="28">
        <f t="shared" si="0"/>
        <v>20</v>
      </c>
      <c r="J37" s="49"/>
      <c r="K37" s="3"/>
      <c r="L37" s="3"/>
      <c r="M37" s="3"/>
      <c r="N37" s="3"/>
      <c r="O37" s="3"/>
      <c r="P37" s="3"/>
      <c r="Q37" s="3"/>
      <c r="R37" s="5">
        <f t="shared" si="1"/>
        <v>0</v>
      </c>
      <c r="S37" s="49"/>
      <c r="T37" s="42"/>
      <c r="U37" s="42"/>
      <c r="V37" s="42"/>
      <c r="W37" s="42"/>
      <c r="X37" s="42"/>
      <c r="Y37" s="42"/>
      <c r="Z37" s="42"/>
      <c r="AA37" s="42"/>
      <c r="AB37" s="91"/>
      <c r="AC37" s="91"/>
      <c r="AD37" s="91"/>
      <c r="AE37" s="91"/>
      <c r="AF37" s="91"/>
      <c r="AG37" s="91"/>
      <c r="AH37" s="91"/>
      <c r="AI37" s="29">
        <v>0</v>
      </c>
      <c r="AJ37" s="49"/>
      <c r="AK37" s="7">
        <f t="shared" si="2"/>
        <v>20</v>
      </c>
    </row>
    <row r="38" spans="1:37" customFormat="1" ht="14" thickBot="1">
      <c r="A38" s="138" t="s">
        <v>146</v>
      </c>
      <c r="B38" s="49"/>
      <c r="C38" s="3"/>
      <c r="D38" s="3"/>
      <c r="E38" s="3"/>
      <c r="F38" s="3"/>
      <c r="G38" s="3">
        <v>1</v>
      </c>
      <c r="H38" s="45"/>
      <c r="I38" s="28">
        <f t="shared" si="0"/>
        <v>40</v>
      </c>
      <c r="J38" s="49"/>
      <c r="K38" s="3"/>
      <c r="L38" s="3"/>
      <c r="M38" s="3"/>
      <c r="N38" s="3"/>
      <c r="O38" s="3"/>
      <c r="P38" s="3"/>
      <c r="Q38" s="3">
        <v>1</v>
      </c>
      <c r="R38" s="5">
        <f t="shared" si="1"/>
        <v>20</v>
      </c>
      <c r="S38" s="49"/>
      <c r="T38" s="42"/>
      <c r="U38" s="42"/>
      <c r="V38" s="42"/>
      <c r="W38" s="42"/>
      <c r="X38" s="42"/>
      <c r="Y38" s="42"/>
      <c r="Z38" s="42"/>
      <c r="AA38" s="42"/>
      <c r="AB38" s="91"/>
      <c r="AC38" s="91"/>
      <c r="AD38" s="91"/>
      <c r="AE38" s="91"/>
      <c r="AF38" s="91"/>
      <c r="AG38" s="91"/>
      <c r="AH38" s="91"/>
      <c r="AI38" s="29">
        <v>10</v>
      </c>
      <c r="AJ38" s="49"/>
      <c r="AK38" s="7">
        <f t="shared" si="2"/>
        <v>70</v>
      </c>
    </row>
    <row r="39" spans="1:37" customFormat="1" ht="14" thickBot="1">
      <c r="A39" s="138" t="s">
        <v>147</v>
      </c>
      <c r="B39" s="49"/>
      <c r="C39" s="3"/>
      <c r="D39" s="3"/>
      <c r="E39" s="3"/>
      <c r="F39" s="3"/>
      <c r="G39" s="3"/>
      <c r="H39" s="45"/>
      <c r="I39" s="28">
        <f>(C39*80)+(D39*70)+(E39*65)+(F39*55)+(G39*40)+(H39*20)</f>
        <v>0</v>
      </c>
      <c r="J39" s="49"/>
      <c r="K39" s="3"/>
      <c r="L39" s="3"/>
      <c r="M39" s="3"/>
      <c r="N39" s="3"/>
      <c r="O39" s="3"/>
      <c r="P39" s="3"/>
      <c r="Q39" s="3"/>
      <c r="R39" s="5">
        <f t="shared" si="1"/>
        <v>0</v>
      </c>
      <c r="S39" s="49"/>
      <c r="T39" s="42"/>
      <c r="U39" s="42"/>
      <c r="V39" s="42"/>
      <c r="W39" s="42"/>
      <c r="X39" s="42"/>
      <c r="Y39" s="42"/>
      <c r="Z39" s="42"/>
      <c r="AA39" s="42"/>
      <c r="AB39" s="91"/>
      <c r="AC39" s="91"/>
      <c r="AD39" s="91"/>
      <c r="AE39" s="91"/>
      <c r="AF39" s="91"/>
      <c r="AG39" s="91"/>
      <c r="AH39" s="91"/>
      <c r="AI39" s="29">
        <v>10</v>
      </c>
      <c r="AJ39" s="49"/>
      <c r="AK39" s="7">
        <f t="shared" si="2"/>
        <v>10</v>
      </c>
    </row>
    <row r="40" spans="1:37" customFormat="1" ht="14" thickBot="1">
      <c r="A40" s="138" t="s">
        <v>148</v>
      </c>
      <c r="B40" s="49"/>
      <c r="C40" s="3"/>
      <c r="D40" s="3"/>
      <c r="E40" s="3"/>
      <c r="F40" s="3"/>
      <c r="G40" s="3"/>
      <c r="H40" s="45"/>
      <c r="I40" s="28">
        <f t="shared" si="0"/>
        <v>0</v>
      </c>
      <c r="J40" s="49"/>
      <c r="K40" s="3"/>
      <c r="L40" s="3"/>
      <c r="M40" s="3"/>
      <c r="N40" s="3"/>
      <c r="O40" s="3"/>
      <c r="P40" s="3"/>
      <c r="Q40" s="3"/>
      <c r="R40" s="5">
        <f t="shared" si="1"/>
        <v>0</v>
      </c>
      <c r="S40" s="49"/>
      <c r="T40" s="42"/>
      <c r="U40" s="42"/>
      <c r="V40" s="42"/>
      <c r="W40" s="42"/>
      <c r="X40" s="42"/>
      <c r="Y40" s="42"/>
      <c r="Z40" s="42"/>
      <c r="AA40" s="42"/>
      <c r="AB40" s="91"/>
      <c r="AC40" s="91"/>
      <c r="AD40" s="91"/>
      <c r="AE40" s="91"/>
      <c r="AF40" s="91"/>
      <c r="AG40" s="91"/>
      <c r="AH40" s="91"/>
      <c r="AI40" s="29">
        <v>0</v>
      </c>
      <c r="AJ40" s="49"/>
      <c r="AK40" s="7">
        <f t="shared" si="2"/>
        <v>0</v>
      </c>
    </row>
    <row r="41" spans="1:37" customFormat="1" ht="14" thickBot="1">
      <c r="A41" s="138" t="s">
        <v>149</v>
      </c>
      <c r="B41" s="49"/>
      <c r="C41" s="3"/>
      <c r="D41" s="3"/>
      <c r="E41" s="3"/>
      <c r="F41" s="3"/>
      <c r="G41" s="3"/>
      <c r="H41" s="45"/>
      <c r="I41" s="28">
        <f t="shared" si="0"/>
        <v>0</v>
      </c>
      <c r="J41" s="49"/>
      <c r="K41" s="3"/>
      <c r="L41" s="3"/>
      <c r="M41" s="3"/>
      <c r="N41" s="3"/>
      <c r="O41" s="3"/>
      <c r="P41" s="3"/>
      <c r="Q41" s="3"/>
      <c r="R41" s="5">
        <f t="shared" si="1"/>
        <v>0</v>
      </c>
      <c r="S41" s="49"/>
      <c r="T41" s="42"/>
      <c r="U41" s="42"/>
      <c r="V41" s="42"/>
      <c r="W41" s="42"/>
      <c r="X41" s="42"/>
      <c r="Y41" s="42"/>
      <c r="Z41" s="42"/>
      <c r="AA41" s="42"/>
      <c r="AB41" s="91"/>
      <c r="AC41" s="91"/>
      <c r="AD41" s="91"/>
      <c r="AE41" s="91"/>
      <c r="AF41" s="91"/>
      <c r="AG41" s="91"/>
      <c r="AH41" s="91"/>
      <c r="AI41" s="29">
        <v>0</v>
      </c>
      <c r="AJ41" s="49"/>
      <c r="AK41" s="7">
        <f t="shared" si="2"/>
        <v>0</v>
      </c>
    </row>
    <row r="42" spans="1:37" customFormat="1" ht="14" thickBot="1">
      <c r="A42" s="138" t="s">
        <v>150</v>
      </c>
      <c r="B42" s="49"/>
      <c r="C42" s="3"/>
      <c r="D42" s="3"/>
      <c r="E42" s="3"/>
      <c r="F42" s="3"/>
      <c r="G42" s="3"/>
      <c r="H42" s="45"/>
      <c r="I42" s="28">
        <f t="shared" si="0"/>
        <v>0</v>
      </c>
      <c r="J42" s="49"/>
      <c r="K42" s="3"/>
      <c r="L42" s="3"/>
      <c r="M42" s="3"/>
      <c r="N42" s="3"/>
      <c r="O42" s="3"/>
      <c r="P42" s="3"/>
      <c r="Q42" s="3"/>
      <c r="R42" s="5">
        <f t="shared" si="1"/>
        <v>0</v>
      </c>
      <c r="S42" s="49"/>
      <c r="T42" s="42"/>
      <c r="U42" s="42"/>
      <c r="V42" s="42"/>
      <c r="W42" s="42"/>
      <c r="X42" s="42"/>
      <c r="Y42" s="42"/>
      <c r="Z42" s="42"/>
      <c r="AA42" s="42"/>
      <c r="AB42" s="91"/>
      <c r="AC42" s="91"/>
      <c r="AD42" s="91"/>
      <c r="AE42" s="91"/>
      <c r="AF42" s="91"/>
      <c r="AG42" s="91"/>
      <c r="AH42" s="91"/>
      <c r="AI42" s="29">
        <v>0</v>
      </c>
      <c r="AJ42" s="49"/>
      <c r="AK42" s="7">
        <f t="shared" si="2"/>
        <v>0</v>
      </c>
    </row>
    <row r="43" spans="1:37" customFormat="1" ht="14" thickBot="1">
      <c r="A43" s="138" t="s">
        <v>151</v>
      </c>
      <c r="B43" s="49"/>
      <c r="C43" s="3"/>
      <c r="D43" s="3"/>
      <c r="E43" s="3"/>
      <c r="F43" s="3"/>
      <c r="G43" s="3"/>
      <c r="H43" s="45">
        <v>1</v>
      </c>
      <c r="I43" s="28">
        <f t="shared" si="0"/>
        <v>20</v>
      </c>
      <c r="J43" s="49"/>
      <c r="K43" s="3"/>
      <c r="L43" s="3"/>
      <c r="M43" s="3"/>
      <c r="N43" s="3"/>
      <c r="O43" s="3"/>
      <c r="P43" s="3"/>
      <c r="Q43" s="3"/>
      <c r="R43" s="5">
        <f t="shared" si="1"/>
        <v>0</v>
      </c>
      <c r="S43" s="49"/>
      <c r="T43" s="42"/>
      <c r="U43" s="42"/>
      <c r="V43" s="42"/>
      <c r="W43" s="42"/>
      <c r="X43" s="42"/>
      <c r="Y43" s="42"/>
      <c r="Z43" s="42"/>
      <c r="AA43" s="42"/>
      <c r="AB43" s="91"/>
      <c r="AC43" s="91"/>
      <c r="AD43" s="91"/>
      <c r="AE43" s="91"/>
      <c r="AF43" s="91"/>
      <c r="AG43" s="91"/>
      <c r="AH43" s="91"/>
      <c r="AI43" s="29">
        <v>0</v>
      </c>
      <c r="AJ43" s="49"/>
      <c r="AK43" s="7">
        <f t="shared" si="2"/>
        <v>20</v>
      </c>
    </row>
    <row r="44" spans="1:37" customFormat="1" ht="14" thickBot="1">
      <c r="A44" s="138" t="s">
        <v>152</v>
      </c>
      <c r="B44" s="49"/>
      <c r="C44" s="3"/>
      <c r="D44" s="3"/>
      <c r="E44" s="3"/>
      <c r="F44" s="3"/>
      <c r="G44" s="3"/>
      <c r="H44" s="45"/>
      <c r="I44" s="28">
        <f t="shared" si="0"/>
        <v>0</v>
      </c>
      <c r="J44" s="49"/>
      <c r="K44" s="3"/>
      <c r="L44" s="3"/>
      <c r="M44" s="3"/>
      <c r="N44" s="3"/>
      <c r="O44" s="3"/>
      <c r="P44" s="3"/>
      <c r="Q44" s="3"/>
      <c r="R44" s="5">
        <f t="shared" si="1"/>
        <v>0</v>
      </c>
      <c r="S44" s="49"/>
      <c r="T44" s="42"/>
      <c r="U44" s="42"/>
      <c r="V44" s="42"/>
      <c r="W44" s="42"/>
      <c r="X44" s="42"/>
      <c r="Y44" s="42"/>
      <c r="Z44" s="42"/>
      <c r="AA44" s="42"/>
      <c r="AB44" s="91"/>
      <c r="AC44" s="91"/>
      <c r="AD44" s="91"/>
      <c r="AE44" s="91"/>
      <c r="AF44" s="91"/>
      <c r="AG44" s="91"/>
      <c r="AH44" s="91"/>
      <c r="AI44" s="29">
        <v>0</v>
      </c>
      <c r="AJ44" s="49"/>
      <c r="AK44" s="7">
        <f t="shared" si="2"/>
        <v>0</v>
      </c>
    </row>
    <row r="45" spans="1:37" customFormat="1" ht="14" thickBot="1">
      <c r="A45" s="138" t="s">
        <v>153</v>
      </c>
      <c r="B45" s="49"/>
      <c r="C45" s="3"/>
      <c r="D45" s="3"/>
      <c r="E45" s="3"/>
      <c r="F45" s="3"/>
      <c r="G45" s="3">
        <v>1</v>
      </c>
      <c r="H45" s="45"/>
      <c r="I45" s="28">
        <f t="shared" si="0"/>
        <v>40</v>
      </c>
      <c r="J45" s="49"/>
      <c r="K45" s="3"/>
      <c r="L45" s="3"/>
      <c r="M45" s="3"/>
      <c r="N45" s="3"/>
      <c r="O45" s="3"/>
      <c r="P45" s="3"/>
      <c r="Q45" s="3"/>
      <c r="R45" s="5">
        <f t="shared" si="1"/>
        <v>0</v>
      </c>
      <c r="S45" s="49"/>
      <c r="T45" s="42"/>
      <c r="U45" s="42"/>
      <c r="V45" s="42"/>
      <c r="W45" s="42"/>
      <c r="X45" s="42"/>
      <c r="Y45" s="42"/>
      <c r="Z45" s="42"/>
      <c r="AA45" s="42"/>
      <c r="AB45" s="91"/>
      <c r="AC45" s="91"/>
      <c r="AD45" s="91"/>
      <c r="AE45" s="91"/>
      <c r="AF45" s="91"/>
      <c r="AG45" s="91"/>
      <c r="AH45" s="91"/>
      <c r="AI45" s="29">
        <v>30</v>
      </c>
      <c r="AJ45" s="49"/>
      <c r="AK45" s="7">
        <f t="shared" si="2"/>
        <v>70</v>
      </c>
    </row>
    <row r="46" spans="1:37" customFormat="1" ht="14" thickBot="1">
      <c r="A46" s="138" t="s">
        <v>154</v>
      </c>
      <c r="B46" s="49"/>
      <c r="C46" s="3"/>
      <c r="D46" s="3"/>
      <c r="E46" s="3"/>
      <c r="F46" s="3"/>
      <c r="G46" s="3"/>
      <c r="H46" s="45"/>
      <c r="I46" s="28">
        <f t="shared" si="0"/>
        <v>0</v>
      </c>
      <c r="J46" s="49"/>
      <c r="K46" s="3"/>
      <c r="L46" s="3"/>
      <c r="M46" s="3"/>
      <c r="N46" s="3"/>
      <c r="O46" s="3"/>
      <c r="P46" s="3"/>
      <c r="Q46" s="3"/>
      <c r="R46" s="5">
        <f t="shared" si="1"/>
        <v>0</v>
      </c>
      <c r="S46" s="49"/>
      <c r="T46" s="42"/>
      <c r="U46" s="42"/>
      <c r="V46" s="42"/>
      <c r="W46" s="42"/>
      <c r="X46" s="42"/>
      <c r="Y46" s="42"/>
      <c r="Z46" s="42"/>
      <c r="AA46" s="42"/>
      <c r="AB46" s="91"/>
      <c r="AC46" s="91"/>
      <c r="AD46" s="91"/>
      <c r="AE46" s="91"/>
      <c r="AF46" s="91"/>
      <c r="AG46" s="91"/>
      <c r="AH46" s="91"/>
      <c r="AI46" s="29">
        <v>0</v>
      </c>
      <c r="AJ46" s="49"/>
      <c r="AK46" s="7">
        <f t="shared" si="2"/>
        <v>0</v>
      </c>
    </row>
    <row r="47" spans="1:37" customFormat="1" ht="14" thickBot="1">
      <c r="A47" s="138" t="s">
        <v>155</v>
      </c>
      <c r="B47" s="49"/>
      <c r="C47" s="3"/>
      <c r="D47" s="3"/>
      <c r="E47" s="3"/>
      <c r="F47" s="3"/>
      <c r="G47" s="3"/>
      <c r="H47" s="45"/>
      <c r="I47" s="28">
        <f t="shared" si="0"/>
        <v>0</v>
      </c>
      <c r="J47" s="49"/>
      <c r="K47" s="3"/>
      <c r="L47" s="3"/>
      <c r="M47" s="3"/>
      <c r="N47" s="3"/>
      <c r="O47" s="3"/>
      <c r="P47" s="3"/>
      <c r="Q47" s="3"/>
      <c r="R47" s="5">
        <f t="shared" si="1"/>
        <v>0</v>
      </c>
      <c r="S47" s="49"/>
      <c r="T47" s="42"/>
      <c r="U47" s="42"/>
      <c r="V47" s="42"/>
      <c r="W47" s="42"/>
      <c r="X47" s="42"/>
      <c r="Y47" s="42"/>
      <c r="Z47" s="42"/>
      <c r="AA47" s="42"/>
      <c r="AB47" s="91"/>
      <c r="AC47" s="91"/>
      <c r="AD47" s="91"/>
      <c r="AE47" s="91"/>
      <c r="AF47" s="91"/>
      <c r="AG47" s="91"/>
      <c r="AH47" s="91"/>
      <c r="AI47" s="29">
        <v>0</v>
      </c>
      <c r="AJ47" s="49"/>
      <c r="AK47" s="7">
        <f t="shared" si="2"/>
        <v>0</v>
      </c>
    </row>
    <row r="48" spans="1:37" customFormat="1" ht="14" thickBot="1">
      <c r="A48" s="138" t="s">
        <v>156</v>
      </c>
      <c r="B48" s="49"/>
      <c r="C48" s="3"/>
      <c r="D48" s="3"/>
      <c r="E48" s="3"/>
      <c r="F48" s="3"/>
      <c r="G48" s="3"/>
      <c r="H48" s="45"/>
      <c r="I48" s="28">
        <f t="shared" si="0"/>
        <v>0</v>
      </c>
      <c r="J48" s="49"/>
      <c r="K48" s="3"/>
      <c r="L48" s="3"/>
      <c r="M48" s="3"/>
      <c r="N48" s="3"/>
      <c r="O48" s="3"/>
      <c r="P48" s="3"/>
      <c r="Q48" s="3"/>
      <c r="R48" s="5">
        <f t="shared" si="1"/>
        <v>0</v>
      </c>
      <c r="S48" s="49"/>
      <c r="T48" s="42"/>
      <c r="U48" s="42"/>
      <c r="V48" s="42"/>
      <c r="W48" s="42"/>
      <c r="X48" s="42"/>
      <c r="Y48" s="42"/>
      <c r="Z48" s="42"/>
      <c r="AA48" s="42"/>
      <c r="AB48" s="91"/>
      <c r="AC48" s="91"/>
      <c r="AD48" s="91"/>
      <c r="AE48" s="91"/>
      <c r="AF48" s="91"/>
      <c r="AG48" s="91"/>
      <c r="AH48" s="91"/>
      <c r="AI48" s="29">
        <v>0</v>
      </c>
      <c r="AJ48" s="49"/>
      <c r="AK48" s="7">
        <f t="shared" si="2"/>
        <v>0</v>
      </c>
    </row>
    <row r="49" spans="1:37" customFormat="1" ht="14" thickBot="1">
      <c r="A49" s="138" t="s">
        <v>157</v>
      </c>
      <c r="B49" s="49"/>
      <c r="C49" s="3"/>
      <c r="D49" s="3"/>
      <c r="E49" s="3"/>
      <c r="F49" s="3"/>
      <c r="G49" s="3"/>
      <c r="H49" s="45"/>
      <c r="I49" s="28">
        <f t="shared" si="0"/>
        <v>0</v>
      </c>
      <c r="J49" s="49"/>
      <c r="K49" s="3"/>
      <c r="L49" s="3"/>
      <c r="M49" s="3"/>
      <c r="N49" s="3"/>
      <c r="O49" s="3"/>
      <c r="P49" s="3"/>
      <c r="Q49" s="3"/>
      <c r="R49" s="5">
        <f t="shared" si="1"/>
        <v>0</v>
      </c>
      <c r="S49" s="49"/>
      <c r="T49" s="42"/>
      <c r="U49" s="42"/>
      <c r="V49" s="42"/>
      <c r="W49" s="42"/>
      <c r="X49" s="42"/>
      <c r="Y49" s="42"/>
      <c r="Z49" s="42"/>
      <c r="AA49" s="42"/>
      <c r="AB49" s="91"/>
      <c r="AC49" s="91"/>
      <c r="AD49" s="91"/>
      <c r="AE49" s="91"/>
      <c r="AF49" s="91"/>
      <c r="AG49" s="91"/>
      <c r="AH49" s="91"/>
      <c r="AI49" s="29">
        <v>0</v>
      </c>
      <c r="AJ49" s="49"/>
      <c r="AK49" s="7">
        <f t="shared" si="2"/>
        <v>0</v>
      </c>
    </row>
    <row r="50" spans="1:37" customFormat="1" ht="14" thickBot="1">
      <c r="A50" s="138" t="s">
        <v>158</v>
      </c>
      <c r="B50" s="49"/>
      <c r="C50" s="3"/>
      <c r="D50" s="3"/>
      <c r="E50" s="3"/>
      <c r="F50" s="3"/>
      <c r="G50" s="3"/>
      <c r="H50" s="45"/>
      <c r="I50" s="28">
        <f t="shared" si="0"/>
        <v>0</v>
      </c>
      <c r="J50" s="49"/>
      <c r="K50" s="3"/>
      <c r="L50" s="3"/>
      <c r="M50" s="3"/>
      <c r="N50" s="3"/>
      <c r="O50" s="3"/>
      <c r="P50" s="3"/>
      <c r="Q50" s="3"/>
      <c r="R50" s="5">
        <f t="shared" si="1"/>
        <v>0</v>
      </c>
      <c r="S50" s="49"/>
      <c r="T50" s="42"/>
      <c r="U50" s="42"/>
      <c r="V50" s="42"/>
      <c r="W50" s="42"/>
      <c r="X50" s="42"/>
      <c r="Y50" s="42"/>
      <c r="Z50" s="42"/>
      <c r="AA50" s="42"/>
      <c r="AB50" s="91"/>
      <c r="AC50" s="91"/>
      <c r="AD50" s="91"/>
      <c r="AE50" s="91"/>
      <c r="AF50" s="91"/>
      <c r="AG50" s="91"/>
      <c r="AH50" s="91"/>
      <c r="AI50" s="29">
        <v>0</v>
      </c>
      <c r="AJ50" s="49"/>
      <c r="AK50" s="7">
        <f t="shared" si="2"/>
        <v>0</v>
      </c>
    </row>
    <row r="51" spans="1:37" customFormat="1" ht="14" thickBot="1">
      <c r="A51" s="138" t="s">
        <v>159</v>
      </c>
      <c r="B51" s="49"/>
      <c r="C51" s="3"/>
      <c r="D51" s="3">
        <v>1</v>
      </c>
      <c r="E51" s="3"/>
      <c r="F51" s="3"/>
      <c r="G51" s="3"/>
      <c r="H51" s="45"/>
      <c r="I51" s="28">
        <f t="shared" si="0"/>
        <v>70</v>
      </c>
      <c r="J51" s="49"/>
      <c r="K51" s="3"/>
      <c r="L51" s="3"/>
      <c r="M51" s="3"/>
      <c r="N51" s="3"/>
      <c r="O51" s="3"/>
      <c r="P51" s="3"/>
      <c r="Q51" s="3">
        <v>1</v>
      </c>
      <c r="R51" s="5">
        <f t="shared" si="1"/>
        <v>20</v>
      </c>
      <c r="S51" s="49"/>
      <c r="T51" s="42"/>
      <c r="U51" s="42"/>
      <c r="V51" s="42"/>
      <c r="W51" s="42"/>
      <c r="X51" s="42"/>
      <c r="Y51" s="42"/>
      <c r="Z51" s="42"/>
      <c r="AA51" s="42"/>
      <c r="AB51" s="91"/>
      <c r="AC51" s="91"/>
      <c r="AD51" s="91"/>
      <c r="AE51" s="91"/>
      <c r="AF51" s="91"/>
      <c r="AG51" s="91"/>
      <c r="AH51" s="91"/>
      <c r="AI51" s="29">
        <v>100</v>
      </c>
      <c r="AJ51" s="49"/>
      <c r="AK51" s="7">
        <f t="shared" si="2"/>
        <v>190</v>
      </c>
    </row>
    <row r="52" spans="1:37" customFormat="1" ht="14" thickBot="1">
      <c r="A52" s="138" t="s">
        <v>160</v>
      </c>
      <c r="B52" s="49"/>
      <c r="C52" s="3"/>
      <c r="D52" s="3"/>
      <c r="E52" s="3"/>
      <c r="F52" s="3"/>
      <c r="G52" s="3"/>
      <c r="H52" s="45"/>
      <c r="I52" s="28">
        <f t="shared" si="0"/>
        <v>0</v>
      </c>
      <c r="J52" s="49"/>
      <c r="K52" s="3"/>
      <c r="L52" s="3"/>
      <c r="M52" s="3"/>
      <c r="N52" s="3"/>
      <c r="O52" s="3"/>
      <c r="P52" s="3"/>
      <c r="Q52" s="3"/>
      <c r="R52" s="5">
        <f t="shared" si="1"/>
        <v>0</v>
      </c>
      <c r="S52" s="49"/>
      <c r="T52" s="42"/>
      <c r="U52" s="42"/>
      <c r="V52" s="42"/>
      <c r="W52" s="42"/>
      <c r="X52" s="42"/>
      <c r="Y52" s="42"/>
      <c r="Z52" s="42"/>
      <c r="AA52" s="42"/>
      <c r="AB52" s="91"/>
      <c r="AC52" s="91"/>
      <c r="AD52" s="91"/>
      <c r="AE52" s="91"/>
      <c r="AF52" s="91"/>
      <c r="AG52" s="91"/>
      <c r="AH52" s="91"/>
      <c r="AI52" s="29">
        <v>0</v>
      </c>
      <c r="AJ52" s="49"/>
      <c r="AK52" s="7">
        <f t="shared" si="2"/>
        <v>0</v>
      </c>
    </row>
    <row r="53" spans="1:37" customFormat="1" ht="14" thickBot="1">
      <c r="A53" s="138" t="s">
        <v>161</v>
      </c>
      <c r="B53" s="49"/>
      <c r="C53" s="3"/>
      <c r="D53" s="3"/>
      <c r="E53" s="3"/>
      <c r="F53" s="3"/>
      <c r="G53" s="3"/>
      <c r="H53" s="45"/>
      <c r="I53" s="28">
        <f t="shared" si="0"/>
        <v>0</v>
      </c>
      <c r="J53" s="49"/>
      <c r="K53" s="3"/>
      <c r="L53" s="3"/>
      <c r="M53" s="3"/>
      <c r="N53" s="3"/>
      <c r="O53" s="3"/>
      <c r="P53" s="3"/>
      <c r="Q53" s="3"/>
      <c r="R53" s="5">
        <f t="shared" si="1"/>
        <v>0</v>
      </c>
      <c r="S53" s="49"/>
      <c r="T53" s="42"/>
      <c r="U53" s="42"/>
      <c r="V53" s="42"/>
      <c r="W53" s="42"/>
      <c r="X53" s="42"/>
      <c r="Y53" s="42"/>
      <c r="Z53" s="42"/>
      <c r="AA53" s="42"/>
      <c r="AB53" s="91"/>
      <c r="AC53" s="91"/>
      <c r="AD53" s="91"/>
      <c r="AE53" s="91"/>
      <c r="AF53" s="91"/>
      <c r="AG53" s="91"/>
      <c r="AH53" s="91"/>
      <c r="AI53" s="29">
        <v>0</v>
      </c>
      <c r="AJ53" s="49"/>
      <c r="AK53" s="7">
        <f t="shared" si="2"/>
        <v>0</v>
      </c>
    </row>
    <row r="54" spans="1:37" customFormat="1" ht="14" thickBot="1">
      <c r="A54" s="138" t="s">
        <v>162</v>
      </c>
      <c r="B54" s="49"/>
      <c r="C54" s="3"/>
      <c r="D54" s="3"/>
      <c r="E54" s="3"/>
      <c r="F54" s="3"/>
      <c r="G54" s="3"/>
      <c r="H54" s="45"/>
      <c r="I54" s="28">
        <f t="shared" si="0"/>
        <v>0</v>
      </c>
      <c r="J54" s="49"/>
      <c r="K54" s="3"/>
      <c r="L54" s="3"/>
      <c r="M54" s="3"/>
      <c r="N54" s="3"/>
      <c r="O54" s="3"/>
      <c r="P54" s="3"/>
      <c r="Q54" s="3"/>
      <c r="R54" s="5">
        <f t="shared" si="1"/>
        <v>0</v>
      </c>
      <c r="S54" s="49"/>
      <c r="T54" s="42"/>
      <c r="U54" s="42"/>
      <c r="V54" s="42"/>
      <c r="W54" s="42"/>
      <c r="X54" s="42"/>
      <c r="Y54" s="42"/>
      <c r="Z54" s="42"/>
      <c r="AA54" s="42"/>
      <c r="AB54" s="91"/>
      <c r="AC54" s="91"/>
      <c r="AD54" s="91"/>
      <c r="AE54" s="91"/>
      <c r="AF54" s="91"/>
      <c r="AG54" s="91"/>
      <c r="AH54" s="91"/>
      <c r="AI54" s="29">
        <v>0</v>
      </c>
      <c r="AJ54" s="49"/>
      <c r="AK54" s="7">
        <f t="shared" si="2"/>
        <v>0</v>
      </c>
    </row>
    <row r="55" spans="1:37" customFormat="1" ht="14" thickBot="1">
      <c r="A55" s="138" t="s">
        <v>163</v>
      </c>
      <c r="B55" s="49"/>
      <c r="C55" s="3"/>
      <c r="D55" s="3"/>
      <c r="E55" s="3"/>
      <c r="F55" s="3"/>
      <c r="G55" s="3"/>
      <c r="H55" s="45"/>
      <c r="I55" s="28">
        <f t="shared" si="0"/>
        <v>0</v>
      </c>
      <c r="J55" s="49"/>
      <c r="K55" s="3"/>
      <c r="L55" s="3"/>
      <c r="M55" s="3"/>
      <c r="N55" s="3"/>
      <c r="O55" s="3"/>
      <c r="P55" s="3"/>
      <c r="Q55" s="3"/>
      <c r="R55" s="5">
        <f t="shared" si="1"/>
        <v>0</v>
      </c>
      <c r="S55" s="49"/>
      <c r="T55" s="42"/>
      <c r="U55" s="42"/>
      <c r="V55" s="42"/>
      <c r="W55" s="42"/>
      <c r="X55" s="42"/>
      <c r="Y55" s="42"/>
      <c r="Z55" s="42"/>
      <c r="AA55" s="42"/>
      <c r="AB55" s="91"/>
      <c r="AC55" s="91"/>
      <c r="AD55" s="91"/>
      <c r="AE55" s="91"/>
      <c r="AF55" s="91"/>
      <c r="AG55" s="91"/>
      <c r="AH55" s="91"/>
      <c r="AI55" s="29">
        <v>85</v>
      </c>
      <c r="AJ55" s="49"/>
      <c r="AK55" s="7">
        <f t="shared" si="2"/>
        <v>85</v>
      </c>
    </row>
    <row r="56" spans="1:37" customFormat="1" ht="14" thickBot="1">
      <c r="A56" s="138" t="s">
        <v>164</v>
      </c>
      <c r="B56" s="49"/>
      <c r="C56" s="3"/>
      <c r="D56" s="3"/>
      <c r="E56" s="3"/>
      <c r="F56" s="3"/>
      <c r="G56" s="3"/>
      <c r="H56" s="45"/>
      <c r="I56" s="28">
        <f t="shared" si="0"/>
        <v>0</v>
      </c>
      <c r="J56" s="49"/>
      <c r="K56" s="3"/>
      <c r="L56" s="3"/>
      <c r="M56" s="3"/>
      <c r="N56" s="3"/>
      <c r="O56" s="3"/>
      <c r="P56" s="3"/>
      <c r="Q56" s="3"/>
      <c r="R56" s="5">
        <f t="shared" si="1"/>
        <v>0</v>
      </c>
      <c r="S56" s="49"/>
      <c r="T56" s="42"/>
      <c r="U56" s="42"/>
      <c r="V56" s="42"/>
      <c r="W56" s="42"/>
      <c r="X56" s="42"/>
      <c r="Y56" s="42"/>
      <c r="Z56" s="42"/>
      <c r="AA56" s="42"/>
      <c r="AB56" s="91"/>
      <c r="AC56" s="91"/>
      <c r="AD56" s="91"/>
      <c r="AE56" s="91"/>
      <c r="AF56" s="91"/>
      <c r="AG56" s="91"/>
      <c r="AH56" s="91"/>
      <c r="AI56" s="29">
        <v>0</v>
      </c>
      <c r="AJ56" s="49"/>
      <c r="AK56" s="7">
        <f t="shared" si="2"/>
        <v>0</v>
      </c>
    </row>
    <row r="57" spans="1:37" customFormat="1" ht="14" thickBot="1">
      <c r="A57" s="138" t="s">
        <v>165</v>
      </c>
      <c r="B57" s="49"/>
      <c r="C57" s="3"/>
      <c r="D57" s="3"/>
      <c r="E57" s="3"/>
      <c r="F57" s="3"/>
      <c r="G57" s="3">
        <v>1</v>
      </c>
      <c r="H57" s="45"/>
      <c r="I57" s="28">
        <f t="shared" si="0"/>
        <v>40</v>
      </c>
      <c r="J57" s="49"/>
      <c r="K57" s="3"/>
      <c r="L57" s="3"/>
      <c r="M57" s="3"/>
      <c r="N57" s="3"/>
      <c r="O57" s="3"/>
      <c r="P57" s="3"/>
      <c r="Q57" s="3"/>
      <c r="R57" s="5">
        <f t="shared" si="1"/>
        <v>0</v>
      </c>
      <c r="S57" s="49"/>
      <c r="T57" s="42"/>
      <c r="U57" s="42"/>
      <c r="V57" s="42"/>
      <c r="W57" s="42"/>
      <c r="X57" s="42"/>
      <c r="Y57" s="42"/>
      <c r="Z57" s="42"/>
      <c r="AA57" s="42"/>
      <c r="AB57" s="91"/>
      <c r="AC57" s="91"/>
      <c r="AD57" s="91"/>
      <c r="AE57" s="91"/>
      <c r="AF57" s="91"/>
      <c r="AG57" s="91"/>
      <c r="AH57" s="91"/>
      <c r="AI57" s="29">
        <v>0</v>
      </c>
      <c r="AJ57" s="49"/>
      <c r="AK57" s="7">
        <f t="shared" si="2"/>
        <v>40</v>
      </c>
    </row>
    <row r="58" spans="1:37" customFormat="1" ht="14" thickBot="1">
      <c r="A58" s="138" t="s">
        <v>166</v>
      </c>
      <c r="B58" s="49"/>
      <c r="C58" s="3"/>
      <c r="D58" s="3"/>
      <c r="E58" s="3"/>
      <c r="F58" s="3"/>
      <c r="G58" s="3">
        <v>1</v>
      </c>
      <c r="H58" s="45">
        <v>1</v>
      </c>
      <c r="I58" s="28">
        <f t="shared" si="0"/>
        <v>60</v>
      </c>
      <c r="J58" s="49"/>
      <c r="K58" s="3"/>
      <c r="L58" s="3"/>
      <c r="M58" s="3"/>
      <c r="N58" s="3"/>
      <c r="O58" s="3"/>
      <c r="P58" s="3"/>
      <c r="Q58" s="3"/>
      <c r="R58" s="5">
        <f t="shared" si="1"/>
        <v>0</v>
      </c>
      <c r="S58" s="49"/>
      <c r="T58" s="42"/>
      <c r="U58" s="42"/>
      <c r="V58" s="42"/>
      <c r="W58" s="42"/>
      <c r="X58" s="42"/>
      <c r="Y58" s="42"/>
      <c r="Z58" s="42"/>
      <c r="AA58" s="42"/>
      <c r="AB58" s="91"/>
      <c r="AC58" s="91"/>
      <c r="AD58" s="91"/>
      <c r="AE58" s="91"/>
      <c r="AF58" s="91"/>
      <c r="AG58" s="91"/>
      <c r="AH58" s="91"/>
      <c r="AI58" s="29">
        <v>10</v>
      </c>
      <c r="AJ58" s="49"/>
      <c r="AK58" s="7">
        <f t="shared" si="2"/>
        <v>70</v>
      </c>
    </row>
    <row r="59" spans="1:37" customFormat="1" ht="14" thickBot="1">
      <c r="A59" s="138" t="s">
        <v>167</v>
      </c>
      <c r="B59" s="49"/>
      <c r="C59" s="3"/>
      <c r="D59" s="3"/>
      <c r="E59" s="3"/>
      <c r="F59" s="3"/>
      <c r="G59" s="3"/>
      <c r="H59" s="45"/>
      <c r="I59" s="28">
        <f t="shared" si="0"/>
        <v>0</v>
      </c>
      <c r="J59" s="49"/>
      <c r="K59" s="3"/>
      <c r="L59" s="3"/>
      <c r="M59" s="3"/>
      <c r="N59" s="3"/>
      <c r="O59" s="3"/>
      <c r="P59" s="3"/>
      <c r="Q59" s="3"/>
      <c r="R59" s="5">
        <f t="shared" si="1"/>
        <v>0</v>
      </c>
      <c r="S59" s="49"/>
      <c r="T59" s="42"/>
      <c r="U59" s="42"/>
      <c r="V59" s="42"/>
      <c r="W59" s="42"/>
      <c r="X59" s="42"/>
      <c r="Y59" s="42"/>
      <c r="Z59" s="42"/>
      <c r="AA59" s="42"/>
      <c r="AB59" s="91"/>
      <c r="AC59" s="91"/>
      <c r="AD59" s="91"/>
      <c r="AE59" s="91"/>
      <c r="AF59" s="91"/>
      <c r="AG59" s="91"/>
      <c r="AH59" s="91"/>
      <c r="AI59" s="29">
        <v>10</v>
      </c>
      <c r="AJ59" s="49"/>
      <c r="AK59" s="7">
        <f t="shared" si="2"/>
        <v>10</v>
      </c>
    </row>
    <row r="60" spans="1:37" customFormat="1" ht="14" thickBot="1">
      <c r="A60" s="138" t="s">
        <v>168</v>
      </c>
      <c r="B60" s="49"/>
      <c r="C60" s="3"/>
      <c r="D60" s="3"/>
      <c r="E60" s="3"/>
      <c r="F60" s="3"/>
      <c r="G60" s="3"/>
      <c r="H60" s="45"/>
      <c r="I60" s="28">
        <f t="shared" si="0"/>
        <v>0</v>
      </c>
      <c r="J60" s="49"/>
      <c r="K60" s="3"/>
      <c r="L60" s="3"/>
      <c r="M60" s="3"/>
      <c r="N60" s="3"/>
      <c r="O60" s="3"/>
      <c r="P60" s="3"/>
      <c r="Q60" s="3"/>
      <c r="R60" s="5">
        <f t="shared" si="1"/>
        <v>0</v>
      </c>
      <c r="S60" s="49"/>
      <c r="T60" s="42"/>
      <c r="U60" s="42"/>
      <c r="V60" s="42"/>
      <c r="W60" s="42"/>
      <c r="X60" s="42"/>
      <c r="Y60" s="42"/>
      <c r="Z60" s="42"/>
      <c r="AA60" s="42"/>
      <c r="AB60" s="91"/>
      <c r="AC60" s="91"/>
      <c r="AD60" s="91"/>
      <c r="AE60" s="91"/>
      <c r="AF60" s="91"/>
      <c r="AG60" s="91"/>
      <c r="AH60" s="91"/>
      <c r="AI60" s="29">
        <v>0</v>
      </c>
      <c r="AJ60" s="49"/>
      <c r="AK60" s="7">
        <f t="shared" si="2"/>
        <v>0</v>
      </c>
    </row>
    <row r="61" spans="1:37" customFormat="1" ht="14" thickBot="1">
      <c r="A61" s="138" t="s">
        <v>169</v>
      </c>
      <c r="B61" s="49"/>
      <c r="C61" s="3"/>
      <c r="D61" s="3"/>
      <c r="E61" s="3"/>
      <c r="F61" s="3"/>
      <c r="G61" s="3">
        <v>3</v>
      </c>
      <c r="H61" s="45">
        <v>3</v>
      </c>
      <c r="I61" s="28">
        <f t="shared" si="0"/>
        <v>180</v>
      </c>
      <c r="J61" s="49"/>
      <c r="K61" s="3"/>
      <c r="L61" s="3"/>
      <c r="M61" s="3"/>
      <c r="N61" s="3"/>
      <c r="O61" s="3"/>
      <c r="P61" s="3"/>
      <c r="Q61" s="3"/>
      <c r="R61" s="5">
        <f t="shared" si="1"/>
        <v>0</v>
      </c>
      <c r="S61" s="49"/>
      <c r="T61" s="42"/>
      <c r="U61" s="42"/>
      <c r="V61" s="42"/>
      <c r="W61" s="42"/>
      <c r="X61" s="42"/>
      <c r="Y61" s="42"/>
      <c r="Z61" s="42"/>
      <c r="AA61" s="42"/>
      <c r="AB61" s="91"/>
      <c r="AC61" s="91"/>
      <c r="AD61" s="91"/>
      <c r="AE61" s="91"/>
      <c r="AF61" s="91"/>
      <c r="AG61" s="91"/>
      <c r="AH61" s="91"/>
      <c r="AI61" s="29">
        <v>255</v>
      </c>
      <c r="AJ61" s="49"/>
      <c r="AK61" s="7">
        <f t="shared" si="2"/>
        <v>435</v>
      </c>
    </row>
    <row r="62" spans="1:37" customFormat="1" ht="14" thickBot="1">
      <c r="A62" s="138" t="s">
        <v>170</v>
      </c>
      <c r="B62" s="49"/>
      <c r="C62" s="3"/>
      <c r="D62" s="3"/>
      <c r="E62" s="3"/>
      <c r="F62" s="3"/>
      <c r="G62" s="3"/>
      <c r="H62" s="45"/>
      <c r="I62" s="28">
        <f t="shared" si="0"/>
        <v>0</v>
      </c>
      <c r="J62" s="49"/>
      <c r="K62" s="3"/>
      <c r="L62" s="3"/>
      <c r="M62" s="3"/>
      <c r="N62" s="3"/>
      <c r="O62" s="3"/>
      <c r="P62" s="3"/>
      <c r="Q62" s="3"/>
      <c r="R62" s="5">
        <f t="shared" si="1"/>
        <v>0</v>
      </c>
      <c r="S62" s="49"/>
      <c r="T62" s="42"/>
      <c r="U62" s="42"/>
      <c r="V62" s="42"/>
      <c r="W62" s="42"/>
      <c r="X62" s="42"/>
      <c r="Y62" s="42"/>
      <c r="Z62" s="42"/>
      <c r="AA62" s="42"/>
      <c r="AB62" s="91"/>
      <c r="AC62" s="91"/>
      <c r="AD62" s="91"/>
      <c r="AE62" s="91"/>
      <c r="AF62" s="91"/>
      <c r="AG62" s="91"/>
      <c r="AH62" s="91"/>
      <c r="AI62" s="29">
        <v>0</v>
      </c>
      <c r="AJ62" s="49"/>
      <c r="AK62" s="7">
        <f t="shared" si="2"/>
        <v>0</v>
      </c>
    </row>
    <row r="63" spans="1:37" customFormat="1" ht="14" thickBot="1">
      <c r="A63" s="138" t="s">
        <v>171</v>
      </c>
      <c r="B63" s="49"/>
      <c r="C63" s="3"/>
      <c r="D63" s="3"/>
      <c r="E63" s="3"/>
      <c r="F63" s="3">
        <v>1</v>
      </c>
      <c r="G63" s="3"/>
      <c r="H63" s="45"/>
      <c r="I63" s="28">
        <f t="shared" si="0"/>
        <v>55</v>
      </c>
      <c r="J63" s="49"/>
      <c r="K63" s="3"/>
      <c r="L63" s="3"/>
      <c r="M63" s="3"/>
      <c r="N63" s="3"/>
      <c r="O63" s="3"/>
      <c r="P63" s="3"/>
      <c r="Q63" s="3"/>
      <c r="R63" s="5">
        <f t="shared" si="1"/>
        <v>0</v>
      </c>
      <c r="S63" s="49"/>
      <c r="T63" s="42"/>
      <c r="U63" s="42"/>
      <c r="V63" s="42"/>
      <c r="W63" s="42"/>
      <c r="X63" s="42"/>
      <c r="Y63" s="42"/>
      <c r="Z63" s="42"/>
      <c r="AA63" s="42"/>
      <c r="AB63" s="91"/>
      <c r="AC63" s="91"/>
      <c r="AD63" s="91"/>
      <c r="AE63" s="91"/>
      <c r="AF63" s="91"/>
      <c r="AG63" s="91"/>
      <c r="AH63" s="91"/>
      <c r="AI63" s="29">
        <v>0</v>
      </c>
      <c r="AJ63" s="49"/>
      <c r="AK63" s="7">
        <f t="shared" si="2"/>
        <v>55</v>
      </c>
    </row>
    <row r="64" spans="1:37" customFormat="1" ht="14" thickBot="1">
      <c r="A64" s="138" t="s">
        <v>318</v>
      </c>
      <c r="B64" s="49"/>
      <c r="C64" s="3"/>
      <c r="D64" s="3"/>
      <c r="E64" s="3"/>
      <c r="F64" s="3"/>
      <c r="G64" s="3"/>
      <c r="H64" s="45"/>
      <c r="I64" s="28">
        <f t="shared" si="0"/>
        <v>0</v>
      </c>
      <c r="J64" s="49"/>
      <c r="K64" s="3"/>
      <c r="L64" s="3"/>
      <c r="M64" s="3"/>
      <c r="N64" s="3"/>
      <c r="O64" s="3"/>
      <c r="P64" s="3"/>
      <c r="Q64" s="3"/>
      <c r="R64" s="5">
        <f t="shared" si="1"/>
        <v>0</v>
      </c>
      <c r="S64" s="49"/>
      <c r="T64" s="42"/>
      <c r="U64" s="42"/>
      <c r="V64" s="42"/>
      <c r="W64" s="42"/>
      <c r="X64" s="42"/>
      <c r="Y64" s="42"/>
      <c r="Z64" s="42"/>
      <c r="AA64" s="42"/>
      <c r="AB64" s="91"/>
      <c r="AC64" s="91"/>
      <c r="AD64" s="91"/>
      <c r="AE64" s="91"/>
      <c r="AF64" s="91"/>
      <c r="AG64" s="91"/>
      <c r="AH64" s="91"/>
      <c r="AI64" s="29">
        <v>0</v>
      </c>
      <c r="AJ64" s="49"/>
      <c r="AK64" s="7">
        <f t="shared" si="2"/>
        <v>0</v>
      </c>
    </row>
    <row r="65" spans="1:37" customFormat="1" ht="14" thickBot="1">
      <c r="A65" s="138" t="s">
        <v>172</v>
      </c>
      <c r="B65" s="49"/>
      <c r="C65" s="3"/>
      <c r="D65" s="3"/>
      <c r="E65" s="3"/>
      <c r="F65" s="3"/>
      <c r="G65" s="3"/>
      <c r="H65" s="45"/>
      <c r="I65" s="28">
        <f t="shared" si="0"/>
        <v>0</v>
      </c>
      <c r="J65" s="49"/>
      <c r="K65" s="3"/>
      <c r="L65" s="3"/>
      <c r="M65" s="3"/>
      <c r="N65" s="3"/>
      <c r="O65" s="3"/>
      <c r="P65" s="3"/>
      <c r="Q65" s="3"/>
      <c r="R65" s="5">
        <f t="shared" si="1"/>
        <v>0</v>
      </c>
      <c r="S65" s="49"/>
      <c r="T65" s="42"/>
      <c r="U65" s="42"/>
      <c r="V65" s="42"/>
      <c r="W65" s="42"/>
      <c r="X65" s="42"/>
      <c r="Y65" s="42"/>
      <c r="Z65" s="42"/>
      <c r="AA65" s="42"/>
      <c r="AB65" s="91"/>
      <c r="AC65" s="91"/>
      <c r="AD65" s="91"/>
      <c r="AE65" s="91"/>
      <c r="AF65" s="91"/>
      <c r="AG65" s="91"/>
      <c r="AH65" s="91"/>
      <c r="AI65" s="29">
        <v>0</v>
      </c>
      <c r="AJ65" s="49"/>
      <c r="AK65" s="7">
        <f t="shared" si="2"/>
        <v>0</v>
      </c>
    </row>
    <row r="66" spans="1:37" customFormat="1" ht="14" thickBot="1">
      <c r="A66" s="138" t="s">
        <v>173</v>
      </c>
      <c r="B66" s="49"/>
      <c r="C66" s="3"/>
      <c r="D66" s="3"/>
      <c r="E66" s="3"/>
      <c r="F66" s="3"/>
      <c r="G66" s="3"/>
      <c r="H66" s="45"/>
      <c r="I66" s="28">
        <f t="shared" si="0"/>
        <v>0</v>
      </c>
      <c r="J66" s="49"/>
      <c r="K66" s="3"/>
      <c r="L66" s="3"/>
      <c r="M66" s="3"/>
      <c r="N66" s="3"/>
      <c r="O66" s="3"/>
      <c r="P66" s="3"/>
      <c r="Q66" s="3"/>
      <c r="R66" s="5">
        <f t="shared" si="1"/>
        <v>0</v>
      </c>
      <c r="S66" s="49"/>
      <c r="T66" s="42"/>
      <c r="U66" s="42"/>
      <c r="V66" s="42"/>
      <c r="W66" s="42"/>
      <c r="X66" s="42"/>
      <c r="Y66" s="42"/>
      <c r="Z66" s="42"/>
      <c r="AA66" s="42"/>
      <c r="AB66" s="91"/>
      <c r="AC66" s="91"/>
      <c r="AD66" s="91"/>
      <c r="AE66" s="91"/>
      <c r="AF66" s="91"/>
      <c r="AG66" s="91"/>
      <c r="AH66" s="91"/>
      <c r="AI66" s="29">
        <v>0</v>
      </c>
      <c r="AJ66" s="49"/>
      <c r="AK66" s="7">
        <f t="shared" si="2"/>
        <v>0</v>
      </c>
    </row>
    <row r="67" spans="1:37" customFormat="1" ht="14" thickBot="1">
      <c r="A67" s="138" t="s">
        <v>174</v>
      </c>
      <c r="B67" s="49"/>
      <c r="C67" s="3"/>
      <c r="D67" s="3"/>
      <c r="E67" s="3"/>
      <c r="F67" s="3"/>
      <c r="G67" s="3"/>
      <c r="H67" s="45"/>
      <c r="I67" s="28">
        <f t="shared" si="0"/>
        <v>0</v>
      </c>
      <c r="J67" s="49"/>
      <c r="K67" s="3"/>
      <c r="L67" s="3"/>
      <c r="M67" s="3"/>
      <c r="N67" s="3"/>
      <c r="O67" s="3"/>
      <c r="P67" s="3"/>
      <c r="Q67" s="3"/>
      <c r="R67" s="5">
        <f t="shared" si="1"/>
        <v>0</v>
      </c>
      <c r="S67" s="49"/>
      <c r="T67" s="42"/>
      <c r="U67" s="42"/>
      <c r="V67" s="42"/>
      <c r="W67" s="42"/>
      <c r="X67" s="42"/>
      <c r="Y67" s="42"/>
      <c r="Z67" s="42"/>
      <c r="AA67" s="42"/>
      <c r="AB67" s="91"/>
      <c r="AC67" s="91"/>
      <c r="AD67" s="91"/>
      <c r="AE67" s="91"/>
      <c r="AF67" s="91"/>
      <c r="AG67" s="91"/>
      <c r="AH67" s="91"/>
      <c r="AI67" s="29">
        <v>0</v>
      </c>
      <c r="AJ67" s="49"/>
      <c r="AK67" s="7">
        <f t="shared" si="2"/>
        <v>0</v>
      </c>
    </row>
    <row r="68" spans="1:37" customFormat="1" ht="14" thickBot="1">
      <c r="A68" s="138" t="s">
        <v>175</v>
      </c>
      <c r="B68" s="49"/>
      <c r="C68" s="3"/>
      <c r="D68" s="3"/>
      <c r="E68" s="3">
        <v>2</v>
      </c>
      <c r="F68" s="3">
        <v>1</v>
      </c>
      <c r="G68" s="3">
        <v>2</v>
      </c>
      <c r="H68" s="45">
        <v>12</v>
      </c>
      <c r="I68" s="28">
        <f t="shared" si="0"/>
        <v>505</v>
      </c>
      <c r="J68" s="49"/>
      <c r="K68" s="3"/>
      <c r="L68" s="3"/>
      <c r="M68" s="3"/>
      <c r="N68" s="3"/>
      <c r="O68" s="3">
        <v>1</v>
      </c>
      <c r="P68" s="3"/>
      <c r="Q68" s="3"/>
      <c r="R68" s="5">
        <f t="shared" si="1"/>
        <v>30</v>
      </c>
      <c r="S68" s="49"/>
      <c r="T68" s="42"/>
      <c r="U68" s="42"/>
      <c r="V68" s="42"/>
      <c r="W68" s="42"/>
      <c r="X68" s="42"/>
      <c r="Y68" s="42"/>
      <c r="Z68" s="42"/>
      <c r="AA68" s="42"/>
      <c r="AB68" s="91"/>
      <c r="AC68" s="91"/>
      <c r="AD68" s="91"/>
      <c r="AE68" s="91"/>
      <c r="AF68" s="91"/>
      <c r="AG68" s="91"/>
      <c r="AH68" s="91"/>
      <c r="AI68" s="29">
        <v>0</v>
      </c>
      <c r="AJ68" s="49"/>
      <c r="AK68" s="7">
        <f t="shared" si="2"/>
        <v>535</v>
      </c>
    </row>
    <row r="69" spans="1:37" customFormat="1" ht="14" thickBot="1">
      <c r="A69" s="138" t="s">
        <v>176</v>
      </c>
      <c r="B69" s="49"/>
      <c r="C69" s="3"/>
      <c r="D69" s="3"/>
      <c r="E69" s="3"/>
      <c r="F69" s="3"/>
      <c r="G69" s="3"/>
      <c r="H69" s="45"/>
      <c r="I69" s="28">
        <f t="shared" si="0"/>
        <v>0</v>
      </c>
      <c r="J69" s="49"/>
      <c r="K69" s="3"/>
      <c r="L69" s="3"/>
      <c r="M69" s="3"/>
      <c r="N69" s="3"/>
      <c r="O69" s="3"/>
      <c r="P69" s="3"/>
      <c r="Q69" s="3"/>
      <c r="R69" s="5">
        <f t="shared" si="1"/>
        <v>0</v>
      </c>
      <c r="S69" s="49"/>
      <c r="T69" s="42"/>
      <c r="U69" s="42"/>
      <c r="V69" s="42"/>
      <c r="W69" s="42"/>
      <c r="X69" s="42"/>
      <c r="Y69" s="42"/>
      <c r="Z69" s="42"/>
      <c r="AA69" s="42"/>
      <c r="AB69" s="91"/>
      <c r="AC69" s="91"/>
      <c r="AD69" s="91"/>
      <c r="AE69" s="91"/>
      <c r="AF69" s="91"/>
      <c r="AG69" s="91"/>
      <c r="AH69" s="91"/>
      <c r="AI69" s="29">
        <v>0</v>
      </c>
      <c r="AJ69" s="49"/>
      <c r="AK69" s="7">
        <f t="shared" si="2"/>
        <v>0</v>
      </c>
    </row>
    <row r="70" spans="1:37" customFormat="1" ht="14" thickBot="1">
      <c r="A70" s="138" t="s">
        <v>177</v>
      </c>
      <c r="B70" s="49"/>
      <c r="C70" s="3"/>
      <c r="D70" s="3"/>
      <c r="E70" s="3"/>
      <c r="F70" s="3"/>
      <c r="G70" s="3"/>
      <c r="H70" s="45"/>
      <c r="I70" s="28">
        <f t="shared" ref="I70:I133" si="3">(C70*80)+(D70*70)+(E70*65)+(F70*55)+(G70*40)+(H70*20)</f>
        <v>0</v>
      </c>
      <c r="J70" s="49"/>
      <c r="K70" s="3"/>
      <c r="L70" s="3"/>
      <c r="M70" s="3"/>
      <c r="N70" s="3"/>
      <c r="O70" s="3"/>
      <c r="P70" s="3"/>
      <c r="Q70" s="3"/>
      <c r="R70" s="5">
        <f t="shared" ref="R70:R133" si="4">(K70*100)+(L70*80)+(M70*60)+(N70*40)+(O70*30)+(P70*20)+(Q70*20)</f>
        <v>0</v>
      </c>
      <c r="S70" s="49"/>
      <c r="T70" s="42"/>
      <c r="U70" s="42"/>
      <c r="V70" s="42"/>
      <c r="W70" s="42"/>
      <c r="X70" s="42"/>
      <c r="Y70" s="42"/>
      <c r="Z70" s="42"/>
      <c r="AA70" s="42"/>
      <c r="AB70" s="91"/>
      <c r="AC70" s="91"/>
      <c r="AD70" s="91"/>
      <c r="AE70" s="91"/>
      <c r="AF70" s="91"/>
      <c r="AG70" s="91"/>
      <c r="AH70" s="91"/>
      <c r="AI70" s="29">
        <v>0</v>
      </c>
      <c r="AJ70" s="49"/>
      <c r="AK70" s="7">
        <f t="shared" ref="AK70:AK133" si="5">I70+R70+AI70</f>
        <v>0</v>
      </c>
    </row>
    <row r="71" spans="1:37" customFormat="1" ht="14" thickBot="1">
      <c r="A71" s="138" t="s">
        <v>178</v>
      </c>
      <c r="B71" s="49"/>
      <c r="C71" s="3"/>
      <c r="D71" s="3"/>
      <c r="E71" s="3"/>
      <c r="F71" s="3"/>
      <c r="G71" s="3"/>
      <c r="H71" s="45"/>
      <c r="I71" s="28">
        <f t="shared" si="3"/>
        <v>0</v>
      </c>
      <c r="J71" s="49"/>
      <c r="K71" s="3"/>
      <c r="L71" s="3"/>
      <c r="M71" s="3"/>
      <c r="N71" s="3"/>
      <c r="O71" s="3"/>
      <c r="P71" s="3"/>
      <c r="Q71" s="3"/>
      <c r="R71" s="5">
        <f t="shared" si="4"/>
        <v>0</v>
      </c>
      <c r="S71" s="49"/>
      <c r="T71" s="42"/>
      <c r="U71" s="42"/>
      <c r="V71" s="42"/>
      <c r="W71" s="42"/>
      <c r="X71" s="42"/>
      <c r="Y71" s="42"/>
      <c r="Z71" s="42"/>
      <c r="AA71" s="42"/>
      <c r="AB71" s="91"/>
      <c r="AC71" s="91"/>
      <c r="AD71" s="91"/>
      <c r="AE71" s="91"/>
      <c r="AF71" s="91"/>
      <c r="AG71" s="91"/>
      <c r="AH71" s="91"/>
      <c r="AI71" s="29">
        <v>0</v>
      </c>
      <c r="AJ71" s="49"/>
      <c r="AK71" s="7">
        <f t="shared" si="5"/>
        <v>0</v>
      </c>
    </row>
    <row r="72" spans="1:37" customFormat="1" ht="14" thickBot="1">
      <c r="A72" s="138" t="s">
        <v>179</v>
      </c>
      <c r="B72" s="49"/>
      <c r="C72" s="3"/>
      <c r="D72" s="3"/>
      <c r="E72" s="3"/>
      <c r="F72" s="3"/>
      <c r="G72" s="3"/>
      <c r="H72" s="45">
        <v>1</v>
      </c>
      <c r="I72" s="28">
        <f t="shared" si="3"/>
        <v>20</v>
      </c>
      <c r="J72" s="49"/>
      <c r="K72" s="3"/>
      <c r="L72" s="3"/>
      <c r="M72" s="3"/>
      <c r="N72" s="3"/>
      <c r="O72" s="3"/>
      <c r="P72" s="3"/>
      <c r="Q72" s="3"/>
      <c r="R72" s="5">
        <f t="shared" si="4"/>
        <v>0</v>
      </c>
      <c r="S72" s="49"/>
      <c r="T72" s="42"/>
      <c r="U72" s="42"/>
      <c r="V72" s="42"/>
      <c r="W72" s="42"/>
      <c r="X72" s="42"/>
      <c r="Y72" s="42"/>
      <c r="Z72" s="42"/>
      <c r="AA72" s="42"/>
      <c r="AB72" s="91"/>
      <c r="AC72" s="91"/>
      <c r="AD72" s="91"/>
      <c r="AE72" s="91"/>
      <c r="AF72" s="91"/>
      <c r="AG72" s="91"/>
      <c r="AH72" s="91"/>
      <c r="AI72" s="29">
        <v>0</v>
      </c>
      <c r="AJ72" s="49"/>
      <c r="AK72" s="7">
        <f t="shared" si="5"/>
        <v>20</v>
      </c>
    </row>
    <row r="73" spans="1:37" customFormat="1" ht="14" thickBot="1">
      <c r="A73" s="138" t="s">
        <v>180</v>
      </c>
      <c r="B73" s="49"/>
      <c r="C73" s="3"/>
      <c r="D73" s="3"/>
      <c r="E73" s="3"/>
      <c r="F73" s="3"/>
      <c r="G73" s="3"/>
      <c r="H73" s="45"/>
      <c r="I73" s="28">
        <f t="shared" si="3"/>
        <v>0</v>
      </c>
      <c r="J73" s="49"/>
      <c r="K73" s="3"/>
      <c r="L73" s="3"/>
      <c r="M73" s="3"/>
      <c r="N73" s="3"/>
      <c r="O73" s="3"/>
      <c r="P73" s="3"/>
      <c r="Q73" s="3"/>
      <c r="R73" s="5">
        <f t="shared" si="4"/>
        <v>0</v>
      </c>
      <c r="S73" s="49"/>
      <c r="T73" s="42"/>
      <c r="U73" s="42"/>
      <c r="V73" s="42"/>
      <c r="W73" s="42"/>
      <c r="X73" s="42"/>
      <c r="Y73" s="42"/>
      <c r="Z73" s="42"/>
      <c r="AA73" s="42"/>
      <c r="AB73" s="91"/>
      <c r="AC73" s="91"/>
      <c r="AD73" s="91"/>
      <c r="AE73" s="91"/>
      <c r="AF73" s="91"/>
      <c r="AG73" s="91"/>
      <c r="AH73" s="91"/>
      <c r="AI73" s="29">
        <v>0</v>
      </c>
      <c r="AJ73" s="49"/>
      <c r="AK73" s="7">
        <f t="shared" si="5"/>
        <v>0</v>
      </c>
    </row>
    <row r="74" spans="1:37" customFormat="1" ht="14" thickBot="1">
      <c r="A74" s="138" t="s">
        <v>181</v>
      </c>
      <c r="B74" s="49"/>
      <c r="C74" s="3"/>
      <c r="D74" s="3"/>
      <c r="E74" s="3"/>
      <c r="F74" s="3"/>
      <c r="G74" s="3"/>
      <c r="H74" s="45"/>
      <c r="I74" s="28">
        <f t="shared" si="3"/>
        <v>0</v>
      </c>
      <c r="J74" s="49"/>
      <c r="K74" s="3"/>
      <c r="L74" s="3"/>
      <c r="M74" s="3"/>
      <c r="N74" s="3"/>
      <c r="O74" s="3"/>
      <c r="P74" s="3"/>
      <c r="Q74" s="3"/>
      <c r="R74" s="5">
        <f t="shared" si="4"/>
        <v>0</v>
      </c>
      <c r="S74" s="49"/>
      <c r="T74" s="42"/>
      <c r="U74" s="42"/>
      <c r="V74" s="42"/>
      <c r="W74" s="42"/>
      <c r="X74" s="42"/>
      <c r="Y74" s="42"/>
      <c r="Z74" s="42"/>
      <c r="AA74" s="42"/>
      <c r="AB74" s="91"/>
      <c r="AC74" s="91"/>
      <c r="AD74" s="91"/>
      <c r="AE74" s="91"/>
      <c r="AF74" s="91"/>
      <c r="AG74" s="91"/>
      <c r="AH74" s="91"/>
      <c r="AI74" s="29">
        <v>0</v>
      </c>
      <c r="AJ74" s="49"/>
      <c r="AK74" s="7">
        <f t="shared" si="5"/>
        <v>0</v>
      </c>
    </row>
    <row r="75" spans="1:37" customFormat="1" ht="14" thickBot="1">
      <c r="A75" s="138" t="s">
        <v>182</v>
      </c>
      <c r="B75" s="49"/>
      <c r="C75" s="3"/>
      <c r="D75" s="3"/>
      <c r="E75" s="3"/>
      <c r="F75" s="3"/>
      <c r="G75" s="3"/>
      <c r="H75" s="45"/>
      <c r="I75" s="28">
        <f t="shared" si="3"/>
        <v>0</v>
      </c>
      <c r="J75" s="49"/>
      <c r="K75" s="3"/>
      <c r="L75" s="3"/>
      <c r="M75" s="3"/>
      <c r="N75" s="3"/>
      <c r="O75" s="3"/>
      <c r="P75" s="3"/>
      <c r="Q75" s="3"/>
      <c r="R75" s="5">
        <f t="shared" si="4"/>
        <v>0</v>
      </c>
      <c r="S75" s="49"/>
      <c r="T75" s="42"/>
      <c r="U75" s="42"/>
      <c r="V75" s="42"/>
      <c r="W75" s="42"/>
      <c r="X75" s="42"/>
      <c r="Y75" s="42"/>
      <c r="Z75" s="42"/>
      <c r="AA75" s="42"/>
      <c r="AB75" s="91"/>
      <c r="AC75" s="91"/>
      <c r="AD75" s="91"/>
      <c r="AE75" s="91"/>
      <c r="AF75" s="91"/>
      <c r="AG75" s="91"/>
      <c r="AH75" s="91"/>
      <c r="AI75" s="29">
        <v>60</v>
      </c>
      <c r="AJ75" s="49"/>
      <c r="AK75" s="7">
        <f t="shared" si="5"/>
        <v>60</v>
      </c>
    </row>
    <row r="76" spans="1:37" customFormat="1" ht="14" thickBot="1">
      <c r="A76" s="138" t="s">
        <v>183</v>
      </c>
      <c r="B76" s="49"/>
      <c r="C76" s="3">
        <v>1</v>
      </c>
      <c r="D76" s="3">
        <v>2</v>
      </c>
      <c r="E76" s="3">
        <v>3</v>
      </c>
      <c r="F76" s="3">
        <v>1</v>
      </c>
      <c r="G76" s="3">
        <v>6</v>
      </c>
      <c r="H76" s="45">
        <v>6</v>
      </c>
      <c r="I76" s="28">
        <f t="shared" si="3"/>
        <v>830</v>
      </c>
      <c r="J76" s="49"/>
      <c r="K76" s="3"/>
      <c r="L76" s="3"/>
      <c r="M76" s="3"/>
      <c r="N76" s="3">
        <v>1</v>
      </c>
      <c r="O76" s="3">
        <v>1</v>
      </c>
      <c r="P76" s="3">
        <v>1</v>
      </c>
      <c r="Q76" s="3">
        <v>9</v>
      </c>
      <c r="R76" s="5">
        <f t="shared" si="4"/>
        <v>270</v>
      </c>
      <c r="S76" s="49"/>
      <c r="T76" s="42"/>
      <c r="U76" s="42"/>
      <c r="V76" s="42"/>
      <c r="W76" s="42"/>
      <c r="X76" s="42"/>
      <c r="Y76" s="42"/>
      <c r="Z76" s="42"/>
      <c r="AA76" s="42"/>
      <c r="AB76" s="91"/>
      <c r="AC76" s="91"/>
      <c r="AD76" s="91"/>
      <c r="AE76" s="91"/>
      <c r="AF76" s="91"/>
      <c r="AG76" s="91"/>
      <c r="AH76" s="91"/>
      <c r="AI76" s="29">
        <v>775</v>
      </c>
      <c r="AJ76" s="49"/>
      <c r="AK76" s="7">
        <f t="shared" si="5"/>
        <v>1875</v>
      </c>
    </row>
    <row r="77" spans="1:37" customFormat="1" ht="14" thickBot="1">
      <c r="A77" s="138" t="s">
        <v>184</v>
      </c>
      <c r="B77" s="49"/>
      <c r="C77" s="3"/>
      <c r="D77" s="3"/>
      <c r="E77" s="3"/>
      <c r="F77" s="3"/>
      <c r="G77" s="3"/>
      <c r="H77" s="45"/>
      <c r="I77" s="28">
        <f t="shared" si="3"/>
        <v>0</v>
      </c>
      <c r="J77" s="49"/>
      <c r="K77" s="3"/>
      <c r="L77" s="3"/>
      <c r="M77" s="3"/>
      <c r="N77" s="3"/>
      <c r="O77" s="3"/>
      <c r="P77" s="3"/>
      <c r="Q77" s="3"/>
      <c r="R77" s="5">
        <f t="shared" si="4"/>
        <v>0</v>
      </c>
      <c r="S77" s="49"/>
      <c r="T77" s="42"/>
      <c r="U77" s="42"/>
      <c r="V77" s="42"/>
      <c r="W77" s="42"/>
      <c r="X77" s="42"/>
      <c r="Y77" s="42"/>
      <c r="Z77" s="42"/>
      <c r="AA77" s="42"/>
      <c r="AB77" s="91"/>
      <c r="AC77" s="91"/>
      <c r="AD77" s="91"/>
      <c r="AE77" s="91"/>
      <c r="AF77" s="91"/>
      <c r="AG77" s="91"/>
      <c r="AH77" s="91"/>
      <c r="AI77" s="29">
        <v>0</v>
      </c>
      <c r="AJ77" s="49"/>
      <c r="AK77" s="7">
        <f t="shared" si="5"/>
        <v>0</v>
      </c>
    </row>
    <row r="78" spans="1:37" customFormat="1" ht="14" thickBot="1">
      <c r="A78" s="138" t="s">
        <v>185</v>
      </c>
      <c r="B78" s="49"/>
      <c r="C78" s="3"/>
      <c r="D78" s="3"/>
      <c r="E78" s="3"/>
      <c r="F78" s="3"/>
      <c r="G78" s="3"/>
      <c r="H78" s="45"/>
      <c r="I78" s="28">
        <f t="shared" si="3"/>
        <v>0</v>
      </c>
      <c r="J78" s="49"/>
      <c r="K78" s="3"/>
      <c r="L78" s="3"/>
      <c r="M78" s="3"/>
      <c r="N78" s="3"/>
      <c r="O78" s="3"/>
      <c r="P78" s="3"/>
      <c r="Q78" s="3"/>
      <c r="R78" s="5">
        <f t="shared" si="4"/>
        <v>0</v>
      </c>
      <c r="S78" s="49"/>
      <c r="T78" s="42"/>
      <c r="U78" s="42"/>
      <c r="V78" s="42"/>
      <c r="W78" s="42"/>
      <c r="X78" s="42"/>
      <c r="Y78" s="42"/>
      <c r="Z78" s="42"/>
      <c r="AA78" s="42"/>
      <c r="AB78" s="91"/>
      <c r="AC78" s="91"/>
      <c r="AD78" s="91"/>
      <c r="AE78" s="91"/>
      <c r="AF78" s="91"/>
      <c r="AG78" s="91"/>
      <c r="AH78" s="91"/>
      <c r="AI78" s="29">
        <v>0</v>
      </c>
      <c r="AJ78" s="49"/>
      <c r="AK78" s="7">
        <f t="shared" si="5"/>
        <v>0</v>
      </c>
    </row>
    <row r="79" spans="1:37" customFormat="1" ht="14" thickBot="1">
      <c r="A79" s="138" t="s">
        <v>186</v>
      </c>
      <c r="B79" s="49"/>
      <c r="C79" s="3"/>
      <c r="D79" s="3"/>
      <c r="E79" s="3"/>
      <c r="F79" s="3"/>
      <c r="G79" s="3"/>
      <c r="H79" s="45"/>
      <c r="I79" s="28">
        <f t="shared" si="3"/>
        <v>0</v>
      </c>
      <c r="J79" s="49"/>
      <c r="K79" s="3"/>
      <c r="L79" s="3"/>
      <c r="M79" s="3"/>
      <c r="N79" s="3"/>
      <c r="O79" s="3"/>
      <c r="P79" s="3"/>
      <c r="Q79" s="3"/>
      <c r="R79" s="5">
        <f t="shared" si="4"/>
        <v>0</v>
      </c>
      <c r="S79" s="49"/>
      <c r="T79" s="42"/>
      <c r="U79" s="42"/>
      <c r="V79" s="42"/>
      <c r="W79" s="42"/>
      <c r="X79" s="42"/>
      <c r="Y79" s="42"/>
      <c r="Z79" s="42"/>
      <c r="AA79" s="42"/>
      <c r="AB79" s="91"/>
      <c r="AC79" s="91"/>
      <c r="AD79" s="91"/>
      <c r="AE79" s="91"/>
      <c r="AF79" s="91"/>
      <c r="AG79" s="91"/>
      <c r="AH79" s="91"/>
      <c r="AI79" s="29">
        <v>0</v>
      </c>
      <c r="AJ79" s="49"/>
      <c r="AK79" s="7">
        <f t="shared" si="5"/>
        <v>0</v>
      </c>
    </row>
    <row r="80" spans="1:37" customFormat="1" ht="14" thickBot="1">
      <c r="A80" s="138" t="s">
        <v>187</v>
      </c>
      <c r="B80" s="49"/>
      <c r="C80" s="3"/>
      <c r="D80" s="3"/>
      <c r="E80" s="3"/>
      <c r="F80" s="3"/>
      <c r="G80" s="3"/>
      <c r="H80" s="45"/>
      <c r="I80" s="28">
        <f t="shared" si="3"/>
        <v>0</v>
      </c>
      <c r="J80" s="49"/>
      <c r="K80" s="3"/>
      <c r="L80" s="3"/>
      <c r="M80" s="3"/>
      <c r="N80" s="3"/>
      <c r="O80" s="3"/>
      <c r="P80" s="3"/>
      <c r="Q80" s="3"/>
      <c r="R80" s="5">
        <f t="shared" si="4"/>
        <v>0</v>
      </c>
      <c r="S80" s="49"/>
      <c r="T80" s="42"/>
      <c r="U80" s="42"/>
      <c r="V80" s="42"/>
      <c r="W80" s="42"/>
      <c r="X80" s="42"/>
      <c r="Y80" s="42"/>
      <c r="Z80" s="42"/>
      <c r="AA80" s="42"/>
      <c r="AB80" s="91"/>
      <c r="AC80" s="91"/>
      <c r="AD80" s="91"/>
      <c r="AE80" s="91"/>
      <c r="AF80" s="91"/>
      <c r="AG80" s="91"/>
      <c r="AH80" s="91"/>
      <c r="AI80" s="29">
        <v>0</v>
      </c>
      <c r="AJ80" s="49"/>
      <c r="AK80" s="7">
        <f t="shared" si="5"/>
        <v>0</v>
      </c>
    </row>
    <row r="81" spans="1:37" customFormat="1" ht="14" thickBot="1">
      <c r="A81" s="138" t="s">
        <v>188</v>
      </c>
      <c r="B81" s="49"/>
      <c r="C81" s="3"/>
      <c r="D81" s="3"/>
      <c r="E81" s="3"/>
      <c r="F81" s="3"/>
      <c r="G81" s="3"/>
      <c r="H81" s="45"/>
      <c r="I81" s="28">
        <f t="shared" si="3"/>
        <v>0</v>
      </c>
      <c r="J81" s="49"/>
      <c r="K81" s="3"/>
      <c r="L81" s="3"/>
      <c r="M81" s="3"/>
      <c r="N81" s="3"/>
      <c r="O81" s="3"/>
      <c r="P81" s="3"/>
      <c r="Q81" s="3"/>
      <c r="R81" s="5">
        <f t="shared" si="4"/>
        <v>0</v>
      </c>
      <c r="S81" s="49"/>
      <c r="T81" s="42"/>
      <c r="U81" s="42"/>
      <c r="V81" s="42"/>
      <c r="W81" s="42"/>
      <c r="X81" s="42"/>
      <c r="Y81" s="42"/>
      <c r="Z81" s="42"/>
      <c r="AA81" s="42"/>
      <c r="AB81" s="91"/>
      <c r="AC81" s="91"/>
      <c r="AD81" s="91"/>
      <c r="AE81" s="91"/>
      <c r="AF81" s="91"/>
      <c r="AG81" s="91"/>
      <c r="AH81" s="91"/>
      <c r="AI81" s="29">
        <v>0</v>
      </c>
      <c r="AJ81" s="49"/>
      <c r="AK81" s="7">
        <f t="shared" si="5"/>
        <v>0</v>
      </c>
    </row>
    <row r="82" spans="1:37" customFormat="1" ht="14" thickBot="1">
      <c r="A82" s="138" t="s">
        <v>189</v>
      </c>
      <c r="B82" s="49"/>
      <c r="C82" s="3"/>
      <c r="D82" s="3"/>
      <c r="E82" s="3"/>
      <c r="F82" s="3"/>
      <c r="G82" s="3"/>
      <c r="H82" s="45"/>
      <c r="I82" s="28">
        <f t="shared" si="3"/>
        <v>0</v>
      </c>
      <c r="J82" s="49"/>
      <c r="K82" s="3"/>
      <c r="L82" s="3"/>
      <c r="M82" s="3"/>
      <c r="N82" s="3"/>
      <c r="O82" s="3"/>
      <c r="P82" s="3"/>
      <c r="Q82" s="3"/>
      <c r="R82" s="5">
        <f t="shared" si="4"/>
        <v>0</v>
      </c>
      <c r="S82" s="49"/>
      <c r="T82" s="42"/>
      <c r="U82" s="42"/>
      <c r="V82" s="42"/>
      <c r="W82" s="42"/>
      <c r="X82" s="42"/>
      <c r="Y82" s="42"/>
      <c r="Z82" s="42"/>
      <c r="AA82" s="42"/>
      <c r="AB82" s="91"/>
      <c r="AC82" s="91"/>
      <c r="AD82" s="91"/>
      <c r="AE82" s="91"/>
      <c r="AF82" s="91"/>
      <c r="AG82" s="91"/>
      <c r="AH82" s="91"/>
      <c r="AI82" s="29">
        <v>10</v>
      </c>
      <c r="AJ82" s="49"/>
      <c r="AK82" s="7">
        <f t="shared" si="5"/>
        <v>10</v>
      </c>
    </row>
    <row r="83" spans="1:37" customFormat="1" ht="14" thickBot="1">
      <c r="A83" s="138" t="s">
        <v>190</v>
      </c>
      <c r="B83" s="49"/>
      <c r="C83" s="3"/>
      <c r="D83" s="3"/>
      <c r="E83" s="3"/>
      <c r="F83" s="3">
        <v>1</v>
      </c>
      <c r="G83" s="3"/>
      <c r="H83" s="45"/>
      <c r="I83" s="28">
        <f t="shared" si="3"/>
        <v>55</v>
      </c>
      <c r="J83" s="49"/>
      <c r="K83" s="3"/>
      <c r="L83" s="3"/>
      <c r="M83" s="3"/>
      <c r="N83" s="3"/>
      <c r="O83" s="3"/>
      <c r="P83" s="3"/>
      <c r="Q83" s="3">
        <v>2</v>
      </c>
      <c r="R83" s="5">
        <f t="shared" si="4"/>
        <v>40</v>
      </c>
      <c r="S83" s="49"/>
      <c r="T83" s="42"/>
      <c r="U83" s="42"/>
      <c r="V83" s="42"/>
      <c r="W83" s="42"/>
      <c r="X83" s="42"/>
      <c r="Y83" s="42"/>
      <c r="Z83" s="42"/>
      <c r="AA83" s="42"/>
      <c r="AB83" s="91"/>
      <c r="AC83" s="91"/>
      <c r="AD83" s="91"/>
      <c r="AE83" s="91"/>
      <c r="AF83" s="91"/>
      <c r="AG83" s="91"/>
      <c r="AH83" s="91"/>
      <c r="AI83" s="29">
        <v>90</v>
      </c>
      <c r="AJ83" s="49"/>
      <c r="AK83" s="7">
        <f t="shared" si="5"/>
        <v>185</v>
      </c>
    </row>
    <row r="84" spans="1:37" customFormat="1" ht="14" thickBot="1">
      <c r="A84" s="138" t="s">
        <v>191</v>
      </c>
      <c r="B84" s="49"/>
      <c r="C84" s="3"/>
      <c r="D84" s="3"/>
      <c r="E84" s="3"/>
      <c r="F84" s="3"/>
      <c r="G84" s="3"/>
      <c r="H84" s="45"/>
      <c r="I84" s="28">
        <f t="shared" si="3"/>
        <v>0</v>
      </c>
      <c r="J84" s="49"/>
      <c r="K84" s="3"/>
      <c r="L84" s="3"/>
      <c r="M84" s="3"/>
      <c r="N84" s="3"/>
      <c r="O84" s="3"/>
      <c r="P84" s="3"/>
      <c r="Q84" s="3"/>
      <c r="R84" s="5">
        <f t="shared" si="4"/>
        <v>0</v>
      </c>
      <c r="S84" s="49"/>
      <c r="T84" s="42"/>
      <c r="U84" s="42"/>
      <c r="V84" s="42"/>
      <c r="W84" s="42"/>
      <c r="X84" s="42"/>
      <c r="Y84" s="42"/>
      <c r="Z84" s="42"/>
      <c r="AA84" s="42"/>
      <c r="AB84" s="91"/>
      <c r="AC84" s="91"/>
      <c r="AD84" s="91"/>
      <c r="AE84" s="91"/>
      <c r="AF84" s="91"/>
      <c r="AG84" s="91"/>
      <c r="AH84" s="91"/>
      <c r="AI84" s="29">
        <v>0</v>
      </c>
      <c r="AJ84" s="49"/>
      <c r="AK84" s="7">
        <f t="shared" si="5"/>
        <v>0</v>
      </c>
    </row>
    <row r="85" spans="1:37" customFormat="1" ht="14" thickBot="1">
      <c r="A85" s="138" t="s">
        <v>192</v>
      </c>
      <c r="B85" s="49"/>
      <c r="C85" s="3"/>
      <c r="D85" s="3"/>
      <c r="E85" s="3"/>
      <c r="F85" s="3"/>
      <c r="G85" s="3">
        <v>2</v>
      </c>
      <c r="H85" s="45"/>
      <c r="I85" s="28">
        <f t="shared" si="3"/>
        <v>80</v>
      </c>
      <c r="J85" s="49"/>
      <c r="K85" s="3"/>
      <c r="L85" s="3"/>
      <c r="M85" s="3"/>
      <c r="N85" s="3"/>
      <c r="O85" s="3"/>
      <c r="P85" s="3"/>
      <c r="Q85" s="3"/>
      <c r="R85" s="5">
        <f t="shared" si="4"/>
        <v>0</v>
      </c>
      <c r="S85" s="49"/>
      <c r="T85" s="42"/>
      <c r="U85" s="42"/>
      <c r="V85" s="42"/>
      <c r="W85" s="42"/>
      <c r="X85" s="42"/>
      <c r="Y85" s="42"/>
      <c r="Z85" s="42"/>
      <c r="AA85" s="42"/>
      <c r="AB85" s="91"/>
      <c r="AC85" s="91"/>
      <c r="AD85" s="91"/>
      <c r="AE85" s="91"/>
      <c r="AF85" s="91"/>
      <c r="AG85" s="91"/>
      <c r="AH85" s="91"/>
      <c r="AI85" s="29">
        <v>0</v>
      </c>
      <c r="AJ85" s="49"/>
      <c r="AK85" s="7">
        <f t="shared" si="5"/>
        <v>80</v>
      </c>
    </row>
    <row r="86" spans="1:37" customFormat="1" ht="14" thickBot="1">
      <c r="A86" s="138" t="s">
        <v>193</v>
      </c>
      <c r="B86" s="49"/>
      <c r="C86" s="3"/>
      <c r="D86" s="3"/>
      <c r="E86" s="3"/>
      <c r="F86" s="3"/>
      <c r="G86" s="3"/>
      <c r="H86" s="45"/>
      <c r="I86" s="28">
        <f t="shared" si="3"/>
        <v>0</v>
      </c>
      <c r="J86" s="49"/>
      <c r="K86" s="3"/>
      <c r="L86" s="3"/>
      <c r="M86" s="3"/>
      <c r="N86" s="3"/>
      <c r="O86" s="3"/>
      <c r="P86" s="3"/>
      <c r="Q86" s="3"/>
      <c r="R86" s="5">
        <f t="shared" si="4"/>
        <v>0</v>
      </c>
      <c r="S86" s="49"/>
      <c r="T86" s="42"/>
      <c r="U86" s="42"/>
      <c r="V86" s="42"/>
      <c r="W86" s="42"/>
      <c r="X86" s="42"/>
      <c r="Y86" s="42"/>
      <c r="Z86" s="42"/>
      <c r="AA86" s="42"/>
      <c r="AB86" s="91"/>
      <c r="AC86" s="91"/>
      <c r="AD86" s="91"/>
      <c r="AE86" s="91"/>
      <c r="AF86" s="91"/>
      <c r="AG86" s="91"/>
      <c r="AH86" s="91"/>
      <c r="AI86" s="29">
        <v>20</v>
      </c>
      <c r="AJ86" s="49"/>
      <c r="AK86" s="7">
        <f t="shared" si="5"/>
        <v>20</v>
      </c>
    </row>
    <row r="87" spans="1:37" customFormat="1" ht="14" thickBot="1">
      <c r="A87" s="138" t="s">
        <v>194</v>
      </c>
      <c r="B87" s="49"/>
      <c r="C87" s="3">
        <v>1</v>
      </c>
      <c r="D87" s="3">
        <v>1</v>
      </c>
      <c r="E87" s="3"/>
      <c r="F87" s="3"/>
      <c r="G87" s="3"/>
      <c r="H87" s="45"/>
      <c r="I87" s="28">
        <f t="shared" si="3"/>
        <v>150</v>
      </c>
      <c r="J87" s="49"/>
      <c r="K87" s="3"/>
      <c r="L87" s="3"/>
      <c r="M87" s="3"/>
      <c r="N87" s="3"/>
      <c r="O87" s="3">
        <v>1</v>
      </c>
      <c r="P87" s="3">
        <v>1</v>
      </c>
      <c r="Q87" s="3"/>
      <c r="R87" s="5">
        <f t="shared" si="4"/>
        <v>50</v>
      </c>
      <c r="S87" s="49"/>
      <c r="T87" s="42"/>
      <c r="U87" s="42"/>
      <c r="V87" s="42"/>
      <c r="W87" s="42"/>
      <c r="X87" s="42"/>
      <c r="Y87" s="42"/>
      <c r="Z87" s="42"/>
      <c r="AA87" s="42"/>
      <c r="AB87" s="91"/>
      <c r="AC87" s="91"/>
      <c r="AD87" s="91"/>
      <c r="AE87" s="91"/>
      <c r="AF87" s="91"/>
      <c r="AG87" s="91"/>
      <c r="AH87" s="91"/>
      <c r="AI87" s="29">
        <v>0</v>
      </c>
      <c r="AJ87" s="49"/>
      <c r="AK87" s="7">
        <f t="shared" si="5"/>
        <v>200</v>
      </c>
    </row>
    <row r="88" spans="1:37" customFormat="1" ht="14" thickBot="1">
      <c r="A88" s="138" t="s">
        <v>195</v>
      </c>
      <c r="B88" s="49"/>
      <c r="C88" s="3"/>
      <c r="D88" s="3"/>
      <c r="E88" s="3"/>
      <c r="F88" s="3"/>
      <c r="G88" s="3"/>
      <c r="H88" s="45"/>
      <c r="I88" s="28">
        <f t="shared" si="3"/>
        <v>0</v>
      </c>
      <c r="J88" s="49"/>
      <c r="K88" s="3"/>
      <c r="L88" s="3"/>
      <c r="M88" s="3"/>
      <c r="N88" s="3"/>
      <c r="O88" s="3"/>
      <c r="P88" s="3"/>
      <c r="Q88" s="3"/>
      <c r="R88" s="5">
        <f t="shared" si="4"/>
        <v>0</v>
      </c>
      <c r="S88" s="49"/>
      <c r="T88" s="42"/>
      <c r="U88" s="42"/>
      <c r="V88" s="42"/>
      <c r="W88" s="42"/>
      <c r="X88" s="42"/>
      <c r="Y88" s="42"/>
      <c r="Z88" s="42"/>
      <c r="AA88" s="42"/>
      <c r="AB88" s="91"/>
      <c r="AC88" s="91"/>
      <c r="AD88" s="91"/>
      <c r="AE88" s="91"/>
      <c r="AF88" s="91"/>
      <c r="AG88" s="91"/>
      <c r="AH88" s="91"/>
      <c r="AI88" s="29">
        <v>10</v>
      </c>
      <c r="AJ88" s="49"/>
      <c r="AK88" s="7">
        <f t="shared" si="5"/>
        <v>10</v>
      </c>
    </row>
    <row r="89" spans="1:37" customFormat="1" ht="14" thickBot="1">
      <c r="A89" s="138" t="s">
        <v>196</v>
      </c>
      <c r="B89" s="49"/>
      <c r="C89" s="3"/>
      <c r="D89" s="3"/>
      <c r="E89" s="3"/>
      <c r="F89" s="3"/>
      <c r="G89" s="3"/>
      <c r="H89" s="45">
        <v>1</v>
      </c>
      <c r="I89" s="28">
        <f t="shared" si="3"/>
        <v>20</v>
      </c>
      <c r="J89" s="49"/>
      <c r="K89" s="3"/>
      <c r="L89" s="3"/>
      <c r="M89" s="3"/>
      <c r="N89" s="3"/>
      <c r="O89" s="3"/>
      <c r="P89" s="3"/>
      <c r="Q89" s="3"/>
      <c r="R89" s="5">
        <f t="shared" si="4"/>
        <v>0</v>
      </c>
      <c r="S89" s="49"/>
      <c r="T89" s="42"/>
      <c r="U89" s="42"/>
      <c r="V89" s="42"/>
      <c r="W89" s="42"/>
      <c r="X89" s="42"/>
      <c r="Y89" s="42"/>
      <c r="Z89" s="42"/>
      <c r="AA89" s="42"/>
      <c r="AB89" s="91"/>
      <c r="AC89" s="91"/>
      <c r="AD89" s="91"/>
      <c r="AE89" s="91"/>
      <c r="AF89" s="91"/>
      <c r="AG89" s="91"/>
      <c r="AH89" s="91"/>
      <c r="AI89" s="29">
        <v>90</v>
      </c>
      <c r="AJ89" s="49"/>
      <c r="AK89" s="7">
        <f t="shared" si="5"/>
        <v>110</v>
      </c>
    </row>
    <row r="90" spans="1:37" customFormat="1" ht="14" thickBot="1">
      <c r="A90" s="138" t="s">
        <v>197</v>
      </c>
      <c r="B90" s="49"/>
      <c r="C90" s="3"/>
      <c r="D90" s="3"/>
      <c r="E90" s="3">
        <v>1</v>
      </c>
      <c r="F90" s="3"/>
      <c r="G90" s="3">
        <v>5</v>
      </c>
      <c r="H90" s="45">
        <v>3</v>
      </c>
      <c r="I90" s="28">
        <f t="shared" si="3"/>
        <v>325</v>
      </c>
      <c r="J90" s="49"/>
      <c r="K90" s="3"/>
      <c r="L90" s="3"/>
      <c r="M90" s="3"/>
      <c r="N90" s="3"/>
      <c r="O90" s="3"/>
      <c r="P90" s="3"/>
      <c r="Q90" s="3">
        <v>2</v>
      </c>
      <c r="R90" s="5">
        <f t="shared" si="4"/>
        <v>40</v>
      </c>
      <c r="S90" s="49"/>
      <c r="T90" s="42"/>
      <c r="U90" s="42"/>
      <c r="V90" s="42"/>
      <c r="W90" s="42"/>
      <c r="X90" s="42"/>
      <c r="Y90" s="42"/>
      <c r="Z90" s="42"/>
      <c r="AA90" s="42"/>
      <c r="AB90" s="91"/>
      <c r="AC90" s="91"/>
      <c r="AD90" s="91"/>
      <c r="AE90" s="91"/>
      <c r="AF90" s="91"/>
      <c r="AG90" s="91"/>
      <c r="AH90" s="91"/>
      <c r="AI90" s="29">
        <v>175</v>
      </c>
      <c r="AJ90" s="49"/>
      <c r="AK90" s="7">
        <f t="shared" si="5"/>
        <v>540</v>
      </c>
    </row>
    <row r="91" spans="1:37" customFormat="1" ht="14" thickBot="1">
      <c r="A91" s="138" t="s">
        <v>198</v>
      </c>
      <c r="B91" s="49"/>
      <c r="C91" s="3"/>
      <c r="D91" s="3"/>
      <c r="E91" s="3"/>
      <c r="F91" s="3"/>
      <c r="G91" s="3"/>
      <c r="H91" s="45"/>
      <c r="I91" s="28">
        <f t="shared" si="3"/>
        <v>0</v>
      </c>
      <c r="J91" s="49"/>
      <c r="K91" s="3"/>
      <c r="L91" s="3"/>
      <c r="M91" s="3"/>
      <c r="N91" s="3"/>
      <c r="O91" s="3"/>
      <c r="P91" s="3"/>
      <c r="Q91" s="3"/>
      <c r="R91" s="5">
        <f t="shared" si="4"/>
        <v>0</v>
      </c>
      <c r="S91" s="49"/>
      <c r="T91" s="42"/>
      <c r="U91" s="42"/>
      <c r="V91" s="42"/>
      <c r="W91" s="42"/>
      <c r="X91" s="42"/>
      <c r="Y91" s="42"/>
      <c r="Z91" s="42"/>
      <c r="AA91" s="42"/>
      <c r="AB91" s="91"/>
      <c r="AC91" s="91"/>
      <c r="AD91" s="91"/>
      <c r="AE91" s="91"/>
      <c r="AF91" s="91"/>
      <c r="AG91" s="91"/>
      <c r="AH91" s="91"/>
      <c r="AI91" s="29">
        <v>0</v>
      </c>
      <c r="AJ91" s="49"/>
      <c r="AK91" s="7">
        <f t="shared" si="5"/>
        <v>0</v>
      </c>
    </row>
    <row r="92" spans="1:37" customFormat="1" ht="14" thickBot="1">
      <c r="A92" s="138" t="s">
        <v>199</v>
      </c>
      <c r="B92" s="49"/>
      <c r="C92" s="3"/>
      <c r="D92" s="3"/>
      <c r="E92" s="3"/>
      <c r="F92" s="3"/>
      <c r="G92" s="3"/>
      <c r="H92" s="45"/>
      <c r="I92" s="28">
        <f t="shared" si="3"/>
        <v>0</v>
      </c>
      <c r="J92" s="49"/>
      <c r="K92" s="3"/>
      <c r="L92" s="3"/>
      <c r="M92" s="3"/>
      <c r="N92" s="3"/>
      <c r="O92" s="3"/>
      <c r="P92" s="3"/>
      <c r="Q92" s="3"/>
      <c r="R92" s="5">
        <f t="shared" si="4"/>
        <v>0</v>
      </c>
      <c r="S92" s="49"/>
      <c r="T92" s="42"/>
      <c r="U92" s="42"/>
      <c r="V92" s="42"/>
      <c r="W92" s="42"/>
      <c r="X92" s="42"/>
      <c r="Y92" s="42"/>
      <c r="Z92" s="42"/>
      <c r="AA92" s="42"/>
      <c r="AB92" s="91"/>
      <c r="AC92" s="91"/>
      <c r="AD92" s="91"/>
      <c r="AE92" s="91"/>
      <c r="AF92" s="91"/>
      <c r="AG92" s="91"/>
      <c r="AH92" s="91"/>
      <c r="AI92" s="29">
        <v>0</v>
      </c>
      <c r="AJ92" s="49"/>
      <c r="AK92" s="7">
        <f t="shared" si="5"/>
        <v>0</v>
      </c>
    </row>
    <row r="93" spans="1:37" customFormat="1" ht="14" thickBot="1">
      <c r="A93" s="138" t="s">
        <v>200</v>
      </c>
      <c r="B93" s="49"/>
      <c r="C93" s="3"/>
      <c r="D93" s="3"/>
      <c r="E93" s="3"/>
      <c r="F93" s="3"/>
      <c r="G93" s="3"/>
      <c r="H93" s="45"/>
      <c r="I93" s="28">
        <f t="shared" si="3"/>
        <v>0</v>
      </c>
      <c r="J93" s="49"/>
      <c r="K93" s="3"/>
      <c r="L93" s="3"/>
      <c r="M93" s="3"/>
      <c r="N93" s="3"/>
      <c r="O93" s="3"/>
      <c r="P93" s="3"/>
      <c r="Q93" s="3"/>
      <c r="R93" s="5">
        <f t="shared" si="4"/>
        <v>0</v>
      </c>
      <c r="S93" s="49"/>
      <c r="T93" s="42"/>
      <c r="U93" s="42"/>
      <c r="V93" s="42"/>
      <c r="W93" s="42"/>
      <c r="X93" s="42"/>
      <c r="Y93" s="42"/>
      <c r="Z93" s="42"/>
      <c r="AA93" s="42"/>
      <c r="AB93" s="91"/>
      <c r="AC93" s="91"/>
      <c r="AD93" s="91"/>
      <c r="AE93" s="91"/>
      <c r="AF93" s="91"/>
      <c r="AG93" s="91"/>
      <c r="AH93" s="91"/>
      <c r="AI93" s="29">
        <v>0</v>
      </c>
      <c r="AJ93" s="49"/>
      <c r="AK93" s="7">
        <f t="shared" si="5"/>
        <v>0</v>
      </c>
    </row>
    <row r="94" spans="1:37" customFormat="1" ht="14" thickBot="1">
      <c r="A94" s="138" t="s">
        <v>201</v>
      </c>
      <c r="B94" s="49"/>
      <c r="C94" s="3"/>
      <c r="D94" s="3"/>
      <c r="E94" s="3"/>
      <c r="F94" s="3"/>
      <c r="G94" s="3"/>
      <c r="H94" s="45"/>
      <c r="I94" s="28">
        <f t="shared" si="3"/>
        <v>0</v>
      </c>
      <c r="J94" s="49"/>
      <c r="K94" s="3"/>
      <c r="L94" s="3"/>
      <c r="M94" s="3"/>
      <c r="N94" s="3"/>
      <c r="O94" s="3"/>
      <c r="P94" s="3"/>
      <c r="Q94" s="3"/>
      <c r="R94" s="5">
        <f t="shared" si="4"/>
        <v>0</v>
      </c>
      <c r="S94" s="49"/>
      <c r="T94" s="42"/>
      <c r="U94" s="42"/>
      <c r="V94" s="42"/>
      <c r="W94" s="42"/>
      <c r="X94" s="42"/>
      <c r="Y94" s="42"/>
      <c r="Z94" s="42"/>
      <c r="AA94" s="42"/>
      <c r="AB94" s="91"/>
      <c r="AC94" s="91"/>
      <c r="AD94" s="91"/>
      <c r="AE94" s="91"/>
      <c r="AF94" s="91"/>
      <c r="AG94" s="91"/>
      <c r="AH94" s="91"/>
      <c r="AI94" s="29">
        <v>0</v>
      </c>
      <c r="AJ94" s="49"/>
      <c r="AK94" s="7">
        <f t="shared" si="5"/>
        <v>0</v>
      </c>
    </row>
    <row r="95" spans="1:37" customFormat="1" ht="14" thickBot="1">
      <c r="A95" s="138" t="s">
        <v>202</v>
      </c>
      <c r="B95" s="49"/>
      <c r="C95" s="3"/>
      <c r="D95" s="3"/>
      <c r="E95" s="3"/>
      <c r="F95" s="3"/>
      <c r="G95" s="3"/>
      <c r="H95" s="45"/>
      <c r="I95" s="28">
        <f t="shared" si="3"/>
        <v>0</v>
      </c>
      <c r="J95" s="49"/>
      <c r="K95" s="3"/>
      <c r="L95" s="3"/>
      <c r="M95" s="3"/>
      <c r="N95" s="3"/>
      <c r="O95" s="3"/>
      <c r="P95" s="3"/>
      <c r="Q95" s="3"/>
      <c r="R95" s="5">
        <f t="shared" si="4"/>
        <v>0</v>
      </c>
      <c r="S95" s="49"/>
      <c r="T95" s="42"/>
      <c r="U95" s="42"/>
      <c r="V95" s="42"/>
      <c r="W95" s="42"/>
      <c r="X95" s="42"/>
      <c r="Y95" s="42"/>
      <c r="Z95" s="42"/>
      <c r="AA95" s="42"/>
      <c r="AB95" s="91"/>
      <c r="AC95" s="91"/>
      <c r="AD95" s="91"/>
      <c r="AE95" s="91"/>
      <c r="AF95" s="91"/>
      <c r="AG95" s="91"/>
      <c r="AH95" s="91"/>
      <c r="AI95" s="29">
        <v>0</v>
      </c>
      <c r="AJ95" s="49"/>
      <c r="AK95" s="7">
        <f t="shared" si="5"/>
        <v>0</v>
      </c>
    </row>
    <row r="96" spans="1:37" customFormat="1" ht="14" thickBot="1">
      <c r="A96" s="138" t="s">
        <v>319</v>
      </c>
      <c r="B96" s="49"/>
      <c r="C96" s="3"/>
      <c r="D96" s="3"/>
      <c r="E96" s="3"/>
      <c r="F96" s="3"/>
      <c r="G96" s="3"/>
      <c r="H96" s="45"/>
      <c r="I96" s="28">
        <f t="shared" si="3"/>
        <v>0</v>
      </c>
      <c r="J96" s="49"/>
      <c r="K96" s="3"/>
      <c r="L96" s="3"/>
      <c r="M96" s="3"/>
      <c r="N96" s="3"/>
      <c r="O96" s="3"/>
      <c r="P96" s="3"/>
      <c r="Q96" s="3"/>
      <c r="R96" s="5">
        <f t="shared" si="4"/>
        <v>0</v>
      </c>
      <c r="S96" s="49"/>
      <c r="T96" s="42"/>
      <c r="U96" s="42"/>
      <c r="V96" s="42"/>
      <c r="W96" s="42"/>
      <c r="X96" s="42"/>
      <c r="Y96" s="42"/>
      <c r="Z96" s="42"/>
      <c r="AA96" s="42"/>
      <c r="AB96" s="91"/>
      <c r="AC96" s="91"/>
      <c r="AD96" s="91"/>
      <c r="AE96" s="91"/>
      <c r="AF96" s="91"/>
      <c r="AG96" s="91"/>
      <c r="AH96" s="91"/>
      <c r="AI96" s="29">
        <v>0</v>
      </c>
      <c r="AJ96" s="49"/>
      <c r="AK96" s="7">
        <f t="shared" si="5"/>
        <v>0</v>
      </c>
    </row>
    <row r="97" spans="1:37" customFormat="1" ht="14" thickBot="1">
      <c r="A97" s="138" t="s">
        <v>203</v>
      </c>
      <c r="B97" s="49"/>
      <c r="C97" s="3"/>
      <c r="D97" s="3"/>
      <c r="E97" s="3"/>
      <c r="F97" s="3"/>
      <c r="G97" s="3"/>
      <c r="H97" s="45"/>
      <c r="I97" s="28">
        <f t="shared" si="3"/>
        <v>0</v>
      </c>
      <c r="J97" s="49"/>
      <c r="K97" s="3"/>
      <c r="L97" s="3"/>
      <c r="M97" s="3"/>
      <c r="N97" s="3"/>
      <c r="O97" s="3"/>
      <c r="P97" s="3"/>
      <c r="Q97" s="3"/>
      <c r="R97" s="5">
        <f t="shared" si="4"/>
        <v>0</v>
      </c>
      <c r="S97" s="49"/>
      <c r="T97" s="42"/>
      <c r="U97" s="42"/>
      <c r="V97" s="42"/>
      <c r="W97" s="42"/>
      <c r="X97" s="42"/>
      <c r="Y97" s="42"/>
      <c r="Z97" s="42"/>
      <c r="AA97" s="42"/>
      <c r="AB97" s="91"/>
      <c r="AC97" s="91"/>
      <c r="AD97" s="91"/>
      <c r="AE97" s="91"/>
      <c r="AF97" s="91"/>
      <c r="AG97" s="91"/>
      <c r="AH97" s="91"/>
      <c r="AI97" s="29">
        <v>0</v>
      </c>
      <c r="AJ97" s="49"/>
      <c r="AK97" s="7">
        <f t="shared" si="5"/>
        <v>0</v>
      </c>
    </row>
    <row r="98" spans="1:37" customFormat="1" ht="14" thickBot="1">
      <c r="A98" s="138" t="s">
        <v>204</v>
      </c>
      <c r="B98" s="49"/>
      <c r="C98" s="3">
        <v>1</v>
      </c>
      <c r="D98" s="3"/>
      <c r="E98" s="3"/>
      <c r="F98" s="3">
        <v>1</v>
      </c>
      <c r="G98" s="3">
        <v>2</v>
      </c>
      <c r="H98" s="45"/>
      <c r="I98" s="28">
        <f t="shared" si="3"/>
        <v>215</v>
      </c>
      <c r="J98" s="49"/>
      <c r="K98" s="3"/>
      <c r="L98" s="3"/>
      <c r="M98" s="3"/>
      <c r="N98" s="3">
        <v>1</v>
      </c>
      <c r="O98" s="3"/>
      <c r="P98" s="3"/>
      <c r="Q98" s="3">
        <v>1</v>
      </c>
      <c r="R98" s="5">
        <f t="shared" si="4"/>
        <v>60</v>
      </c>
      <c r="S98" s="49"/>
      <c r="T98" s="42"/>
      <c r="U98" s="42"/>
      <c r="V98" s="42"/>
      <c r="W98" s="42"/>
      <c r="X98" s="42"/>
      <c r="Y98" s="42"/>
      <c r="Z98" s="42"/>
      <c r="AA98" s="42"/>
      <c r="AB98" s="91"/>
      <c r="AC98" s="91"/>
      <c r="AD98" s="91"/>
      <c r="AE98" s="91"/>
      <c r="AF98" s="91"/>
      <c r="AG98" s="91"/>
      <c r="AH98" s="91"/>
      <c r="AI98" s="29">
        <v>45</v>
      </c>
      <c r="AJ98" s="49"/>
      <c r="AK98" s="7">
        <f t="shared" si="5"/>
        <v>320</v>
      </c>
    </row>
    <row r="99" spans="1:37" customFormat="1" ht="14" thickBot="1">
      <c r="A99" s="138" t="s">
        <v>205</v>
      </c>
      <c r="B99" s="49"/>
      <c r="C99" s="3"/>
      <c r="D99" s="3"/>
      <c r="E99" s="3"/>
      <c r="F99" s="3"/>
      <c r="G99" s="3"/>
      <c r="H99" s="45"/>
      <c r="I99" s="28">
        <f t="shared" si="3"/>
        <v>0</v>
      </c>
      <c r="J99" s="49"/>
      <c r="K99" s="3"/>
      <c r="L99" s="3"/>
      <c r="M99" s="3"/>
      <c r="N99" s="3"/>
      <c r="O99" s="3"/>
      <c r="P99" s="3"/>
      <c r="Q99" s="3"/>
      <c r="R99" s="5">
        <f t="shared" si="4"/>
        <v>0</v>
      </c>
      <c r="S99" s="49"/>
      <c r="T99" s="42"/>
      <c r="U99" s="42"/>
      <c r="V99" s="42"/>
      <c r="W99" s="42"/>
      <c r="X99" s="42"/>
      <c r="Y99" s="42"/>
      <c r="Z99" s="42"/>
      <c r="AA99" s="42"/>
      <c r="AB99" s="91"/>
      <c r="AC99" s="91"/>
      <c r="AD99" s="91"/>
      <c r="AE99" s="91"/>
      <c r="AF99" s="91"/>
      <c r="AG99" s="91"/>
      <c r="AH99" s="91"/>
      <c r="AI99" s="29">
        <v>0</v>
      </c>
      <c r="AJ99" s="49"/>
      <c r="AK99" s="7">
        <f t="shared" si="5"/>
        <v>0</v>
      </c>
    </row>
    <row r="100" spans="1:37" customFormat="1" ht="14" thickBot="1">
      <c r="A100" s="138" t="s">
        <v>206</v>
      </c>
      <c r="B100" s="49"/>
      <c r="C100" s="3"/>
      <c r="D100" s="3"/>
      <c r="E100" s="3"/>
      <c r="F100" s="3"/>
      <c r="G100" s="3"/>
      <c r="H100" s="45"/>
      <c r="I100" s="28">
        <f t="shared" si="3"/>
        <v>0</v>
      </c>
      <c r="J100" s="49"/>
      <c r="K100" s="3"/>
      <c r="L100" s="3"/>
      <c r="M100" s="3"/>
      <c r="N100" s="3"/>
      <c r="O100" s="3"/>
      <c r="P100" s="3"/>
      <c r="Q100" s="3"/>
      <c r="R100" s="5">
        <f t="shared" si="4"/>
        <v>0</v>
      </c>
      <c r="S100" s="49"/>
      <c r="T100" s="42"/>
      <c r="U100" s="42"/>
      <c r="V100" s="42"/>
      <c r="W100" s="42"/>
      <c r="X100" s="42"/>
      <c r="Y100" s="42"/>
      <c r="Z100" s="42"/>
      <c r="AA100" s="42"/>
      <c r="AB100" s="91"/>
      <c r="AC100" s="91"/>
      <c r="AD100" s="91"/>
      <c r="AE100" s="91"/>
      <c r="AF100" s="91"/>
      <c r="AG100" s="91"/>
      <c r="AH100" s="91"/>
      <c r="AI100" s="29">
        <v>10</v>
      </c>
      <c r="AJ100" s="49"/>
      <c r="AK100" s="7">
        <f t="shared" si="5"/>
        <v>10</v>
      </c>
    </row>
    <row r="101" spans="1:37" customFormat="1" ht="14" thickBot="1">
      <c r="A101" s="138" t="s">
        <v>207</v>
      </c>
      <c r="B101" s="49"/>
      <c r="C101" s="3"/>
      <c r="D101" s="3"/>
      <c r="E101" s="3">
        <v>1</v>
      </c>
      <c r="F101" s="3"/>
      <c r="G101" s="3"/>
      <c r="H101" s="45"/>
      <c r="I101" s="28">
        <f t="shared" si="3"/>
        <v>65</v>
      </c>
      <c r="J101" s="49"/>
      <c r="K101" s="3"/>
      <c r="L101" s="3"/>
      <c r="M101" s="3"/>
      <c r="N101" s="3"/>
      <c r="O101" s="3"/>
      <c r="P101" s="3"/>
      <c r="Q101" s="3">
        <v>1</v>
      </c>
      <c r="R101" s="5">
        <f t="shared" si="4"/>
        <v>20</v>
      </c>
      <c r="S101" s="49"/>
      <c r="T101" s="42"/>
      <c r="U101" s="42"/>
      <c r="V101" s="42"/>
      <c r="W101" s="42"/>
      <c r="X101" s="42"/>
      <c r="Y101" s="42"/>
      <c r="Z101" s="42"/>
      <c r="AA101" s="42"/>
      <c r="AB101" s="91"/>
      <c r="AC101" s="91"/>
      <c r="AD101" s="91"/>
      <c r="AE101" s="91"/>
      <c r="AF101" s="91"/>
      <c r="AG101" s="91"/>
      <c r="AH101" s="91"/>
      <c r="AI101" s="29">
        <v>0</v>
      </c>
      <c r="AJ101" s="49"/>
      <c r="AK101" s="7">
        <f t="shared" si="5"/>
        <v>85</v>
      </c>
    </row>
    <row r="102" spans="1:37" customFormat="1" ht="14" thickBot="1">
      <c r="A102" s="138" t="s">
        <v>208</v>
      </c>
      <c r="B102" s="49"/>
      <c r="C102" s="3"/>
      <c r="D102" s="3"/>
      <c r="E102" s="3"/>
      <c r="F102" s="3"/>
      <c r="G102" s="3"/>
      <c r="H102" s="45"/>
      <c r="I102" s="28">
        <f t="shared" si="3"/>
        <v>0</v>
      </c>
      <c r="J102" s="49"/>
      <c r="K102" s="3"/>
      <c r="L102" s="3"/>
      <c r="M102" s="3"/>
      <c r="N102" s="3"/>
      <c r="O102" s="3"/>
      <c r="P102" s="3"/>
      <c r="Q102" s="3"/>
      <c r="R102" s="5">
        <f t="shared" si="4"/>
        <v>0</v>
      </c>
      <c r="S102" s="49"/>
      <c r="T102" s="42"/>
      <c r="U102" s="42"/>
      <c r="V102" s="42"/>
      <c r="W102" s="42"/>
      <c r="X102" s="42"/>
      <c r="Y102" s="42"/>
      <c r="Z102" s="42"/>
      <c r="AA102" s="42"/>
      <c r="AB102" s="91"/>
      <c r="AC102" s="91"/>
      <c r="AD102" s="91"/>
      <c r="AE102" s="91"/>
      <c r="AF102" s="91"/>
      <c r="AG102" s="91"/>
      <c r="AH102" s="91"/>
      <c r="AI102" s="29">
        <v>0</v>
      </c>
      <c r="AJ102" s="49"/>
      <c r="AK102" s="7">
        <f t="shared" si="5"/>
        <v>0</v>
      </c>
    </row>
    <row r="103" spans="1:37" customFormat="1" ht="14" thickBot="1">
      <c r="A103" s="138" t="s">
        <v>209</v>
      </c>
      <c r="B103" s="49"/>
      <c r="C103" s="3"/>
      <c r="D103" s="3"/>
      <c r="E103" s="3"/>
      <c r="F103" s="3"/>
      <c r="G103" s="3"/>
      <c r="H103" s="45"/>
      <c r="I103" s="28">
        <f t="shared" si="3"/>
        <v>0</v>
      </c>
      <c r="J103" s="49"/>
      <c r="K103" s="3"/>
      <c r="L103" s="3"/>
      <c r="M103" s="3"/>
      <c r="N103" s="3"/>
      <c r="O103" s="3"/>
      <c r="P103" s="3"/>
      <c r="Q103" s="3"/>
      <c r="R103" s="5">
        <f t="shared" si="4"/>
        <v>0</v>
      </c>
      <c r="S103" s="49"/>
      <c r="T103" s="42"/>
      <c r="U103" s="42"/>
      <c r="V103" s="42"/>
      <c r="W103" s="42"/>
      <c r="X103" s="42"/>
      <c r="Y103" s="42"/>
      <c r="Z103" s="42"/>
      <c r="AA103" s="42"/>
      <c r="AB103" s="91"/>
      <c r="AC103" s="91"/>
      <c r="AD103" s="91"/>
      <c r="AE103" s="91"/>
      <c r="AF103" s="91"/>
      <c r="AG103" s="91"/>
      <c r="AH103" s="91"/>
      <c r="AI103" s="29">
        <v>0</v>
      </c>
      <c r="AJ103" s="49"/>
      <c r="AK103" s="7">
        <f t="shared" si="5"/>
        <v>0</v>
      </c>
    </row>
    <row r="104" spans="1:37" customFormat="1" ht="14" thickBot="1">
      <c r="A104" s="138" t="s">
        <v>210</v>
      </c>
      <c r="B104" s="49"/>
      <c r="C104" s="3"/>
      <c r="D104" s="3"/>
      <c r="E104" s="3"/>
      <c r="F104" s="3"/>
      <c r="G104" s="3"/>
      <c r="H104" s="45"/>
      <c r="I104" s="28">
        <f t="shared" si="3"/>
        <v>0</v>
      </c>
      <c r="J104" s="49"/>
      <c r="K104" s="3"/>
      <c r="L104" s="3"/>
      <c r="M104" s="3"/>
      <c r="N104" s="3"/>
      <c r="O104" s="3"/>
      <c r="P104" s="3"/>
      <c r="Q104" s="3"/>
      <c r="R104" s="5">
        <f t="shared" si="4"/>
        <v>0</v>
      </c>
      <c r="S104" s="49"/>
      <c r="T104" s="42"/>
      <c r="U104" s="42"/>
      <c r="V104" s="42"/>
      <c r="W104" s="42"/>
      <c r="X104" s="42"/>
      <c r="Y104" s="42"/>
      <c r="Z104" s="42"/>
      <c r="AA104" s="42"/>
      <c r="AB104" s="91"/>
      <c r="AC104" s="91"/>
      <c r="AD104" s="91"/>
      <c r="AE104" s="91"/>
      <c r="AF104" s="91"/>
      <c r="AG104" s="91"/>
      <c r="AH104" s="91"/>
      <c r="AI104" s="29">
        <v>0</v>
      </c>
      <c r="AJ104" s="49"/>
      <c r="AK104" s="7">
        <f t="shared" si="5"/>
        <v>0</v>
      </c>
    </row>
    <row r="105" spans="1:37" customFormat="1" ht="14" thickBot="1">
      <c r="A105" s="138" t="s">
        <v>320</v>
      </c>
      <c r="B105" s="49"/>
      <c r="C105" s="3"/>
      <c r="D105" s="3"/>
      <c r="E105" s="3"/>
      <c r="F105" s="3"/>
      <c r="G105" s="3"/>
      <c r="H105" s="45"/>
      <c r="I105" s="28">
        <f t="shared" si="3"/>
        <v>0</v>
      </c>
      <c r="J105" s="49"/>
      <c r="K105" s="3"/>
      <c r="L105" s="3"/>
      <c r="M105" s="3"/>
      <c r="N105" s="3"/>
      <c r="O105" s="3"/>
      <c r="P105" s="3"/>
      <c r="Q105" s="3"/>
      <c r="R105" s="5">
        <f t="shared" si="4"/>
        <v>0</v>
      </c>
      <c r="S105" s="49"/>
      <c r="T105" s="42"/>
      <c r="U105" s="42"/>
      <c r="V105" s="42"/>
      <c r="W105" s="42"/>
      <c r="X105" s="42"/>
      <c r="Y105" s="42"/>
      <c r="Z105" s="42"/>
      <c r="AA105" s="42"/>
      <c r="AB105" s="91"/>
      <c r="AC105" s="91"/>
      <c r="AD105" s="91"/>
      <c r="AE105" s="91"/>
      <c r="AF105" s="91"/>
      <c r="AG105" s="91"/>
      <c r="AH105" s="91"/>
      <c r="AI105" s="29">
        <v>0</v>
      </c>
      <c r="AJ105" s="49"/>
      <c r="AK105" s="7">
        <f t="shared" si="5"/>
        <v>0</v>
      </c>
    </row>
    <row r="106" spans="1:37" customFormat="1" ht="14" thickBot="1">
      <c r="A106" s="138" t="s">
        <v>211</v>
      </c>
      <c r="B106" s="49"/>
      <c r="C106" s="3"/>
      <c r="D106" s="3"/>
      <c r="E106" s="3"/>
      <c r="F106" s="3"/>
      <c r="G106" s="3"/>
      <c r="H106" s="45"/>
      <c r="I106" s="28">
        <f t="shared" si="3"/>
        <v>0</v>
      </c>
      <c r="J106" s="49"/>
      <c r="K106" s="3"/>
      <c r="L106" s="3"/>
      <c r="M106" s="3"/>
      <c r="N106" s="3"/>
      <c r="O106" s="3"/>
      <c r="P106" s="3"/>
      <c r="Q106" s="3"/>
      <c r="R106" s="5">
        <f t="shared" si="4"/>
        <v>0</v>
      </c>
      <c r="S106" s="49"/>
      <c r="T106" s="42"/>
      <c r="U106" s="42"/>
      <c r="V106" s="42"/>
      <c r="W106" s="42"/>
      <c r="X106" s="42"/>
      <c r="Y106" s="42"/>
      <c r="Z106" s="42"/>
      <c r="AA106" s="42"/>
      <c r="AB106" s="91"/>
      <c r="AC106" s="91"/>
      <c r="AD106" s="91"/>
      <c r="AE106" s="91"/>
      <c r="AF106" s="91"/>
      <c r="AG106" s="91"/>
      <c r="AH106" s="91"/>
      <c r="AI106" s="29">
        <v>0</v>
      </c>
      <c r="AJ106" s="49"/>
      <c r="AK106" s="7">
        <f t="shared" si="5"/>
        <v>0</v>
      </c>
    </row>
    <row r="107" spans="1:37" customFormat="1" ht="14" thickBot="1">
      <c r="A107" s="138" t="s">
        <v>212</v>
      </c>
      <c r="B107" s="49"/>
      <c r="C107" s="3">
        <v>4</v>
      </c>
      <c r="D107" s="3">
        <v>3</v>
      </c>
      <c r="E107" s="3">
        <v>1</v>
      </c>
      <c r="F107" s="3">
        <v>1</v>
      </c>
      <c r="G107" s="3">
        <v>8</v>
      </c>
      <c r="H107" s="45">
        <v>9</v>
      </c>
      <c r="I107" s="28">
        <f t="shared" si="3"/>
        <v>1150</v>
      </c>
      <c r="J107" s="49"/>
      <c r="K107" s="3">
        <v>1</v>
      </c>
      <c r="L107" s="3"/>
      <c r="M107" s="3">
        <v>1</v>
      </c>
      <c r="N107" s="3">
        <v>1</v>
      </c>
      <c r="O107" s="3">
        <v>3</v>
      </c>
      <c r="P107" s="3">
        <v>5</v>
      </c>
      <c r="Q107" s="3">
        <v>8</v>
      </c>
      <c r="R107" s="5">
        <f t="shared" si="4"/>
        <v>550</v>
      </c>
      <c r="S107" s="49"/>
      <c r="T107" s="42"/>
      <c r="U107" s="42"/>
      <c r="V107" s="42"/>
      <c r="W107" s="42"/>
      <c r="X107" s="42"/>
      <c r="Y107" s="42"/>
      <c r="Z107" s="42"/>
      <c r="AA107" s="42"/>
      <c r="AB107" s="91"/>
      <c r="AC107" s="91"/>
      <c r="AD107" s="91"/>
      <c r="AE107" s="91"/>
      <c r="AF107" s="91"/>
      <c r="AG107" s="91"/>
      <c r="AH107" s="91"/>
      <c r="AI107" s="29">
        <v>570</v>
      </c>
      <c r="AJ107" s="49"/>
      <c r="AK107" s="7">
        <f t="shared" si="5"/>
        <v>2270</v>
      </c>
    </row>
    <row r="108" spans="1:37" customFormat="1" ht="14" thickBot="1">
      <c r="A108" s="138" t="s">
        <v>213</v>
      </c>
      <c r="B108" s="49"/>
      <c r="C108" s="3"/>
      <c r="D108" s="3"/>
      <c r="E108" s="3"/>
      <c r="F108" s="3"/>
      <c r="G108" s="3"/>
      <c r="H108" s="45"/>
      <c r="I108" s="28">
        <f t="shared" si="3"/>
        <v>0</v>
      </c>
      <c r="J108" s="49"/>
      <c r="K108" s="3"/>
      <c r="L108" s="3"/>
      <c r="M108" s="3"/>
      <c r="N108" s="3"/>
      <c r="O108" s="3"/>
      <c r="P108" s="3"/>
      <c r="Q108" s="3"/>
      <c r="R108" s="5">
        <f t="shared" si="4"/>
        <v>0</v>
      </c>
      <c r="S108" s="49"/>
      <c r="T108" s="42"/>
      <c r="U108" s="42"/>
      <c r="V108" s="42"/>
      <c r="W108" s="42"/>
      <c r="X108" s="42"/>
      <c r="Y108" s="42"/>
      <c r="Z108" s="42"/>
      <c r="AA108" s="42"/>
      <c r="AB108" s="91"/>
      <c r="AC108" s="91"/>
      <c r="AD108" s="91"/>
      <c r="AE108" s="91"/>
      <c r="AF108" s="91"/>
      <c r="AG108" s="91"/>
      <c r="AH108" s="91"/>
      <c r="AI108" s="29">
        <v>0</v>
      </c>
      <c r="AJ108" s="49"/>
      <c r="AK108" s="7">
        <f t="shared" si="5"/>
        <v>0</v>
      </c>
    </row>
    <row r="109" spans="1:37" customFormat="1" ht="14" thickBot="1">
      <c r="A109" s="138" t="s">
        <v>214</v>
      </c>
      <c r="B109" s="49"/>
      <c r="C109" s="3"/>
      <c r="D109" s="3"/>
      <c r="E109" s="3"/>
      <c r="F109" s="3"/>
      <c r="G109" s="3"/>
      <c r="H109" s="45"/>
      <c r="I109" s="28">
        <f t="shared" si="3"/>
        <v>0</v>
      </c>
      <c r="J109" s="49"/>
      <c r="K109" s="3"/>
      <c r="L109" s="3"/>
      <c r="M109" s="3"/>
      <c r="N109" s="3"/>
      <c r="O109" s="3"/>
      <c r="P109" s="3"/>
      <c r="Q109" s="3"/>
      <c r="R109" s="5">
        <f t="shared" si="4"/>
        <v>0</v>
      </c>
      <c r="S109" s="49"/>
      <c r="T109" s="42"/>
      <c r="U109" s="42"/>
      <c r="V109" s="42"/>
      <c r="W109" s="42"/>
      <c r="X109" s="42"/>
      <c r="Y109" s="42"/>
      <c r="Z109" s="42"/>
      <c r="AA109" s="42"/>
      <c r="AB109" s="91"/>
      <c r="AC109" s="91"/>
      <c r="AD109" s="91"/>
      <c r="AE109" s="91"/>
      <c r="AF109" s="91"/>
      <c r="AG109" s="91"/>
      <c r="AH109" s="91"/>
      <c r="AI109" s="29">
        <v>30</v>
      </c>
      <c r="AJ109" s="49"/>
      <c r="AK109" s="7">
        <f t="shared" si="5"/>
        <v>30</v>
      </c>
    </row>
    <row r="110" spans="1:37" customFormat="1" ht="14" thickBot="1">
      <c r="A110" s="138" t="s">
        <v>215</v>
      </c>
      <c r="B110" s="49"/>
      <c r="C110" s="3"/>
      <c r="D110" s="3"/>
      <c r="E110" s="3"/>
      <c r="F110" s="3"/>
      <c r="G110" s="3"/>
      <c r="H110" s="45"/>
      <c r="I110" s="28">
        <f t="shared" si="3"/>
        <v>0</v>
      </c>
      <c r="J110" s="49"/>
      <c r="K110" s="3"/>
      <c r="L110" s="3"/>
      <c r="M110" s="3"/>
      <c r="N110" s="3"/>
      <c r="O110" s="3"/>
      <c r="P110" s="3"/>
      <c r="Q110" s="3"/>
      <c r="R110" s="5">
        <f t="shared" si="4"/>
        <v>0</v>
      </c>
      <c r="S110" s="49"/>
      <c r="T110" s="42"/>
      <c r="U110" s="42"/>
      <c r="V110" s="42"/>
      <c r="W110" s="42"/>
      <c r="X110" s="42"/>
      <c r="Y110" s="42"/>
      <c r="Z110" s="42"/>
      <c r="AA110" s="42"/>
      <c r="AB110" s="91"/>
      <c r="AC110" s="91"/>
      <c r="AD110" s="91"/>
      <c r="AE110" s="91"/>
      <c r="AF110" s="91"/>
      <c r="AG110" s="91"/>
      <c r="AH110" s="91"/>
      <c r="AI110" s="29">
        <v>0</v>
      </c>
      <c r="AJ110" s="49"/>
      <c r="AK110" s="7">
        <f t="shared" si="5"/>
        <v>0</v>
      </c>
    </row>
    <row r="111" spans="1:37" customFormat="1" ht="14" thickBot="1">
      <c r="A111" s="138" t="s">
        <v>216</v>
      </c>
      <c r="B111" s="49"/>
      <c r="C111" s="3"/>
      <c r="D111" s="3"/>
      <c r="E111" s="3"/>
      <c r="F111" s="3"/>
      <c r="G111" s="3"/>
      <c r="H111" s="45"/>
      <c r="I111" s="28">
        <f t="shared" si="3"/>
        <v>0</v>
      </c>
      <c r="J111" s="49"/>
      <c r="K111" s="3"/>
      <c r="L111" s="3"/>
      <c r="M111" s="3"/>
      <c r="N111" s="3"/>
      <c r="O111" s="3"/>
      <c r="P111" s="3"/>
      <c r="Q111" s="3"/>
      <c r="R111" s="5">
        <f t="shared" si="4"/>
        <v>0</v>
      </c>
      <c r="S111" s="49"/>
      <c r="T111" s="42"/>
      <c r="U111" s="42"/>
      <c r="V111" s="42"/>
      <c r="W111" s="42"/>
      <c r="X111" s="42"/>
      <c r="Y111" s="42"/>
      <c r="Z111" s="42"/>
      <c r="AA111" s="42"/>
      <c r="AB111" s="91"/>
      <c r="AC111" s="91"/>
      <c r="AD111" s="91"/>
      <c r="AE111" s="91"/>
      <c r="AF111" s="91"/>
      <c r="AG111" s="91"/>
      <c r="AH111" s="91"/>
      <c r="AI111" s="29">
        <v>0</v>
      </c>
      <c r="AJ111" s="49"/>
      <c r="AK111" s="7">
        <f t="shared" si="5"/>
        <v>0</v>
      </c>
    </row>
    <row r="112" spans="1:37" customFormat="1" ht="14" thickBot="1">
      <c r="A112" s="138" t="s">
        <v>217</v>
      </c>
      <c r="B112" s="49"/>
      <c r="C112" s="3"/>
      <c r="D112" s="3"/>
      <c r="E112" s="3"/>
      <c r="F112" s="3"/>
      <c r="G112" s="3"/>
      <c r="H112" s="45"/>
      <c r="I112" s="28">
        <f t="shared" si="3"/>
        <v>0</v>
      </c>
      <c r="J112" s="49"/>
      <c r="K112" s="3"/>
      <c r="L112" s="3"/>
      <c r="M112" s="3"/>
      <c r="N112" s="3"/>
      <c r="O112" s="3"/>
      <c r="P112" s="3"/>
      <c r="Q112" s="3"/>
      <c r="R112" s="5">
        <f t="shared" si="4"/>
        <v>0</v>
      </c>
      <c r="S112" s="49"/>
      <c r="T112" s="42"/>
      <c r="U112" s="42"/>
      <c r="V112" s="42"/>
      <c r="W112" s="42"/>
      <c r="X112" s="42"/>
      <c r="Y112" s="42"/>
      <c r="Z112" s="42"/>
      <c r="AA112" s="42"/>
      <c r="AB112" s="91"/>
      <c r="AC112" s="91"/>
      <c r="AD112" s="91"/>
      <c r="AE112" s="91"/>
      <c r="AF112" s="91"/>
      <c r="AG112" s="91"/>
      <c r="AH112" s="91"/>
      <c r="AI112" s="29">
        <v>0</v>
      </c>
      <c r="AJ112" s="49"/>
      <c r="AK112" s="7">
        <f t="shared" si="5"/>
        <v>0</v>
      </c>
    </row>
    <row r="113" spans="1:37" customFormat="1" ht="14" thickBot="1">
      <c r="A113" s="138" t="s">
        <v>218</v>
      </c>
      <c r="B113" s="49"/>
      <c r="C113" s="3"/>
      <c r="D113" s="3"/>
      <c r="E113" s="3"/>
      <c r="F113" s="3"/>
      <c r="G113" s="3"/>
      <c r="H113" s="45">
        <v>1</v>
      </c>
      <c r="I113" s="28">
        <f t="shared" si="3"/>
        <v>20</v>
      </c>
      <c r="J113" s="49"/>
      <c r="K113" s="3"/>
      <c r="L113" s="3"/>
      <c r="M113" s="3"/>
      <c r="N113" s="3"/>
      <c r="O113" s="3"/>
      <c r="P113" s="3"/>
      <c r="Q113" s="3"/>
      <c r="R113" s="5">
        <f t="shared" si="4"/>
        <v>0</v>
      </c>
      <c r="S113" s="49"/>
      <c r="T113" s="42"/>
      <c r="U113" s="42"/>
      <c r="V113" s="42"/>
      <c r="W113" s="42"/>
      <c r="X113" s="42"/>
      <c r="Y113" s="42"/>
      <c r="Z113" s="42"/>
      <c r="AA113" s="42"/>
      <c r="AB113" s="91"/>
      <c r="AC113" s="91"/>
      <c r="AD113" s="91"/>
      <c r="AE113" s="91"/>
      <c r="AF113" s="91"/>
      <c r="AG113" s="91"/>
      <c r="AH113" s="91"/>
      <c r="AI113" s="29">
        <v>0</v>
      </c>
      <c r="AJ113" s="49"/>
      <c r="AK113" s="7">
        <f t="shared" si="5"/>
        <v>20</v>
      </c>
    </row>
    <row r="114" spans="1:37" customFormat="1" ht="14" thickBot="1">
      <c r="A114" s="138" t="s">
        <v>219</v>
      </c>
      <c r="B114" s="49"/>
      <c r="C114" s="3">
        <v>1</v>
      </c>
      <c r="D114" s="3"/>
      <c r="E114" s="3"/>
      <c r="F114" s="3"/>
      <c r="G114" s="3"/>
      <c r="H114" s="45"/>
      <c r="I114" s="28">
        <f t="shared" si="3"/>
        <v>80</v>
      </c>
      <c r="J114" s="49"/>
      <c r="K114" s="3"/>
      <c r="L114" s="3"/>
      <c r="M114" s="3"/>
      <c r="N114" s="3"/>
      <c r="O114" s="3"/>
      <c r="P114" s="3"/>
      <c r="Q114" s="3">
        <v>1</v>
      </c>
      <c r="R114" s="5">
        <f t="shared" si="4"/>
        <v>20</v>
      </c>
      <c r="S114" s="49"/>
      <c r="T114" s="42"/>
      <c r="U114" s="42"/>
      <c r="V114" s="42"/>
      <c r="W114" s="42"/>
      <c r="X114" s="42"/>
      <c r="Y114" s="42"/>
      <c r="Z114" s="42"/>
      <c r="AA114" s="42"/>
      <c r="AB114" s="91"/>
      <c r="AC114" s="91"/>
      <c r="AD114" s="91"/>
      <c r="AE114" s="91"/>
      <c r="AF114" s="91"/>
      <c r="AG114" s="91"/>
      <c r="AH114" s="91"/>
      <c r="AI114" s="29">
        <v>0</v>
      </c>
      <c r="AJ114" s="49"/>
      <c r="AK114" s="7">
        <f t="shared" si="5"/>
        <v>100</v>
      </c>
    </row>
    <row r="115" spans="1:37" customFormat="1" ht="14" thickBot="1">
      <c r="A115" s="138" t="s">
        <v>220</v>
      </c>
      <c r="B115" s="49"/>
      <c r="C115" s="3"/>
      <c r="D115" s="3"/>
      <c r="E115" s="3"/>
      <c r="F115" s="3"/>
      <c r="G115" s="3"/>
      <c r="H115" s="45"/>
      <c r="I115" s="28">
        <f t="shared" si="3"/>
        <v>0</v>
      </c>
      <c r="J115" s="49"/>
      <c r="K115" s="3"/>
      <c r="L115" s="3"/>
      <c r="M115" s="3"/>
      <c r="N115" s="3"/>
      <c r="O115" s="3"/>
      <c r="P115" s="3"/>
      <c r="Q115" s="3"/>
      <c r="R115" s="5">
        <f t="shared" si="4"/>
        <v>0</v>
      </c>
      <c r="S115" s="49"/>
      <c r="T115" s="42"/>
      <c r="U115" s="42"/>
      <c r="V115" s="42"/>
      <c r="W115" s="42"/>
      <c r="X115" s="42"/>
      <c r="Y115" s="42"/>
      <c r="Z115" s="42"/>
      <c r="AA115" s="42"/>
      <c r="AB115" s="91"/>
      <c r="AC115" s="91"/>
      <c r="AD115" s="91"/>
      <c r="AE115" s="91"/>
      <c r="AF115" s="91"/>
      <c r="AG115" s="91"/>
      <c r="AH115" s="91"/>
      <c r="AI115" s="29">
        <v>0</v>
      </c>
      <c r="AJ115" s="49"/>
      <c r="AK115" s="7">
        <f t="shared" si="5"/>
        <v>0</v>
      </c>
    </row>
    <row r="116" spans="1:37" customFormat="1" ht="14" thickBot="1">
      <c r="A116" s="138" t="s">
        <v>221</v>
      </c>
      <c r="B116" s="49"/>
      <c r="C116" s="3"/>
      <c r="D116" s="3"/>
      <c r="E116" s="3"/>
      <c r="F116" s="3"/>
      <c r="G116" s="3">
        <v>1</v>
      </c>
      <c r="H116" s="45"/>
      <c r="I116" s="28">
        <f t="shared" si="3"/>
        <v>40</v>
      </c>
      <c r="J116" s="49"/>
      <c r="K116" s="3"/>
      <c r="L116" s="3"/>
      <c r="M116" s="3"/>
      <c r="N116" s="3"/>
      <c r="O116" s="3"/>
      <c r="P116" s="3"/>
      <c r="Q116" s="3"/>
      <c r="R116" s="5">
        <f t="shared" si="4"/>
        <v>0</v>
      </c>
      <c r="S116" s="49"/>
      <c r="T116" s="42"/>
      <c r="U116" s="42"/>
      <c r="V116" s="42"/>
      <c r="W116" s="42"/>
      <c r="X116" s="42"/>
      <c r="Y116" s="42"/>
      <c r="Z116" s="42"/>
      <c r="AA116" s="42"/>
      <c r="AB116" s="91"/>
      <c r="AC116" s="91"/>
      <c r="AD116" s="91"/>
      <c r="AE116" s="91"/>
      <c r="AF116" s="91"/>
      <c r="AG116" s="91"/>
      <c r="AH116" s="91"/>
      <c r="AI116" s="29">
        <v>0</v>
      </c>
      <c r="AJ116" s="49"/>
      <c r="AK116" s="7">
        <f t="shared" si="5"/>
        <v>40</v>
      </c>
    </row>
    <row r="117" spans="1:37" customFormat="1" ht="14" thickBot="1">
      <c r="A117" s="138" t="s">
        <v>222</v>
      </c>
      <c r="B117" s="49"/>
      <c r="C117" s="3"/>
      <c r="D117" s="3"/>
      <c r="E117" s="3"/>
      <c r="F117" s="3"/>
      <c r="G117" s="3"/>
      <c r="H117" s="45"/>
      <c r="I117" s="28">
        <f t="shared" si="3"/>
        <v>0</v>
      </c>
      <c r="J117" s="49"/>
      <c r="K117" s="3"/>
      <c r="L117" s="3"/>
      <c r="M117" s="3"/>
      <c r="N117" s="3"/>
      <c r="O117" s="3"/>
      <c r="P117" s="3"/>
      <c r="Q117" s="3"/>
      <c r="R117" s="5">
        <f t="shared" si="4"/>
        <v>0</v>
      </c>
      <c r="S117" s="49"/>
      <c r="T117" s="42"/>
      <c r="U117" s="42"/>
      <c r="V117" s="42"/>
      <c r="W117" s="42"/>
      <c r="X117" s="42"/>
      <c r="Y117" s="42"/>
      <c r="Z117" s="42"/>
      <c r="AA117" s="42"/>
      <c r="AB117" s="91"/>
      <c r="AC117" s="91"/>
      <c r="AD117" s="91"/>
      <c r="AE117" s="91"/>
      <c r="AF117" s="91"/>
      <c r="AG117" s="91"/>
      <c r="AH117" s="91"/>
      <c r="AI117" s="29">
        <v>0</v>
      </c>
      <c r="AJ117" s="49"/>
      <c r="AK117" s="7">
        <f t="shared" si="5"/>
        <v>0</v>
      </c>
    </row>
    <row r="118" spans="1:37" customFormat="1" ht="14" thickBot="1">
      <c r="A118" s="138" t="s">
        <v>223</v>
      </c>
      <c r="B118" s="49"/>
      <c r="C118" s="3"/>
      <c r="D118" s="3"/>
      <c r="E118" s="3">
        <v>1</v>
      </c>
      <c r="F118" s="3">
        <v>1</v>
      </c>
      <c r="G118" s="3">
        <v>1</v>
      </c>
      <c r="H118" s="45"/>
      <c r="I118" s="28">
        <f t="shared" si="3"/>
        <v>160</v>
      </c>
      <c r="J118" s="49"/>
      <c r="K118" s="3"/>
      <c r="L118" s="3"/>
      <c r="M118" s="3"/>
      <c r="N118" s="3"/>
      <c r="O118" s="3"/>
      <c r="P118" s="3">
        <v>3</v>
      </c>
      <c r="Q118" s="3"/>
      <c r="R118" s="5">
        <f t="shared" si="4"/>
        <v>60</v>
      </c>
      <c r="S118" s="49"/>
      <c r="T118" s="42"/>
      <c r="U118" s="42"/>
      <c r="V118" s="42"/>
      <c r="W118" s="42"/>
      <c r="X118" s="42"/>
      <c r="Y118" s="42"/>
      <c r="Z118" s="42"/>
      <c r="AA118" s="42"/>
      <c r="AB118" s="91"/>
      <c r="AC118" s="91"/>
      <c r="AD118" s="91"/>
      <c r="AE118" s="91"/>
      <c r="AF118" s="91"/>
      <c r="AG118" s="91"/>
      <c r="AH118" s="91"/>
      <c r="AI118" s="29">
        <v>0</v>
      </c>
      <c r="AJ118" s="49"/>
      <c r="AK118" s="7">
        <f t="shared" si="5"/>
        <v>220</v>
      </c>
    </row>
    <row r="119" spans="1:37" customFormat="1" ht="14" thickBot="1">
      <c r="A119" s="138" t="s">
        <v>224</v>
      </c>
      <c r="B119" s="49"/>
      <c r="C119" s="3"/>
      <c r="D119" s="3"/>
      <c r="E119" s="3"/>
      <c r="F119" s="3"/>
      <c r="G119" s="3"/>
      <c r="H119" s="45"/>
      <c r="I119" s="28">
        <f t="shared" si="3"/>
        <v>0</v>
      </c>
      <c r="J119" s="49"/>
      <c r="K119" s="3"/>
      <c r="L119" s="3"/>
      <c r="M119" s="3"/>
      <c r="N119" s="3"/>
      <c r="O119" s="3"/>
      <c r="P119" s="3"/>
      <c r="Q119" s="3"/>
      <c r="R119" s="5">
        <f t="shared" si="4"/>
        <v>0</v>
      </c>
      <c r="S119" s="49"/>
      <c r="T119" s="42"/>
      <c r="U119" s="42"/>
      <c r="V119" s="42"/>
      <c r="W119" s="42"/>
      <c r="X119" s="42"/>
      <c r="Y119" s="42"/>
      <c r="Z119" s="42"/>
      <c r="AA119" s="42"/>
      <c r="AB119" s="91"/>
      <c r="AC119" s="91"/>
      <c r="AD119" s="91"/>
      <c r="AE119" s="91"/>
      <c r="AF119" s="91"/>
      <c r="AG119" s="91"/>
      <c r="AH119" s="91"/>
      <c r="AI119" s="29">
        <v>50</v>
      </c>
      <c r="AJ119" s="49"/>
      <c r="AK119" s="7">
        <f t="shared" si="5"/>
        <v>50</v>
      </c>
    </row>
    <row r="120" spans="1:37" customFormat="1" ht="14" thickBot="1">
      <c r="A120" s="138" t="s">
        <v>225</v>
      </c>
      <c r="B120" s="49"/>
      <c r="C120" s="3"/>
      <c r="D120" s="3"/>
      <c r="E120" s="3"/>
      <c r="F120" s="3"/>
      <c r="G120" s="3"/>
      <c r="H120" s="45">
        <v>1</v>
      </c>
      <c r="I120" s="28">
        <f t="shared" si="3"/>
        <v>20</v>
      </c>
      <c r="J120" s="49"/>
      <c r="K120" s="3"/>
      <c r="L120" s="3"/>
      <c r="M120" s="3"/>
      <c r="N120" s="3"/>
      <c r="O120" s="3"/>
      <c r="P120" s="3"/>
      <c r="Q120" s="3"/>
      <c r="R120" s="5">
        <f t="shared" si="4"/>
        <v>0</v>
      </c>
      <c r="S120" s="49"/>
      <c r="T120" s="42"/>
      <c r="U120" s="42"/>
      <c r="V120" s="42"/>
      <c r="W120" s="42"/>
      <c r="X120" s="42"/>
      <c r="Y120" s="42"/>
      <c r="Z120" s="42"/>
      <c r="AA120" s="42"/>
      <c r="AB120" s="91"/>
      <c r="AC120" s="91"/>
      <c r="AD120" s="91"/>
      <c r="AE120" s="91"/>
      <c r="AF120" s="91"/>
      <c r="AG120" s="91"/>
      <c r="AH120" s="91"/>
      <c r="AI120" s="29">
        <v>0</v>
      </c>
      <c r="AJ120" s="49"/>
      <c r="AK120" s="7">
        <f t="shared" si="5"/>
        <v>20</v>
      </c>
    </row>
    <row r="121" spans="1:37" customFormat="1" ht="14" thickBot="1">
      <c r="A121" s="138" t="s">
        <v>226</v>
      </c>
      <c r="B121" s="49"/>
      <c r="C121" s="3"/>
      <c r="D121" s="3"/>
      <c r="E121" s="3"/>
      <c r="F121" s="3"/>
      <c r="G121" s="3"/>
      <c r="H121" s="45"/>
      <c r="I121" s="28">
        <f t="shared" si="3"/>
        <v>0</v>
      </c>
      <c r="J121" s="49"/>
      <c r="K121" s="3"/>
      <c r="L121" s="3"/>
      <c r="M121" s="3"/>
      <c r="N121" s="3"/>
      <c r="O121" s="3"/>
      <c r="P121" s="3"/>
      <c r="Q121" s="3"/>
      <c r="R121" s="5">
        <f t="shared" si="4"/>
        <v>0</v>
      </c>
      <c r="S121" s="49"/>
      <c r="T121" s="42"/>
      <c r="U121" s="42"/>
      <c r="V121" s="42"/>
      <c r="W121" s="42"/>
      <c r="X121" s="42"/>
      <c r="Y121" s="42"/>
      <c r="Z121" s="42"/>
      <c r="AA121" s="42"/>
      <c r="AB121" s="91"/>
      <c r="AC121" s="91"/>
      <c r="AD121" s="91"/>
      <c r="AE121" s="91"/>
      <c r="AF121" s="91"/>
      <c r="AG121" s="91"/>
      <c r="AH121" s="91"/>
      <c r="AI121" s="29">
        <v>0</v>
      </c>
      <c r="AJ121" s="49"/>
      <c r="AK121" s="7">
        <f t="shared" si="5"/>
        <v>0</v>
      </c>
    </row>
    <row r="122" spans="1:37" customFormat="1" ht="14" thickBot="1">
      <c r="A122" s="138" t="s">
        <v>227</v>
      </c>
      <c r="B122" s="49"/>
      <c r="C122" s="3"/>
      <c r="D122" s="3"/>
      <c r="E122" s="3"/>
      <c r="F122" s="3"/>
      <c r="G122" s="3"/>
      <c r="H122" s="45"/>
      <c r="I122" s="28">
        <f t="shared" si="3"/>
        <v>0</v>
      </c>
      <c r="J122" s="49"/>
      <c r="K122" s="3"/>
      <c r="L122" s="3"/>
      <c r="M122" s="3"/>
      <c r="N122" s="3"/>
      <c r="O122" s="3"/>
      <c r="P122" s="3"/>
      <c r="Q122" s="3"/>
      <c r="R122" s="5">
        <f t="shared" si="4"/>
        <v>0</v>
      </c>
      <c r="S122" s="49"/>
      <c r="T122" s="42"/>
      <c r="U122" s="42"/>
      <c r="V122" s="42"/>
      <c r="W122" s="42"/>
      <c r="X122" s="42"/>
      <c r="Y122" s="42"/>
      <c r="Z122" s="42"/>
      <c r="AA122" s="42"/>
      <c r="AB122" s="91"/>
      <c r="AC122" s="91"/>
      <c r="AD122" s="91"/>
      <c r="AE122" s="91"/>
      <c r="AF122" s="91"/>
      <c r="AG122" s="91"/>
      <c r="AH122" s="91"/>
      <c r="AI122" s="29">
        <v>0</v>
      </c>
      <c r="AJ122" s="49"/>
      <c r="AK122" s="7">
        <f t="shared" si="5"/>
        <v>0</v>
      </c>
    </row>
    <row r="123" spans="1:37" customFormat="1" ht="14" thickBot="1">
      <c r="A123" s="138" t="s">
        <v>228</v>
      </c>
      <c r="B123" s="49"/>
      <c r="C123" s="3"/>
      <c r="D123" s="3"/>
      <c r="E123" s="3"/>
      <c r="F123" s="3"/>
      <c r="G123" s="3"/>
      <c r="H123" s="45"/>
      <c r="I123" s="28">
        <f t="shared" si="3"/>
        <v>0</v>
      </c>
      <c r="J123" s="49"/>
      <c r="K123" s="3"/>
      <c r="L123" s="3"/>
      <c r="M123" s="3"/>
      <c r="N123" s="3"/>
      <c r="O123" s="3"/>
      <c r="P123" s="3"/>
      <c r="Q123" s="3"/>
      <c r="R123" s="5">
        <f t="shared" si="4"/>
        <v>0</v>
      </c>
      <c r="S123" s="49"/>
      <c r="T123" s="42"/>
      <c r="U123" s="42"/>
      <c r="V123" s="42"/>
      <c r="W123" s="42"/>
      <c r="X123" s="42"/>
      <c r="Y123" s="42"/>
      <c r="Z123" s="42"/>
      <c r="AA123" s="42"/>
      <c r="AB123" s="91"/>
      <c r="AC123" s="91"/>
      <c r="AD123" s="91"/>
      <c r="AE123" s="91"/>
      <c r="AF123" s="91"/>
      <c r="AG123" s="91"/>
      <c r="AH123" s="91"/>
      <c r="AI123" s="29">
        <v>0</v>
      </c>
      <c r="AJ123" s="49"/>
      <c r="AK123" s="7">
        <f t="shared" si="5"/>
        <v>0</v>
      </c>
    </row>
    <row r="124" spans="1:37" customFormat="1" ht="14" thickBot="1">
      <c r="A124" s="138" t="s">
        <v>229</v>
      </c>
      <c r="B124" s="49"/>
      <c r="C124" s="3"/>
      <c r="D124" s="3"/>
      <c r="E124" s="3"/>
      <c r="F124" s="3"/>
      <c r="G124" s="3"/>
      <c r="H124" s="45"/>
      <c r="I124" s="28">
        <f t="shared" si="3"/>
        <v>0</v>
      </c>
      <c r="J124" s="49"/>
      <c r="K124" s="3"/>
      <c r="L124" s="3"/>
      <c r="M124" s="3"/>
      <c r="N124" s="3"/>
      <c r="O124" s="3"/>
      <c r="P124" s="3"/>
      <c r="Q124" s="3"/>
      <c r="R124" s="5">
        <f t="shared" si="4"/>
        <v>0</v>
      </c>
      <c r="S124" s="49"/>
      <c r="T124" s="42"/>
      <c r="U124" s="42"/>
      <c r="V124" s="42"/>
      <c r="W124" s="42"/>
      <c r="X124" s="42"/>
      <c r="Y124" s="42"/>
      <c r="Z124" s="42"/>
      <c r="AA124" s="42"/>
      <c r="AB124" s="91"/>
      <c r="AC124" s="91"/>
      <c r="AD124" s="91"/>
      <c r="AE124" s="91"/>
      <c r="AF124" s="91"/>
      <c r="AG124" s="91"/>
      <c r="AH124" s="91"/>
      <c r="AI124" s="29">
        <v>0</v>
      </c>
      <c r="AJ124" s="49"/>
      <c r="AK124" s="7">
        <f t="shared" si="5"/>
        <v>0</v>
      </c>
    </row>
    <row r="125" spans="1:37" customFormat="1" ht="14" thickBot="1">
      <c r="A125" s="138" t="s">
        <v>230</v>
      </c>
      <c r="B125" s="49"/>
      <c r="C125" s="3"/>
      <c r="D125" s="3"/>
      <c r="E125" s="3"/>
      <c r="F125" s="3"/>
      <c r="G125" s="3"/>
      <c r="H125" s="45"/>
      <c r="I125" s="28">
        <f t="shared" si="3"/>
        <v>0</v>
      </c>
      <c r="J125" s="49"/>
      <c r="K125" s="3"/>
      <c r="L125" s="3"/>
      <c r="M125" s="3"/>
      <c r="N125" s="3"/>
      <c r="O125" s="3"/>
      <c r="P125" s="3"/>
      <c r="Q125" s="3"/>
      <c r="R125" s="5">
        <f t="shared" si="4"/>
        <v>0</v>
      </c>
      <c r="S125" s="49"/>
      <c r="T125" s="42"/>
      <c r="U125" s="42"/>
      <c r="V125" s="42"/>
      <c r="W125" s="42"/>
      <c r="X125" s="42"/>
      <c r="Y125" s="42"/>
      <c r="Z125" s="42"/>
      <c r="AA125" s="42"/>
      <c r="AB125" s="91"/>
      <c r="AC125" s="91"/>
      <c r="AD125" s="91"/>
      <c r="AE125" s="91"/>
      <c r="AF125" s="91"/>
      <c r="AG125" s="91"/>
      <c r="AH125" s="91"/>
      <c r="AI125" s="29">
        <v>0</v>
      </c>
      <c r="AJ125" s="49"/>
      <c r="AK125" s="7">
        <f t="shared" si="5"/>
        <v>0</v>
      </c>
    </row>
    <row r="126" spans="1:37" customFormat="1" ht="14" thickBot="1">
      <c r="A126" s="138" t="s">
        <v>231</v>
      </c>
      <c r="B126" s="49"/>
      <c r="C126" s="3"/>
      <c r="D126" s="3"/>
      <c r="E126" s="3"/>
      <c r="F126" s="3"/>
      <c r="G126" s="3"/>
      <c r="H126" s="45"/>
      <c r="I126" s="28">
        <f t="shared" si="3"/>
        <v>0</v>
      </c>
      <c r="J126" s="49"/>
      <c r="K126" s="3"/>
      <c r="L126" s="3"/>
      <c r="M126" s="3"/>
      <c r="N126" s="3"/>
      <c r="O126" s="3"/>
      <c r="P126" s="3"/>
      <c r="Q126" s="3"/>
      <c r="R126" s="5">
        <f t="shared" si="4"/>
        <v>0</v>
      </c>
      <c r="S126" s="49"/>
      <c r="T126" s="42"/>
      <c r="U126" s="42"/>
      <c r="V126" s="42"/>
      <c r="W126" s="42"/>
      <c r="X126" s="42"/>
      <c r="Y126" s="42"/>
      <c r="Z126" s="42"/>
      <c r="AA126" s="42"/>
      <c r="AB126" s="91"/>
      <c r="AC126" s="91"/>
      <c r="AD126" s="91"/>
      <c r="AE126" s="91"/>
      <c r="AF126" s="91"/>
      <c r="AG126" s="91"/>
      <c r="AH126" s="91"/>
      <c r="AI126" s="29">
        <v>0</v>
      </c>
      <c r="AJ126" s="49"/>
      <c r="AK126" s="7">
        <f t="shared" si="5"/>
        <v>0</v>
      </c>
    </row>
    <row r="127" spans="1:37" customFormat="1" ht="14" thickBot="1">
      <c r="A127" s="138" t="s">
        <v>232</v>
      </c>
      <c r="B127" s="49"/>
      <c r="C127" s="3"/>
      <c r="D127" s="3"/>
      <c r="E127" s="3"/>
      <c r="F127" s="3"/>
      <c r="G127" s="3"/>
      <c r="H127" s="45"/>
      <c r="I127" s="28">
        <f t="shared" si="3"/>
        <v>0</v>
      </c>
      <c r="J127" s="49"/>
      <c r="K127" s="3"/>
      <c r="L127" s="3"/>
      <c r="M127" s="3"/>
      <c r="N127" s="3"/>
      <c r="O127" s="3"/>
      <c r="P127" s="3"/>
      <c r="Q127" s="3"/>
      <c r="R127" s="5">
        <f t="shared" si="4"/>
        <v>0</v>
      </c>
      <c r="S127" s="49"/>
      <c r="T127" s="42"/>
      <c r="U127" s="42"/>
      <c r="V127" s="42"/>
      <c r="W127" s="42"/>
      <c r="X127" s="42"/>
      <c r="Y127" s="42"/>
      <c r="Z127" s="42"/>
      <c r="AA127" s="42"/>
      <c r="AB127" s="91"/>
      <c r="AC127" s="91"/>
      <c r="AD127" s="91"/>
      <c r="AE127" s="91"/>
      <c r="AF127" s="91"/>
      <c r="AG127" s="91"/>
      <c r="AH127" s="91"/>
      <c r="AI127" s="29">
        <v>0</v>
      </c>
      <c r="AJ127" s="49"/>
      <c r="AK127" s="7">
        <f t="shared" si="5"/>
        <v>0</v>
      </c>
    </row>
    <row r="128" spans="1:37" customFormat="1" ht="14" thickBot="1">
      <c r="A128" s="138" t="s">
        <v>233</v>
      </c>
      <c r="B128" s="49"/>
      <c r="C128" s="3"/>
      <c r="D128" s="3"/>
      <c r="E128" s="3"/>
      <c r="F128" s="3"/>
      <c r="G128" s="3"/>
      <c r="H128" s="45"/>
      <c r="I128" s="28">
        <f t="shared" si="3"/>
        <v>0</v>
      </c>
      <c r="J128" s="49"/>
      <c r="K128" s="3"/>
      <c r="L128" s="3"/>
      <c r="M128" s="3"/>
      <c r="N128" s="3"/>
      <c r="O128" s="3"/>
      <c r="P128" s="3"/>
      <c r="Q128" s="3"/>
      <c r="R128" s="5">
        <f t="shared" si="4"/>
        <v>0</v>
      </c>
      <c r="S128" s="49"/>
      <c r="T128" s="42"/>
      <c r="U128" s="42"/>
      <c r="V128" s="42"/>
      <c r="W128" s="42"/>
      <c r="X128" s="42"/>
      <c r="Y128" s="42"/>
      <c r="Z128" s="42"/>
      <c r="AA128" s="42"/>
      <c r="AB128" s="91"/>
      <c r="AC128" s="91"/>
      <c r="AD128" s="91"/>
      <c r="AE128" s="91"/>
      <c r="AF128" s="91"/>
      <c r="AG128" s="91"/>
      <c r="AH128" s="91"/>
      <c r="AI128" s="29">
        <v>0</v>
      </c>
      <c r="AJ128" s="49"/>
      <c r="AK128" s="7">
        <f t="shared" si="5"/>
        <v>0</v>
      </c>
    </row>
    <row r="129" spans="1:37" customFormat="1" ht="14" thickBot="1">
      <c r="A129" s="138" t="s">
        <v>234</v>
      </c>
      <c r="B129" s="49"/>
      <c r="C129" s="3"/>
      <c r="D129" s="3"/>
      <c r="E129" s="3"/>
      <c r="F129" s="3"/>
      <c r="G129" s="3"/>
      <c r="H129" s="45"/>
      <c r="I129" s="28">
        <f t="shared" si="3"/>
        <v>0</v>
      </c>
      <c r="J129" s="49"/>
      <c r="K129" s="3"/>
      <c r="L129" s="3"/>
      <c r="M129" s="3"/>
      <c r="N129" s="3"/>
      <c r="O129" s="3"/>
      <c r="P129" s="3"/>
      <c r="Q129" s="3"/>
      <c r="R129" s="5">
        <f t="shared" si="4"/>
        <v>0</v>
      </c>
      <c r="S129" s="49"/>
      <c r="T129" s="42"/>
      <c r="U129" s="42"/>
      <c r="V129" s="42"/>
      <c r="W129" s="42"/>
      <c r="X129" s="42"/>
      <c r="Y129" s="42"/>
      <c r="Z129" s="42"/>
      <c r="AA129" s="42"/>
      <c r="AB129" s="91"/>
      <c r="AC129" s="91"/>
      <c r="AD129" s="91"/>
      <c r="AE129" s="91"/>
      <c r="AF129" s="91"/>
      <c r="AG129" s="91"/>
      <c r="AH129" s="91"/>
      <c r="AI129" s="29">
        <v>20</v>
      </c>
      <c r="AJ129" s="49"/>
      <c r="AK129" s="7">
        <f t="shared" si="5"/>
        <v>20</v>
      </c>
    </row>
    <row r="130" spans="1:37" customFormat="1" ht="14" thickBot="1">
      <c r="A130" s="138" t="s">
        <v>235</v>
      </c>
      <c r="B130" s="49"/>
      <c r="C130" s="3"/>
      <c r="D130" s="3"/>
      <c r="E130" s="3"/>
      <c r="F130" s="3"/>
      <c r="G130" s="3"/>
      <c r="H130" s="45"/>
      <c r="I130" s="28">
        <f t="shared" si="3"/>
        <v>0</v>
      </c>
      <c r="J130" s="49"/>
      <c r="K130" s="3"/>
      <c r="L130" s="3"/>
      <c r="M130" s="3"/>
      <c r="N130" s="3"/>
      <c r="O130" s="3"/>
      <c r="P130" s="3"/>
      <c r="Q130" s="3"/>
      <c r="R130" s="5">
        <f t="shared" si="4"/>
        <v>0</v>
      </c>
      <c r="S130" s="49"/>
      <c r="T130" s="42"/>
      <c r="U130" s="42"/>
      <c r="V130" s="42"/>
      <c r="W130" s="42"/>
      <c r="X130" s="42"/>
      <c r="Y130" s="42"/>
      <c r="Z130" s="42"/>
      <c r="AA130" s="42"/>
      <c r="AB130" s="91"/>
      <c r="AC130" s="91"/>
      <c r="AD130" s="91"/>
      <c r="AE130" s="91"/>
      <c r="AF130" s="91"/>
      <c r="AG130" s="91"/>
      <c r="AH130" s="91"/>
      <c r="AI130" s="29">
        <v>0</v>
      </c>
      <c r="AJ130" s="49"/>
      <c r="AK130" s="7">
        <f t="shared" si="5"/>
        <v>0</v>
      </c>
    </row>
    <row r="131" spans="1:37" customFormat="1" ht="14" thickBot="1">
      <c r="A131" s="138" t="s">
        <v>236</v>
      </c>
      <c r="B131" s="49"/>
      <c r="C131" s="3"/>
      <c r="D131" s="3"/>
      <c r="E131" s="3"/>
      <c r="F131" s="3"/>
      <c r="G131" s="3">
        <v>1</v>
      </c>
      <c r="H131" s="45">
        <v>1</v>
      </c>
      <c r="I131" s="28">
        <f t="shared" si="3"/>
        <v>60</v>
      </c>
      <c r="J131" s="49"/>
      <c r="K131" s="3"/>
      <c r="L131" s="3"/>
      <c r="M131" s="3"/>
      <c r="N131" s="3"/>
      <c r="O131" s="3"/>
      <c r="P131" s="3"/>
      <c r="Q131" s="3">
        <v>1</v>
      </c>
      <c r="R131" s="5">
        <f t="shared" si="4"/>
        <v>20</v>
      </c>
      <c r="S131" s="49"/>
      <c r="T131" s="42"/>
      <c r="U131" s="42"/>
      <c r="V131" s="42"/>
      <c r="W131" s="42"/>
      <c r="X131" s="42"/>
      <c r="Y131" s="42"/>
      <c r="Z131" s="42"/>
      <c r="AA131" s="42"/>
      <c r="AB131" s="91"/>
      <c r="AC131" s="91"/>
      <c r="AD131" s="91"/>
      <c r="AE131" s="91"/>
      <c r="AF131" s="91"/>
      <c r="AG131" s="91"/>
      <c r="AH131" s="91"/>
      <c r="AI131" s="29">
        <v>20</v>
      </c>
      <c r="AJ131" s="49"/>
      <c r="AK131" s="7">
        <f t="shared" si="5"/>
        <v>100</v>
      </c>
    </row>
    <row r="132" spans="1:37" customFormat="1" ht="14" thickBot="1">
      <c r="A132" s="138" t="s">
        <v>237</v>
      </c>
      <c r="B132" s="49"/>
      <c r="C132" s="3">
        <v>1</v>
      </c>
      <c r="D132" s="3">
        <v>1</v>
      </c>
      <c r="E132" s="3">
        <v>1</v>
      </c>
      <c r="F132" s="3">
        <v>1</v>
      </c>
      <c r="G132" s="3">
        <v>1</v>
      </c>
      <c r="H132" s="45">
        <v>1</v>
      </c>
      <c r="I132" s="28">
        <f t="shared" si="3"/>
        <v>330</v>
      </c>
      <c r="J132" s="49"/>
      <c r="K132" s="3"/>
      <c r="L132" s="3"/>
      <c r="M132" s="3"/>
      <c r="N132" s="3"/>
      <c r="O132" s="3">
        <v>1</v>
      </c>
      <c r="P132" s="3"/>
      <c r="Q132" s="3">
        <v>3</v>
      </c>
      <c r="R132" s="5">
        <f t="shared" si="4"/>
        <v>90</v>
      </c>
      <c r="S132" s="49"/>
      <c r="T132" s="42"/>
      <c r="U132" s="42"/>
      <c r="V132" s="42"/>
      <c r="W132" s="42"/>
      <c r="X132" s="42"/>
      <c r="Y132" s="42"/>
      <c r="Z132" s="42"/>
      <c r="AA132" s="42"/>
      <c r="AB132" s="91"/>
      <c r="AC132" s="91"/>
      <c r="AD132" s="91"/>
      <c r="AE132" s="91"/>
      <c r="AF132" s="91"/>
      <c r="AG132" s="91"/>
      <c r="AH132" s="91"/>
      <c r="AI132" s="29">
        <v>120</v>
      </c>
      <c r="AJ132" s="49"/>
      <c r="AK132" s="7">
        <f t="shared" si="5"/>
        <v>540</v>
      </c>
    </row>
    <row r="133" spans="1:37" customFormat="1" ht="14" thickBot="1">
      <c r="A133" s="138" t="s">
        <v>238</v>
      </c>
      <c r="B133" s="49"/>
      <c r="C133" s="3"/>
      <c r="D133" s="3"/>
      <c r="E133" s="3"/>
      <c r="F133" s="3"/>
      <c r="G133" s="3">
        <v>1</v>
      </c>
      <c r="H133" s="45">
        <v>4</v>
      </c>
      <c r="I133" s="28">
        <f t="shared" si="3"/>
        <v>120</v>
      </c>
      <c r="J133" s="49"/>
      <c r="K133" s="3"/>
      <c r="L133" s="3"/>
      <c r="M133" s="3"/>
      <c r="N133" s="3"/>
      <c r="O133" s="3"/>
      <c r="P133" s="3"/>
      <c r="Q133" s="3"/>
      <c r="R133" s="5">
        <f t="shared" si="4"/>
        <v>0</v>
      </c>
      <c r="S133" s="49"/>
      <c r="T133" s="42"/>
      <c r="U133" s="42"/>
      <c r="V133" s="42"/>
      <c r="W133" s="42"/>
      <c r="X133" s="42"/>
      <c r="Y133" s="42"/>
      <c r="Z133" s="42"/>
      <c r="AA133" s="42"/>
      <c r="AB133" s="91"/>
      <c r="AC133" s="91"/>
      <c r="AD133" s="91"/>
      <c r="AE133" s="91"/>
      <c r="AF133" s="91"/>
      <c r="AG133" s="91"/>
      <c r="AH133" s="91"/>
      <c r="AI133" s="29">
        <v>0</v>
      </c>
      <c r="AJ133" s="49"/>
      <c r="AK133" s="7">
        <f t="shared" si="5"/>
        <v>120</v>
      </c>
    </row>
    <row r="134" spans="1:37" customFormat="1" ht="14" thickBot="1">
      <c r="A134" s="138" t="s">
        <v>239</v>
      </c>
      <c r="B134" s="49"/>
      <c r="C134" s="3"/>
      <c r="D134" s="3"/>
      <c r="E134" s="3"/>
      <c r="F134" s="3"/>
      <c r="G134" s="3"/>
      <c r="H134" s="45"/>
      <c r="I134" s="28">
        <f t="shared" ref="I134:I197" si="6">(C134*80)+(D134*70)+(E134*65)+(F134*55)+(G134*40)+(H134*20)</f>
        <v>0</v>
      </c>
      <c r="J134" s="49"/>
      <c r="K134" s="3"/>
      <c r="L134" s="3"/>
      <c r="M134" s="3"/>
      <c r="N134" s="3"/>
      <c r="O134" s="3"/>
      <c r="P134" s="3"/>
      <c r="Q134" s="3"/>
      <c r="R134" s="5">
        <f t="shared" ref="R134:R197" si="7">(K134*100)+(L134*80)+(M134*60)+(N134*40)+(O134*30)+(P134*20)+(Q134*20)</f>
        <v>0</v>
      </c>
      <c r="S134" s="49"/>
      <c r="T134" s="42"/>
      <c r="U134" s="42"/>
      <c r="V134" s="42"/>
      <c r="W134" s="42"/>
      <c r="X134" s="42"/>
      <c r="Y134" s="42"/>
      <c r="Z134" s="42"/>
      <c r="AA134" s="42"/>
      <c r="AB134" s="91"/>
      <c r="AC134" s="91"/>
      <c r="AD134" s="91"/>
      <c r="AE134" s="91"/>
      <c r="AF134" s="91"/>
      <c r="AG134" s="91"/>
      <c r="AH134" s="91"/>
      <c r="AI134" s="29">
        <v>0</v>
      </c>
      <c r="AJ134" s="49"/>
      <c r="AK134" s="7">
        <f t="shared" ref="AK134:AK197" si="8">I134+R134+AI134</f>
        <v>0</v>
      </c>
    </row>
    <row r="135" spans="1:37" customFormat="1" ht="14" thickBot="1">
      <c r="A135" s="138" t="s">
        <v>240</v>
      </c>
      <c r="B135" s="49"/>
      <c r="C135" s="3"/>
      <c r="D135" s="3"/>
      <c r="E135" s="3"/>
      <c r="F135" s="3"/>
      <c r="G135" s="3"/>
      <c r="H135" s="45"/>
      <c r="I135" s="28">
        <f t="shared" si="6"/>
        <v>0</v>
      </c>
      <c r="J135" s="49"/>
      <c r="K135" s="3"/>
      <c r="L135" s="3"/>
      <c r="M135" s="3"/>
      <c r="N135" s="3"/>
      <c r="O135" s="3"/>
      <c r="P135" s="3"/>
      <c r="Q135" s="3"/>
      <c r="R135" s="5">
        <f t="shared" si="7"/>
        <v>0</v>
      </c>
      <c r="S135" s="49"/>
      <c r="T135" s="42"/>
      <c r="U135" s="42"/>
      <c r="V135" s="42"/>
      <c r="W135" s="42"/>
      <c r="X135" s="42"/>
      <c r="Y135" s="42"/>
      <c r="Z135" s="42"/>
      <c r="AA135" s="42"/>
      <c r="AB135" s="91"/>
      <c r="AC135" s="91"/>
      <c r="AD135" s="91"/>
      <c r="AE135" s="91"/>
      <c r="AF135" s="91"/>
      <c r="AG135" s="91"/>
      <c r="AH135" s="91"/>
      <c r="AI135" s="29">
        <v>0</v>
      </c>
      <c r="AJ135" s="49"/>
      <c r="AK135" s="7">
        <f t="shared" si="8"/>
        <v>0</v>
      </c>
    </row>
    <row r="136" spans="1:37" customFormat="1" ht="14" thickBot="1">
      <c r="A136" s="138" t="s">
        <v>241</v>
      </c>
      <c r="B136" s="49"/>
      <c r="C136" s="3"/>
      <c r="D136" s="3"/>
      <c r="E136" s="3"/>
      <c r="F136" s="3"/>
      <c r="G136" s="3"/>
      <c r="H136" s="45">
        <v>1</v>
      </c>
      <c r="I136" s="28">
        <f t="shared" si="6"/>
        <v>20</v>
      </c>
      <c r="J136" s="49"/>
      <c r="K136" s="3"/>
      <c r="L136" s="3"/>
      <c r="M136" s="3"/>
      <c r="N136" s="3"/>
      <c r="O136" s="3"/>
      <c r="P136" s="3"/>
      <c r="Q136" s="3"/>
      <c r="R136" s="5">
        <f t="shared" si="7"/>
        <v>0</v>
      </c>
      <c r="S136" s="49"/>
      <c r="T136" s="42"/>
      <c r="U136" s="42"/>
      <c r="V136" s="42"/>
      <c r="W136" s="42"/>
      <c r="X136" s="42"/>
      <c r="Y136" s="42"/>
      <c r="Z136" s="42"/>
      <c r="AA136" s="42"/>
      <c r="AB136" s="91"/>
      <c r="AC136" s="91"/>
      <c r="AD136" s="91"/>
      <c r="AE136" s="91"/>
      <c r="AF136" s="91"/>
      <c r="AG136" s="91"/>
      <c r="AH136" s="91"/>
      <c r="AI136" s="29">
        <v>0</v>
      </c>
      <c r="AJ136" s="49"/>
      <c r="AK136" s="7">
        <f t="shared" si="8"/>
        <v>20</v>
      </c>
    </row>
    <row r="137" spans="1:37" customFormat="1" ht="14" thickBot="1">
      <c r="A137" s="138" t="s">
        <v>242</v>
      </c>
      <c r="B137" s="49"/>
      <c r="C137" s="3"/>
      <c r="D137" s="3"/>
      <c r="E137" s="3"/>
      <c r="F137" s="3"/>
      <c r="G137" s="3">
        <v>2</v>
      </c>
      <c r="H137" s="45"/>
      <c r="I137" s="28">
        <f t="shared" si="6"/>
        <v>80</v>
      </c>
      <c r="J137" s="49"/>
      <c r="K137" s="3"/>
      <c r="L137" s="3"/>
      <c r="M137" s="3"/>
      <c r="N137" s="3"/>
      <c r="O137" s="3"/>
      <c r="P137" s="3"/>
      <c r="Q137" s="3"/>
      <c r="R137" s="5">
        <f t="shared" si="7"/>
        <v>0</v>
      </c>
      <c r="S137" s="49"/>
      <c r="T137" s="42"/>
      <c r="U137" s="42"/>
      <c r="V137" s="42"/>
      <c r="W137" s="42"/>
      <c r="X137" s="42"/>
      <c r="Y137" s="42"/>
      <c r="Z137" s="42"/>
      <c r="AA137" s="42"/>
      <c r="AB137" s="91"/>
      <c r="AC137" s="91"/>
      <c r="AD137" s="91"/>
      <c r="AE137" s="91"/>
      <c r="AF137" s="91"/>
      <c r="AG137" s="91"/>
      <c r="AH137" s="91"/>
      <c r="AI137" s="29">
        <v>140</v>
      </c>
      <c r="AJ137" s="49"/>
      <c r="AK137" s="7">
        <f t="shared" si="8"/>
        <v>220</v>
      </c>
    </row>
    <row r="138" spans="1:37" customFormat="1" ht="14" thickBot="1">
      <c r="A138" s="138" t="s">
        <v>243</v>
      </c>
      <c r="B138" s="49"/>
      <c r="C138" s="3"/>
      <c r="D138" s="3"/>
      <c r="E138" s="3"/>
      <c r="F138" s="3"/>
      <c r="G138" s="3"/>
      <c r="H138" s="45"/>
      <c r="I138" s="28">
        <f t="shared" si="6"/>
        <v>0</v>
      </c>
      <c r="J138" s="49"/>
      <c r="K138" s="3"/>
      <c r="L138" s="3"/>
      <c r="M138" s="3"/>
      <c r="N138" s="3"/>
      <c r="O138" s="3"/>
      <c r="P138" s="3"/>
      <c r="Q138" s="3"/>
      <c r="R138" s="5">
        <f t="shared" si="7"/>
        <v>0</v>
      </c>
      <c r="S138" s="49"/>
      <c r="T138" s="42"/>
      <c r="U138" s="42"/>
      <c r="V138" s="42"/>
      <c r="W138" s="42"/>
      <c r="X138" s="42"/>
      <c r="Y138" s="42"/>
      <c r="Z138" s="42"/>
      <c r="AA138" s="42"/>
      <c r="AB138" s="91"/>
      <c r="AC138" s="91"/>
      <c r="AD138" s="91"/>
      <c r="AE138" s="91"/>
      <c r="AF138" s="91"/>
      <c r="AG138" s="91"/>
      <c r="AH138" s="91"/>
      <c r="AI138" s="29">
        <v>0</v>
      </c>
      <c r="AJ138" s="49"/>
      <c r="AK138" s="7">
        <f t="shared" si="8"/>
        <v>0</v>
      </c>
    </row>
    <row r="139" spans="1:37" customFormat="1" ht="14" thickBot="1">
      <c r="A139" s="138" t="s">
        <v>244</v>
      </c>
      <c r="B139" s="49"/>
      <c r="C139" s="3"/>
      <c r="D139" s="3">
        <v>1</v>
      </c>
      <c r="E139" s="3"/>
      <c r="F139" s="3"/>
      <c r="G139" s="3"/>
      <c r="H139" s="45"/>
      <c r="I139" s="28">
        <f t="shared" si="6"/>
        <v>70</v>
      </c>
      <c r="J139" s="49"/>
      <c r="K139" s="3"/>
      <c r="L139" s="3"/>
      <c r="M139" s="3"/>
      <c r="N139" s="3"/>
      <c r="O139" s="3"/>
      <c r="P139" s="3">
        <v>1</v>
      </c>
      <c r="Q139" s="3"/>
      <c r="R139" s="5">
        <f t="shared" si="7"/>
        <v>20</v>
      </c>
      <c r="S139" s="49"/>
      <c r="T139" s="42"/>
      <c r="U139" s="42"/>
      <c r="V139" s="42"/>
      <c r="W139" s="42"/>
      <c r="X139" s="42"/>
      <c r="Y139" s="42"/>
      <c r="Z139" s="42"/>
      <c r="AA139" s="42"/>
      <c r="AB139" s="91"/>
      <c r="AC139" s="91"/>
      <c r="AD139" s="91"/>
      <c r="AE139" s="91"/>
      <c r="AF139" s="91"/>
      <c r="AG139" s="91"/>
      <c r="AH139" s="91"/>
      <c r="AI139" s="29">
        <v>0</v>
      </c>
      <c r="AJ139" s="49"/>
      <c r="AK139" s="7">
        <f t="shared" si="8"/>
        <v>90</v>
      </c>
    </row>
    <row r="140" spans="1:37" customFormat="1" ht="14" thickBot="1">
      <c r="A140" s="138" t="s">
        <v>245</v>
      </c>
      <c r="B140" s="49"/>
      <c r="C140" s="3"/>
      <c r="D140" s="3"/>
      <c r="E140" s="3"/>
      <c r="F140" s="3"/>
      <c r="G140" s="3"/>
      <c r="H140" s="45"/>
      <c r="I140" s="28">
        <f t="shared" si="6"/>
        <v>0</v>
      </c>
      <c r="J140" s="49"/>
      <c r="K140" s="3"/>
      <c r="L140" s="3"/>
      <c r="M140" s="3"/>
      <c r="N140" s="3"/>
      <c r="O140" s="3"/>
      <c r="P140" s="3"/>
      <c r="Q140" s="3"/>
      <c r="R140" s="5">
        <f t="shared" si="7"/>
        <v>0</v>
      </c>
      <c r="S140" s="49"/>
      <c r="T140" s="42"/>
      <c r="U140" s="42"/>
      <c r="V140" s="42"/>
      <c r="W140" s="42"/>
      <c r="X140" s="42"/>
      <c r="Y140" s="42"/>
      <c r="Z140" s="42"/>
      <c r="AA140" s="42"/>
      <c r="AB140" s="91"/>
      <c r="AC140" s="91"/>
      <c r="AD140" s="91"/>
      <c r="AE140" s="91"/>
      <c r="AF140" s="91"/>
      <c r="AG140" s="91"/>
      <c r="AH140" s="91"/>
      <c r="AI140" s="29">
        <v>30</v>
      </c>
      <c r="AJ140" s="49"/>
      <c r="AK140" s="7">
        <f t="shared" si="8"/>
        <v>30</v>
      </c>
    </row>
    <row r="141" spans="1:37" customFormat="1" ht="14" thickBot="1">
      <c r="A141" s="138" t="s">
        <v>246</v>
      </c>
      <c r="B141" s="49"/>
      <c r="C141" s="3"/>
      <c r="D141" s="3"/>
      <c r="E141" s="3"/>
      <c r="F141" s="3"/>
      <c r="G141" s="3">
        <v>1</v>
      </c>
      <c r="H141" s="45"/>
      <c r="I141" s="28">
        <f t="shared" si="6"/>
        <v>40</v>
      </c>
      <c r="J141" s="49"/>
      <c r="K141" s="3"/>
      <c r="L141" s="3"/>
      <c r="M141" s="3"/>
      <c r="N141" s="3"/>
      <c r="O141" s="3"/>
      <c r="P141" s="3"/>
      <c r="Q141" s="3"/>
      <c r="R141" s="5">
        <f t="shared" si="7"/>
        <v>0</v>
      </c>
      <c r="S141" s="49"/>
      <c r="T141" s="42"/>
      <c r="U141" s="42"/>
      <c r="V141" s="42"/>
      <c r="W141" s="42"/>
      <c r="X141" s="42"/>
      <c r="Y141" s="42"/>
      <c r="Z141" s="42"/>
      <c r="AA141" s="42"/>
      <c r="AB141" s="91"/>
      <c r="AC141" s="91"/>
      <c r="AD141" s="91"/>
      <c r="AE141" s="91"/>
      <c r="AF141" s="91"/>
      <c r="AG141" s="91"/>
      <c r="AH141" s="91"/>
      <c r="AI141" s="29">
        <v>10</v>
      </c>
      <c r="AJ141" s="49"/>
      <c r="AK141" s="7">
        <f t="shared" si="8"/>
        <v>50</v>
      </c>
    </row>
    <row r="142" spans="1:37" customFormat="1" ht="14" thickBot="1">
      <c r="A142" s="138" t="s">
        <v>247</v>
      </c>
      <c r="B142" s="49"/>
      <c r="C142" s="3"/>
      <c r="D142" s="3"/>
      <c r="E142" s="3"/>
      <c r="F142" s="3"/>
      <c r="G142" s="3"/>
      <c r="H142" s="45"/>
      <c r="I142" s="28">
        <f t="shared" si="6"/>
        <v>0</v>
      </c>
      <c r="J142" s="49"/>
      <c r="K142" s="3"/>
      <c r="L142" s="3"/>
      <c r="M142" s="3"/>
      <c r="N142" s="3"/>
      <c r="O142" s="3"/>
      <c r="P142" s="3"/>
      <c r="Q142" s="3"/>
      <c r="R142" s="5">
        <f t="shared" si="7"/>
        <v>0</v>
      </c>
      <c r="S142" s="49"/>
      <c r="T142" s="42"/>
      <c r="U142" s="42"/>
      <c r="V142" s="42"/>
      <c r="W142" s="42"/>
      <c r="X142" s="42"/>
      <c r="Y142" s="42"/>
      <c r="Z142" s="42"/>
      <c r="AA142" s="42"/>
      <c r="AB142" s="91"/>
      <c r="AC142" s="91"/>
      <c r="AD142" s="91"/>
      <c r="AE142" s="91"/>
      <c r="AF142" s="91"/>
      <c r="AG142" s="91"/>
      <c r="AH142" s="91"/>
      <c r="AI142" s="29">
        <v>0</v>
      </c>
      <c r="AJ142" s="49"/>
      <c r="AK142" s="7">
        <f t="shared" si="8"/>
        <v>0</v>
      </c>
    </row>
    <row r="143" spans="1:37" customFormat="1" ht="14" thickBot="1">
      <c r="A143" s="138" t="s">
        <v>248</v>
      </c>
      <c r="B143" s="49"/>
      <c r="C143" s="3"/>
      <c r="D143" s="3"/>
      <c r="E143" s="3"/>
      <c r="F143" s="3"/>
      <c r="G143" s="3"/>
      <c r="H143" s="45"/>
      <c r="I143" s="28">
        <f t="shared" si="6"/>
        <v>0</v>
      </c>
      <c r="J143" s="49"/>
      <c r="K143" s="3"/>
      <c r="L143" s="3"/>
      <c r="M143" s="3"/>
      <c r="N143" s="3"/>
      <c r="O143" s="3"/>
      <c r="P143" s="3"/>
      <c r="Q143" s="3"/>
      <c r="R143" s="5">
        <f t="shared" si="7"/>
        <v>0</v>
      </c>
      <c r="S143" s="49"/>
      <c r="T143" s="42"/>
      <c r="U143" s="42"/>
      <c r="V143" s="42"/>
      <c r="W143" s="42"/>
      <c r="X143" s="42"/>
      <c r="Y143" s="42"/>
      <c r="Z143" s="42"/>
      <c r="AA143" s="42"/>
      <c r="AB143" s="91"/>
      <c r="AC143" s="91"/>
      <c r="AD143" s="91"/>
      <c r="AE143" s="91"/>
      <c r="AF143" s="91"/>
      <c r="AG143" s="91"/>
      <c r="AH143" s="91"/>
      <c r="AI143" s="29">
        <v>0</v>
      </c>
      <c r="AJ143" s="49"/>
      <c r="AK143" s="7">
        <f t="shared" si="8"/>
        <v>0</v>
      </c>
    </row>
    <row r="144" spans="1:37" customFormat="1" ht="14" thickBot="1">
      <c r="A144" s="138" t="s">
        <v>249</v>
      </c>
      <c r="B144" s="49"/>
      <c r="C144" s="3"/>
      <c r="D144" s="3"/>
      <c r="E144" s="3"/>
      <c r="F144" s="3"/>
      <c r="G144" s="3"/>
      <c r="H144" s="45"/>
      <c r="I144" s="28">
        <f t="shared" si="6"/>
        <v>0</v>
      </c>
      <c r="J144" s="49"/>
      <c r="K144" s="3"/>
      <c r="L144" s="3"/>
      <c r="M144" s="3"/>
      <c r="N144" s="3"/>
      <c r="O144" s="3"/>
      <c r="P144" s="3"/>
      <c r="Q144" s="3"/>
      <c r="R144" s="5">
        <f t="shared" si="7"/>
        <v>0</v>
      </c>
      <c r="S144" s="49"/>
      <c r="T144" s="42"/>
      <c r="U144" s="42"/>
      <c r="V144" s="42"/>
      <c r="W144" s="42"/>
      <c r="X144" s="42"/>
      <c r="Y144" s="42"/>
      <c r="Z144" s="42"/>
      <c r="AA144" s="42"/>
      <c r="AB144" s="91"/>
      <c r="AC144" s="91"/>
      <c r="AD144" s="91"/>
      <c r="AE144" s="91"/>
      <c r="AF144" s="91"/>
      <c r="AG144" s="91"/>
      <c r="AH144" s="91"/>
      <c r="AI144" s="29">
        <v>0</v>
      </c>
      <c r="AJ144" s="49"/>
      <c r="AK144" s="7">
        <f t="shared" si="8"/>
        <v>0</v>
      </c>
    </row>
    <row r="145" spans="1:37" customFormat="1" ht="14" thickBot="1">
      <c r="A145" s="138" t="s">
        <v>250</v>
      </c>
      <c r="B145" s="49"/>
      <c r="C145" s="3">
        <v>1</v>
      </c>
      <c r="D145" s="3"/>
      <c r="E145" s="3"/>
      <c r="F145" s="3"/>
      <c r="G145" s="3"/>
      <c r="H145" s="45">
        <v>4</v>
      </c>
      <c r="I145" s="28">
        <f t="shared" si="6"/>
        <v>160</v>
      </c>
      <c r="J145" s="49"/>
      <c r="K145" s="3"/>
      <c r="L145" s="3"/>
      <c r="M145" s="3"/>
      <c r="N145" s="3">
        <v>1</v>
      </c>
      <c r="O145" s="3"/>
      <c r="P145" s="3"/>
      <c r="Q145" s="3"/>
      <c r="R145" s="5">
        <f t="shared" si="7"/>
        <v>40</v>
      </c>
      <c r="S145" s="49"/>
      <c r="T145" s="42"/>
      <c r="U145" s="42"/>
      <c r="V145" s="42"/>
      <c r="W145" s="42"/>
      <c r="X145" s="42"/>
      <c r="Y145" s="42"/>
      <c r="Z145" s="42"/>
      <c r="AA145" s="42"/>
      <c r="AB145" s="91"/>
      <c r="AC145" s="91"/>
      <c r="AD145" s="91"/>
      <c r="AE145" s="91"/>
      <c r="AF145" s="91"/>
      <c r="AG145" s="91"/>
      <c r="AH145" s="91"/>
      <c r="AI145" s="29">
        <v>165</v>
      </c>
      <c r="AJ145" s="49"/>
      <c r="AK145" s="7">
        <f t="shared" si="8"/>
        <v>365</v>
      </c>
    </row>
    <row r="146" spans="1:37" customFormat="1" ht="14" thickBot="1">
      <c r="A146" s="138" t="s">
        <v>251</v>
      </c>
      <c r="B146" s="49"/>
      <c r="C146" s="3"/>
      <c r="D146" s="3"/>
      <c r="E146" s="3"/>
      <c r="F146" s="3"/>
      <c r="G146" s="3"/>
      <c r="H146" s="45"/>
      <c r="I146" s="28">
        <f t="shared" si="6"/>
        <v>0</v>
      </c>
      <c r="J146" s="49"/>
      <c r="K146" s="3"/>
      <c r="L146" s="3"/>
      <c r="M146" s="3"/>
      <c r="N146" s="3"/>
      <c r="O146" s="3"/>
      <c r="P146" s="3"/>
      <c r="Q146" s="3"/>
      <c r="R146" s="5">
        <f t="shared" si="7"/>
        <v>0</v>
      </c>
      <c r="S146" s="49"/>
      <c r="T146" s="42"/>
      <c r="U146" s="42"/>
      <c r="V146" s="42"/>
      <c r="W146" s="42"/>
      <c r="X146" s="42"/>
      <c r="Y146" s="42"/>
      <c r="Z146" s="42"/>
      <c r="AA146" s="42"/>
      <c r="AB146" s="91"/>
      <c r="AC146" s="91"/>
      <c r="AD146" s="91"/>
      <c r="AE146" s="91"/>
      <c r="AF146" s="91"/>
      <c r="AG146" s="91"/>
      <c r="AH146" s="91"/>
      <c r="AI146" s="29">
        <v>0</v>
      </c>
      <c r="AJ146" s="49"/>
      <c r="AK146" s="7">
        <f t="shared" si="8"/>
        <v>0</v>
      </c>
    </row>
    <row r="147" spans="1:37" customFormat="1" ht="14" thickBot="1">
      <c r="A147" s="138" t="s">
        <v>252</v>
      </c>
      <c r="B147" s="49"/>
      <c r="C147" s="3">
        <v>1</v>
      </c>
      <c r="D147" s="3"/>
      <c r="E147" s="3">
        <v>1</v>
      </c>
      <c r="F147" s="3"/>
      <c r="G147" s="3"/>
      <c r="H147" s="45">
        <v>2</v>
      </c>
      <c r="I147" s="28">
        <f t="shared" si="6"/>
        <v>185</v>
      </c>
      <c r="J147" s="49"/>
      <c r="K147" s="3"/>
      <c r="L147" s="3"/>
      <c r="M147" s="3"/>
      <c r="N147" s="3">
        <v>1</v>
      </c>
      <c r="O147" s="3">
        <v>2</v>
      </c>
      <c r="P147" s="3"/>
      <c r="Q147" s="3"/>
      <c r="R147" s="5">
        <f t="shared" si="7"/>
        <v>100</v>
      </c>
      <c r="S147" s="49"/>
      <c r="T147" s="42"/>
      <c r="U147" s="42"/>
      <c r="V147" s="42"/>
      <c r="W147" s="42"/>
      <c r="X147" s="42"/>
      <c r="Y147" s="42"/>
      <c r="Z147" s="42"/>
      <c r="AA147" s="42"/>
      <c r="AB147" s="91"/>
      <c r="AC147" s="91"/>
      <c r="AD147" s="91"/>
      <c r="AE147" s="91"/>
      <c r="AF147" s="91"/>
      <c r="AG147" s="91"/>
      <c r="AH147" s="91"/>
      <c r="AI147" s="29">
        <v>0</v>
      </c>
      <c r="AJ147" s="49"/>
      <c r="AK147" s="7">
        <f t="shared" si="8"/>
        <v>285</v>
      </c>
    </row>
    <row r="148" spans="1:37" customFormat="1" ht="14" thickBot="1">
      <c r="A148" s="138" t="s">
        <v>321</v>
      </c>
      <c r="B148" s="49"/>
      <c r="C148" s="3"/>
      <c r="D148" s="3"/>
      <c r="E148" s="3"/>
      <c r="F148" s="3">
        <v>3</v>
      </c>
      <c r="G148" s="3">
        <v>3</v>
      </c>
      <c r="H148" s="45">
        <v>3</v>
      </c>
      <c r="I148" s="28">
        <f t="shared" si="6"/>
        <v>345</v>
      </c>
      <c r="J148" s="49"/>
      <c r="K148" s="3"/>
      <c r="L148" s="3"/>
      <c r="M148" s="3"/>
      <c r="N148" s="3"/>
      <c r="O148" s="3"/>
      <c r="P148" s="3"/>
      <c r="Q148" s="3">
        <v>3</v>
      </c>
      <c r="R148" s="5">
        <f t="shared" si="7"/>
        <v>60</v>
      </c>
      <c r="S148" s="49"/>
      <c r="T148" s="42"/>
      <c r="U148" s="42"/>
      <c r="V148" s="42"/>
      <c r="W148" s="42"/>
      <c r="X148" s="42"/>
      <c r="Y148" s="42"/>
      <c r="Z148" s="42"/>
      <c r="AA148" s="42"/>
      <c r="AB148" s="91"/>
      <c r="AC148" s="91"/>
      <c r="AD148" s="91"/>
      <c r="AE148" s="91"/>
      <c r="AF148" s="91"/>
      <c r="AG148" s="91"/>
      <c r="AH148" s="91"/>
      <c r="AI148" s="29">
        <v>90</v>
      </c>
      <c r="AJ148" s="49"/>
      <c r="AK148" s="7">
        <f t="shared" si="8"/>
        <v>495</v>
      </c>
    </row>
    <row r="149" spans="1:37" customFormat="1" ht="14" thickBot="1">
      <c r="A149" s="138" t="s">
        <v>253</v>
      </c>
      <c r="B149" s="49"/>
      <c r="C149" s="3"/>
      <c r="D149" s="3">
        <v>1</v>
      </c>
      <c r="E149" s="3">
        <v>1</v>
      </c>
      <c r="F149" s="3"/>
      <c r="G149" s="3">
        <v>3</v>
      </c>
      <c r="H149" s="45"/>
      <c r="I149" s="28">
        <f t="shared" si="6"/>
        <v>255</v>
      </c>
      <c r="J149" s="49"/>
      <c r="K149" s="3"/>
      <c r="L149" s="3"/>
      <c r="M149" s="3"/>
      <c r="N149" s="3">
        <v>1</v>
      </c>
      <c r="O149" s="3"/>
      <c r="P149" s="3"/>
      <c r="Q149" s="3"/>
      <c r="R149" s="5">
        <f t="shared" si="7"/>
        <v>40</v>
      </c>
      <c r="S149" s="49"/>
      <c r="T149" s="42"/>
      <c r="U149" s="42"/>
      <c r="V149" s="42"/>
      <c r="W149" s="42"/>
      <c r="X149" s="42"/>
      <c r="Y149" s="42"/>
      <c r="Z149" s="42"/>
      <c r="AA149" s="42"/>
      <c r="AB149" s="91"/>
      <c r="AC149" s="91"/>
      <c r="AD149" s="91"/>
      <c r="AE149" s="91"/>
      <c r="AF149" s="91"/>
      <c r="AG149" s="91"/>
      <c r="AH149" s="91"/>
      <c r="AI149" s="29">
        <v>0</v>
      </c>
      <c r="AJ149" s="49"/>
      <c r="AK149" s="7">
        <f t="shared" si="8"/>
        <v>295</v>
      </c>
    </row>
    <row r="150" spans="1:37" customFormat="1" ht="14" thickBot="1">
      <c r="A150" s="138" t="s">
        <v>254</v>
      </c>
      <c r="B150" s="49"/>
      <c r="C150" s="3"/>
      <c r="D150" s="3"/>
      <c r="E150" s="3"/>
      <c r="F150" s="3"/>
      <c r="G150" s="3"/>
      <c r="H150" s="45"/>
      <c r="I150" s="28">
        <f t="shared" si="6"/>
        <v>0</v>
      </c>
      <c r="J150" s="49"/>
      <c r="K150" s="3"/>
      <c r="L150" s="3"/>
      <c r="M150" s="3"/>
      <c r="N150" s="3"/>
      <c r="O150" s="3"/>
      <c r="P150" s="3"/>
      <c r="Q150" s="3"/>
      <c r="R150" s="5">
        <f t="shared" si="7"/>
        <v>0</v>
      </c>
      <c r="S150" s="49"/>
      <c r="T150" s="42"/>
      <c r="U150" s="42"/>
      <c r="V150" s="42"/>
      <c r="W150" s="42"/>
      <c r="X150" s="42"/>
      <c r="Y150" s="42"/>
      <c r="Z150" s="42"/>
      <c r="AA150" s="42"/>
      <c r="AB150" s="91"/>
      <c r="AC150" s="91"/>
      <c r="AD150" s="91"/>
      <c r="AE150" s="91"/>
      <c r="AF150" s="91"/>
      <c r="AG150" s="91"/>
      <c r="AH150" s="91"/>
      <c r="AI150" s="29">
        <v>0</v>
      </c>
      <c r="AJ150" s="49"/>
      <c r="AK150" s="7">
        <f t="shared" si="8"/>
        <v>0</v>
      </c>
    </row>
    <row r="151" spans="1:37" customFormat="1" ht="14" thickBot="1">
      <c r="A151" s="138" t="s">
        <v>255</v>
      </c>
      <c r="B151" s="49"/>
      <c r="C151" s="3"/>
      <c r="D151" s="3"/>
      <c r="E151" s="3"/>
      <c r="F151" s="3"/>
      <c r="G151" s="3"/>
      <c r="H151" s="45"/>
      <c r="I151" s="28">
        <f t="shared" si="6"/>
        <v>0</v>
      </c>
      <c r="J151" s="49"/>
      <c r="K151" s="3"/>
      <c r="L151" s="3"/>
      <c r="M151" s="3"/>
      <c r="N151" s="3"/>
      <c r="O151" s="3"/>
      <c r="P151" s="3"/>
      <c r="Q151" s="3"/>
      <c r="R151" s="5">
        <f t="shared" si="7"/>
        <v>0</v>
      </c>
      <c r="S151" s="49"/>
      <c r="T151" s="42"/>
      <c r="U151" s="42"/>
      <c r="V151" s="42"/>
      <c r="W151" s="42"/>
      <c r="X151" s="42"/>
      <c r="Y151" s="42"/>
      <c r="Z151" s="42"/>
      <c r="AA151" s="42"/>
      <c r="AB151" s="91"/>
      <c r="AC151" s="91"/>
      <c r="AD151" s="91"/>
      <c r="AE151" s="91"/>
      <c r="AF151" s="91"/>
      <c r="AG151" s="91"/>
      <c r="AH151" s="91"/>
      <c r="AI151" s="29">
        <v>0</v>
      </c>
      <c r="AJ151" s="49"/>
      <c r="AK151" s="7">
        <f t="shared" si="8"/>
        <v>0</v>
      </c>
    </row>
    <row r="152" spans="1:37" customFormat="1" ht="14" thickBot="1">
      <c r="A152" s="138" t="s">
        <v>256</v>
      </c>
      <c r="B152" s="49"/>
      <c r="C152" s="3"/>
      <c r="D152" s="3"/>
      <c r="E152" s="3"/>
      <c r="F152" s="3"/>
      <c r="G152" s="3"/>
      <c r="H152" s="45"/>
      <c r="I152" s="28">
        <f t="shared" si="6"/>
        <v>0</v>
      </c>
      <c r="J152" s="49"/>
      <c r="K152" s="3"/>
      <c r="L152" s="3"/>
      <c r="M152" s="3">
        <v>1</v>
      </c>
      <c r="N152" s="3"/>
      <c r="O152" s="3"/>
      <c r="P152" s="3">
        <v>1</v>
      </c>
      <c r="Q152" s="3"/>
      <c r="R152" s="5">
        <f t="shared" si="7"/>
        <v>80</v>
      </c>
      <c r="S152" s="49"/>
      <c r="T152" s="42"/>
      <c r="U152" s="42"/>
      <c r="V152" s="42"/>
      <c r="W152" s="42"/>
      <c r="X152" s="42"/>
      <c r="Y152" s="42"/>
      <c r="Z152" s="42"/>
      <c r="AA152" s="42"/>
      <c r="AB152" s="91"/>
      <c r="AC152" s="91"/>
      <c r="AD152" s="91"/>
      <c r="AE152" s="91"/>
      <c r="AF152" s="91"/>
      <c r="AG152" s="91"/>
      <c r="AH152" s="91"/>
      <c r="AI152" s="29">
        <v>0</v>
      </c>
      <c r="AJ152" s="49"/>
      <c r="AK152" s="7">
        <f t="shared" si="8"/>
        <v>80</v>
      </c>
    </row>
    <row r="153" spans="1:37" customFormat="1" ht="14" thickBot="1">
      <c r="A153" s="138" t="s">
        <v>257</v>
      </c>
      <c r="B153" s="49"/>
      <c r="C153" s="3"/>
      <c r="D153" s="3"/>
      <c r="E153" s="3">
        <v>2</v>
      </c>
      <c r="F153" s="3"/>
      <c r="G153" s="3">
        <v>2</v>
      </c>
      <c r="H153" s="45">
        <v>2</v>
      </c>
      <c r="I153" s="28">
        <f t="shared" si="6"/>
        <v>250</v>
      </c>
      <c r="J153" s="49"/>
      <c r="K153" s="3"/>
      <c r="L153" s="3"/>
      <c r="M153" s="3"/>
      <c r="N153" s="3"/>
      <c r="O153" s="3">
        <v>1</v>
      </c>
      <c r="P153" s="3"/>
      <c r="Q153" s="3">
        <v>1</v>
      </c>
      <c r="R153" s="5">
        <f t="shared" si="7"/>
        <v>50</v>
      </c>
      <c r="S153" s="49"/>
      <c r="T153" s="42"/>
      <c r="U153" s="42"/>
      <c r="V153" s="42"/>
      <c r="W153" s="42"/>
      <c r="X153" s="42"/>
      <c r="Y153" s="42"/>
      <c r="Z153" s="42"/>
      <c r="AA153" s="42"/>
      <c r="AB153" s="91"/>
      <c r="AC153" s="91"/>
      <c r="AD153" s="91"/>
      <c r="AE153" s="91"/>
      <c r="AF153" s="91"/>
      <c r="AG153" s="91"/>
      <c r="AH153" s="91"/>
      <c r="AI153" s="29">
        <v>0</v>
      </c>
      <c r="AJ153" s="49"/>
      <c r="AK153" s="7">
        <f t="shared" si="8"/>
        <v>300</v>
      </c>
    </row>
    <row r="154" spans="1:37" customFormat="1" ht="14" thickBot="1">
      <c r="A154" s="138" t="s">
        <v>258</v>
      </c>
      <c r="B154" s="49"/>
      <c r="C154" s="3"/>
      <c r="D154" s="3"/>
      <c r="E154" s="3"/>
      <c r="F154" s="3"/>
      <c r="G154" s="3"/>
      <c r="H154" s="45"/>
      <c r="I154" s="28">
        <f t="shared" si="6"/>
        <v>0</v>
      </c>
      <c r="J154" s="49"/>
      <c r="K154" s="3"/>
      <c r="L154" s="3"/>
      <c r="M154" s="3"/>
      <c r="N154" s="3"/>
      <c r="O154" s="3"/>
      <c r="P154" s="3"/>
      <c r="Q154" s="3"/>
      <c r="R154" s="5">
        <f t="shared" si="7"/>
        <v>0</v>
      </c>
      <c r="S154" s="49"/>
      <c r="T154" s="42"/>
      <c r="U154" s="42"/>
      <c r="V154" s="42"/>
      <c r="W154" s="42"/>
      <c r="X154" s="42"/>
      <c r="Y154" s="42"/>
      <c r="Z154" s="42"/>
      <c r="AA154" s="42"/>
      <c r="AB154" s="91"/>
      <c r="AC154" s="91"/>
      <c r="AD154" s="91"/>
      <c r="AE154" s="91"/>
      <c r="AF154" s="91"/>
      <c r="AG154" s="91"/>
      <c r="AH154" s="91"/>
      <c r="AI154" s="29">
        <v>10</v>
      </c>
      <c r="AJ154" s="49"/>
      <c r="AK154" s="7">
        <f t="shared" si="8"/>
        <v>10</v>
      </c>
    </row>
    <row r="155" spans="1:37" customFormat="1" ht="14" thickBot="1">
      <c r="A155" s="138" t="s">
        <v>259</v>
      </c>
      <c r="B155" s="49"/>
      <c r="C155" s="3"/>
      <c r="D155" s="3"/>
      <c r="E155" s="3"/>
      <c r="F155" s="3"/>
      <c r="G155" s="3"/>
      <c r="H155" s="45"/>
      <c r="I155" s="28">
        <f t="shared" si="6"/>
        <v>0</v>
      </c>
      <c r="J155" s="49"/>
      <c r="K155" s="3"/>
      <c r="L155" s="3"/>
      <c r="M155" s="3"/>
      <c r="N155" s="3"/>
      <c r="O155" s="3"/>
      <c r="P155" s="3"/>
      <c r="Q155" s="3"/>
      <c r="R155" s="5">
        <f t="shared" si="7"/>
        <v>0</v>
      </c>
      <c r="S155" s="49"/>
      <c r="T155" s="42"/>
      <c r="U155" s="42"/>
      <c r="V155" s="42"/>
      <c r="W155" s="42"/>
      <c r="X155" s="42"/>
      <c r="Y155" s="42"/>
      <c r="Z155" s="42"/>
      <c r="AA155" s="42"/>
      <c r="AB155" s="91"/>
      <c r="AC155" s="91"/>
      <c r="AD155" s="91"/>
      <c r="AE155" s="91"/>
      <c r="AF155" s="91"/>
      <c r="AG155" s="91"/>
      <c r="AH155" s="91"/>
      <c r="AI155" s="29">
        <v>0</v>
      </c>
      <c r="AJ155" s="49"/>
      <c r="AK155" s="7">
        <f t="shared" si="8"/>
        <v>0</v>
      </c>
    </row>
    <row r="156" spans="1:37" customFormat="1" ht="14" thickBot="1">
      <c r="A156" s="138" t="s">
        <v>260</v>
      </c>
      <c r="B156" s="49"/>
      <c r="C156" s="3"/>
      <c r="D156" s="3"/>
      <c r="E156" s="3"/>
      <c r="F156" s="3"/>
      <c r="G156" s="3"/>
      <c r="H156" s="45"/>
      <c r="I156" s="28">
        <f t="shared" si="6"/>
        <v>0</v>
      </c>
      <c r="J156" s="49"/>
      <c r="K156" s="3"/>
      <c r="L156" s="3"/>
      <c r="M156" s="3"/>
      <c r="N156" s="3"/>
      <c r="O156" s="3"/>
      <c r="P156" s="3"/>
      <c r="Q156" s="3"/>
      <c r="R156" s="5">
        <f t="shared" si="7"/>
        <v>0</v>
      </c>
      <c r="S156" s="49"/>
      <c r="T156" s="42"/>
      <c r="U156" s="42"/>
      <c r="V156" s="42"/>
      <c r="W156" s="42"/>
      <c r="X156" s="42"/>
      <c r="Y156" s="42"/>
      <c r="Z156" s="42"/>
      <c r="AA156" s="42"/>
      <c r="AB156" s="91"/>
      <c r="AC156" s="91"/>
      <c r="AD156" s="91"/>
      <c r="AE156" s="91"/>
      <c r="AF156" s="91"/>
      <c r="AG156" s="91"/>
      <c r="AH156" s="91"/>
      <c r="AI156" s="29">
        <v>0</v>
      </c>
      <c r="AJ156" s="49"/>
      <c r="AK156" s="7">
        <f t="shared" si="8"/>
        <v>0</v>
      </c>
    </row>
    <row r="157" spans="1:37" customFormat="1" ht="14" thickBot="1">
      <c r="A157" s="138" t="s">
        <v>261</v>
      </c>
      <c r="B157" s="49"/>
      <c r="C157" s="3"/>
      <c r="D157" s="3"/>
      <c r="E157" s="3"/>
      <c r="F157" s="3"/>
      <c r="G157" s="3"/>
      <c r="H157" s="45"/>
      <c r="I157" s="28">
        <f t="shared" si="6"/>
        <v>0</v>
      </c>
      <c r="J157" s="49"/>
      <c r="K157" s="3"/>
      <c r="L157" s="3"/>
      <c r="M157" s="3"/>
      <c r="N157" s="3"/>
      <c r="O157" s="3"/>
      <c r="P157" s="3"/>
      <c r="Q157" s="3"/>
      <c r="R157" s="5">
        <f t="shared" si="7"/>
        <v>0</v>
      </c>
      <c r="S157" s="49"/>
      <c r="T157" s="42"/>
      <c r="U157" s="42"/>
      <c r="V157" s="42"/>
      <c r="W157" s="42"/>
      <c r="X157" s="42"/>
      <c r="Y157" s="42"/>
      <c r="Z157" s="42"/>
      <c r="AA157" s="42"/>
      <c r="AB157" s="91"/>
      <c r="AC157" s="91"/>
      <c r="AD157" s="91"/>
      <c r="AE157" s="91"/>
      <c r="AF157" s="91"/>
      <c r="AG157" s="91"/>
      <c r="AH157" s="91"/>
      <c r="AI157" s="29">
        <v>0</v>
      </c>
      <c r="AJ157" s="49"/>
      <c r="AK157" s="7">
        <f t="shared" si="8"/>
        <v>0</v>
      </c>
    </row>
    <row r="158" spans="1:37" customFormat="1" ht="14" thickBot="1">
      <c r="A158" s="138" t="s">
        <v>262</v>
      </c>
      <c r="B158" s="49"/>
      <c r="C158" s="3"/>
      <c r="D158" s="3"/>
      <c r="E158" s="3"/>
      <c r="F158" s="3"/>
      <c r="G158" s="3"/>
      <c r="H158" s="45"/>
      <c r="I158" s="28">
        <f t="shared" si="6"/>
        <v>0</v>
      </c>
      <c r="J158" s="49"/>
      <c r="K158" s="3"/>
      <c r="L158" s="3"/>
      <c r="M158" s="3"/>
      <c r="N158" s="3"/>
      <c r="O158" s="3"/>
      <c r="P158" s="3"/>
      <c r="Q158" s="3"/>
      <c r="R158" s="5">
        <f t="shared" si="7"/>
        <v>0</v>
      </c>
      <c r="S158" s="49"/>
      <c r="T158" s="42"/>
      <c r="U158" s="42"/>
      <c r="V158" s="42"/>
      <c r="W158" s="42"/>
      <c r="X158" s="42"/>
      <c r="Y158" s="42"/>
      <c r="Z158" s="42"/>
      <c r="AA158" s="42"/>
      <c r="AB158" s="91"/>
      <c r="AC158" s="91"/>
      <c r="AD158" s="91"/>
      <c r="AE158" s="91"/>
      <c r="AF158" s="91"/>
      <c r="AG158" s="91"/>
      <c r="AH158" s="91"/>
      <c r="AI158" s="29">
        <v>0</v>
      </c>
      <c r="AJ158" s="49"/>
      <c r="AK158" s="7">
        <f t="shared" si="8"/>
        <v>0</v>
      </c>
    </row>
    <row r="159" spans="1:37" customFormat="1" ht="14" thickBot="1">
      <c r="A159" s="138" t="s">
        <v>263</v>
      </c>
      <c r="B159" s="49"/>
      <c r="C159" s="3"/>
      <c r="D159" s="3"/>
      <c r="E159" s="3"/>
      <c r="F159" s="3"/>
      <c r="G159" s="3"/>
      <c r="H159" s="45"/>
      <c r="I159" s="28">
        <f t="shared" si="6"/>
        <v>0</v>
      </c>
      <c r="J159" s="49"/>
      <c r="K159" s="3"/>
      <c r="L159" s="3"/>
      <c r="M159" s="3"/>
      <c r="N159" s="3"/>
      <c r="O159" s="3"/>
      <c r="P159" s="3"/>
      <c r="Q159" s="3"/>
      <c r="R159" s="5">
        <f t="shared" si="7"/>
        <v>0</v>
      </c>
      <c r="S159" s="49"/>
      <c r="T159" s="42"/>
      <c r="U159" s="42"/>
      <c r="V159" s="42"/>
      <c r="W159" s="42"/>
      <c r="X159" s="42"/>
      <c r="Y159" s="42"/>
      <c r="Z159" s="42"/>
      <c r="AA159" s="42"/>
      <c r="AB159" s="91"/>
      <c r="AC159" s="91"/>
      <c r="AD159" s="91"/>
      <c r="AE159" s="91"/>
      <c r="AF159" s="91"/>
      <c r="AG159" s="91"/>
      <c r="AH159" s="91"/>
      <c r="AI159" s="29">
        <v>0</v>
      </c>
      <c r="AJ159" s="49"/>
      <c r="AK159" s="7">
        <f t="shared" si="8"/>
        <v>0</v>
      </c>
    </row>
    <row r="160" spans="1:37" customFormat="1" ht="14" thickBot="1">
      <c r="A160" s="138" t="s">
        <v>264</v>
      </c>
      <c r="B160" s="49"/>
      <c r="C160" s="3"/>
      <c r="D160" s="3"/>
      <c r="E160" s="3"/>
      <c r="F160" s="3"/>
      <c r="G160" s="3"/>
      <c r="H160" s="45"/>
      <c r="I160" s="28">
        <f t="shared" si="6"/>
        <v>0</v>
      </c>
      <c r="J160" s="49"/>
      <c r="K160" s="3"/>
      <c r="L160" s="3"/>
      <c r="M160" s="3"/>
      <c r="N160" s="3"/>
      <c r="O160" s="3"/>
      <c r="P160" s="3"/>
      <c r="Q160" s="3"/>
      <c r="R160" s="5">
        <f t="shared" si="7"/>
        <v>0</v>
      </c>
      <c r="S160" s="49"/>
      <c r="T160" s="42"/>
      <c r="U160" s="42"/>
      <c r="V160" s="42"/>
      <c r="W160" s="42"/>
      <c r="X160" s="42"/>
      <c r="Y160" s="42"/>
      <c r="Z160" s="42"/>
      <c r="AA160" s="42"/>
      <c r="AB160" s="91"/>
      <c r="AC160" s="91"/>
      <c r="AD160" s="91"/>
      <c r="AE160" s="91"/>
      <c r="AF160" s="91"/>
      <c r="AG160" s="91"/>
      <c r="AH160" s="91"/>
      <c r="AI160" s="29">
        <v>10</v>
      </c>
      <c r="AJ160" s="49"/>
      <c r="AK160" s="7">
        <f t="shared" si="8"/>
        <v>10</v>
      </c>
    </row>
    <row r="161" spans="1:37" customFormat="1" ht="14" thickBot="1">
      <c r="A161" s="138" t="s">
        <v>265</v>
      </c>
      <c r="B161" s="49"/>
      <c r="C161" s="3"/>
      <c r="D161" s="3"/>
      <c r="E161" s="3">
        <v>1</v>
      </c>
      <c r="F161" s="3"/>
      <c r="G161" s="3">
        <v>1</v>
      </c>
      <c r="H161" s="45"/>
      <c r="I161" s="28">
        <f t="shared" si="6"/>
        <v>105</v>
      </c>
      <c r="J161" s="49"/>
      <c r="K161" s="3"/>
      <c r="L161" s="3"/>
      <c r="M161" s="3"/>
      <c r="N161" s="3"/>
      <c r="O161" s="3"/>
      <c r="P161" s="3"/>
      <c r="Q161" s="3"/>
      <c r="R161" s="5">
        <f t="shared" si="7"/>
        <v>0</v>
      </c>
      <c r="S161" s="49"/>
      <c r="T161" s="42"/>
      <c r="U161" s="42"/>
      <c r="V161" s="42"/>
      <c r="W161" s="42"/>
      <c r="X161" s="42"/>
      <c r="Y161" s="42"/>
      <c r="Z161" s="42"/>
      <c r="AA161" s="42"/>
      <c r="AB161" s="91"/>
      <c r="AC161" s="91"/>
      <c r="AD161" s="91"/>
      <c r="AE161" s="91"/>
      <c r="AF161" s="91"/>
      <c r="AG161" s="91"/>
      <c r="AH161" s="91"/>
      <c r="AI161" s="29">
        <v>0</v>
      </c>
      <c r="AJ161" s="49"/>
      <c r="AK161" s="7">
        <f t="shared" si="8"/>
        <v>105</v>
      </c>
    </row>
    <row r="162" spans="1:37" customFormat="1" ht="14" thickBot="1">
      <c r="A162" s="138" t="s">
        <v>266</v>
      </c>
      <c r="B162" s="49"/>
      <c r="C162" s="3"/>
      <c r="D162" s="3"/>
      <c r="E162" s="3"/>
      <c r="F162" s="3"/>
      <c r="G162" s="3"/>
      <c r="H162" s="45"/>
      <c r="I162" s="28">
        <f t="shared" si="6"/>
        <v>0</v>
      </c>
      <c r="J162" s="49"/>
      <c r="K162" s="3"/>
      <c r="L162" s="3"/>
      <c r="M162" s="3"/>
      <c r="N162" s="3"/>
      <c r="O162" s="3"/>
      <c r="P162" s="3"/>
      <c r="Q162" s="3"/>
      <c r="R162" s="5">
        <f t="shared" si="7"/>
        <v>0</v>
      </c>
      <c r="S162" s="49"/>
      <c r="T162" s="42"/>
      <c r="U162" s="42"/>
      <c r="V162" s="42"/>
      <c r="W162" s="42"/>
      <c r="X162" s="42"/>
      <c r="Y162" s="42"/>
      <c r="Z162" s="42"/>
      <c r="AA162" s="42"/>
      <c r="AB162" s="91"/>
      <c r="AC162" s="91"/>
      <c r="AD162" s="91"/>
      <c r="AE162" s="91"/>
      <c r="AF162" s="91"/>
      <c r="AG162" s="91"/>
      <c r="AH162" s="91"/>
      <c r="AI162" s="29">
        <v>0</v>
      </c>
      <c r="AJ162" s="49"/>
      <c r="AK162" s="7">
        <f t="shared" si="8"/>
        <v>0</v>
      </c>
    </row>
    <row r="163" spans="1:37" customFormat="1" ht="14" thickBot="1">
      <c r="A163" s="138" t="s">
        <v>267</v>
      </c>
      <c r="B163" s="49"/>
      <c r="C163" s="3"/>
      <c r="D163" s="3"/>
      <c r="E163" s="3"/>
      <c r="F163" s="3"/>
      <c r="G163" s="3"/>
      <c r="H163" s="45"/>
      <c r="I163" s="28">
        <f t="shared" si="6"/>
        <v>0</v>
      </c>
      <c r="J163" s="49"/>
      <c r="K163" s="3"/>
      <c r="L163" s="3"/>
      <c r="M163" s="3"/>
      <c r="N163" s="3"/>
      <c r="O163" s="3"/>
      <c r="P163" s="3"/>
      <c r="Q163" s="3"/>
      <c r="R163" s="5">
        <f t="shared" si="7"/>
        <v>0</v>
      </c>
      <c r="S163" s="49"/>
      <c r="T163" s="42"/>
      <c r="U163" s="42"/>
      <c r="V163" s="42"/>
      <c r="W163" s="42"/>
      <c r="X163" s="42"/>
      <c r="Y163" s="42"/>
      <c r="Z163" s="42"/>
      <c r="AA163" s="42"/>
      <c r="AB163" s="91"/>
      <c r="AC163" s="91"/>
      <c r="AD163" s="91"/>
      <c r="AE163" s="91"/>
      <c r="AF163" s="91"/>
      <c r="AG163" s="91"/>
      <c r="AH163" s="91"/>
      <c r="AI163" s="29">
        <v>0</v>
      </c>
      <c r="AJ163" s="49"/>
      <c r="AK163" s="7">
        <f t="shared" si="8"/>
        <v>0</v>
      </c>
    </row>
    <row r="164" spans="1:37" customFormat="1" ht="14" thickBot="1">
      <c r="A164" s="138" t="s">
        <v>268</v>
      </c>
      <c r="B164" s="49"/>
      <c r="C164" s="3">
        <v>1</v>
      </c>
      <c r="D164" s="3"/>
      <c r="E164" s="3"/>
      <c r="F164" s="3">
        <v>1</v>
      </c>
      <c r="G164" s="3"/>
      <c r="H164" s="45">
        <v>3</v>
      </c>
      <c r="I164" s="28">
        <f t="shared" si="6"/>
        <v>195</v>
      </c>
      <c r="J164" s="49"/>
      <c r="K164" s="3">
        <v>1</v>
      </c>
      <c r="L164" s="3"/>
      <c r="M164" s="3"/>
      <c r="N164" s="3"/>
      <c r="O164" s="3"/>
      <c r="P164" s="3"/>
      <c r="Q164" s="3"/>
      <c r="R164" s="5">
        <f t="shared" si="7"/>
        <v>100</v>
      </c>
      <c r="S164" s="49"/>
      <c r="T164" s="42"/>
      <c r="U164" s="42"/>
      <c r="V164" s="42"/>
      <c r="W164" s="42"/>
      <c r="X164" s="42"/>
      <c r="Y164" s="42"/>
      <c r="Z164" s="42"/>
      <c r="AA164" s="42"/>
      <c r="AB164" s="91"/>
      <c r="AC164" s="91"/>
      <c r="AD164" s="91"/>
      <c r="AE164" s="91"/>
      <c r="AF164" s="91"/>
      <c r="AG164" s="91"/>
      <c r="AH164" s="91"/>
      <c r="AI164" s="29">
        <v>0</v>
      </c>
      <c r="AJ164" s="49"/>
      <c r="AK164" s="7">
        <f t="shared" si="8"/>
        <v>295</v>
      </c>
    </row>
    <row r="165" spans="1:37" customFormat="1" ht="14" thickBot="1">
      <c r="A165" s="138" t="s">
        <v>269</v>
      </c>
      <c r="B165" s="49"/>
      <c r="C165" s="3"/>
      <c r="D165" s="3">
        <v>2</v>
      </c>
      <c r="E165" s="3"/>
      <c r="F165" s="3"/>
      <c r="G165" s="3">
        <v>3</v>
      </c>
      <c r="H165" s="45">
        <v>5</v>
      </c>
      <c r="I165" s="28">
        <f t="shared" si="6"/>
        <v>360</v>
      </c>
      <c r="J165" s="49"/>
      <c r="K165" s="3"/>
      <c r="L165" s="3"/>
      <c r="M165" s="3"/>
      <c r="N165" s="3">
        <v>1</v>
      </c>
      <c r="O165" s="3">
        <v>2</v>
      </c>
      <c r="P165" s="3">
        <v>2</v>
      </c>
      <c r="Q165" s="3"/>
      <c r="R165" s="5">
        <f t="shared" si="7"/>
        <v>140</v>
      </c>
      <c r="S165" s="49"/>
      <c r="T165" s="42"/>
      <c r="U165" s="42"/>
      <c r="V165" s="42"/>
      <c r="W165" s="42"/>
      <c r="X165" s="42"/>
      <c r="Y165" s="42"/>
      <c r="Z165" s="42"/>
      <c r="AA165" s="42"/>
      <c r="AB165" s="91"/>
      <c r="AC165" s="91"/>
      <c r="AD165" s="91"/>
      <c r="AE165" s="91"/>
      <c r="AF165" s="91"/>
      <c r="AG165" s="91"/>
      <c r="AH165" s="91"/>
      <c r="AI165" s="29">
        <v>0</v>
      </c>
      <c r="AJ165" s="49"/>
      <c r="AK165" s="7">
        <f t="shared" si="8"/>
        <v>500</v>
      </c>
    </row>
    <row r="166" spans="1:37" customFormat="1" ht="14" thickBot="1">
      <c r="A166" s="138" t="s">
        <v>270</v>
      </c>
      <c r="B166" s="49"/>
      <c r="C166" s="3"/>
      <c r="D166" s="3"/>
      <c r="E166" s="3">
        <v>1</v>
      </c>
      <c r="F166" s="3"/>
      <c r="G166" s="3">
        <v>1</v>
      </c>
      <c r="H166" s="45">
        <v>1</v>
      </c>
      <c r="I166" s="28">
        <f t="shared" si="6"/>
        <v>125</v>
      </c>
      <c r="J166" s="49"/>
      <c r="K166" s="3"/>
      <c r="L166" s="3"/>
      <c r="M166" s="3"/>
      <c r="N166" s="3"/>
      <c r="O166" s="3"/>
      <c r="P166" s="3"/>
      <c r="Q166" s="3">
        <v>1</v>
      </c>
      <c r="R166" s="5">
        <f t="shared" si="7"/>
        <v>20</v>
      </c>
      <c r="S166" s="49"/>
      <c r="T166" s="42"/>
      <c r="U166" s="42"/>
      <c r="V166" s="42"/>
      <c r="W166" s="42"/>
      <c r="X166" s="42"/>
      <c r="Y166" s="42"/>
      <c r="Z166" s="42"/>
      <c r="AA166" s="42"/>
      <c r="AB166" s="91"/>
      <c r="AC166" s="91"/>
      <c r="AD166" s="91"/>
      <c r="AE166" s="91"/>
      <c r="AF166" s="91"/>
      <c r="AG166" s="91"/>
      <c r="AH166" s="91"/>
      <c r="AI166" s="29">
        <v>40</v>
      </c>
      <c r="AJ166" s="49"/>
      <c r="AK166" s="7">
        <f t="shared" si="8"/>
        <v>185</v>
      </c>
    </row>
    <row r="167" spans="1:37" customFormat="1" ht="14" thickBot="1">
      <c r="A167" s="138" t="s">
        <v>271</v>
      </c>
      <c r="B167" s="49"/>
      <c r="C167" s="3"/>
      <c r="D167" s="3"/>
      <c r="E167" s="3"/>
      <c r="F167" s="3"/>
      <c r="G167" s="3"/>
      <c r="H167" s="45"/>
      <c r="I167" s="28">
        <f t="shared" si="6"/>
        <v>0</v>
      </c>
      <c r="J167" s="49"/>
      <c r="K167" s="3"/>
      <c r="L167" s="3"/>
      <c r="M167" s="3"/>
      <c r="N167" s="3"/>
      <c r="O167" s="3"/>
      <c r="P167" s="3"/>
      <c r="Q167" s="3"/>
      <c r="R167" s="5">
        <f t="shared" si="7"/>
        <v>0</v>
      </c>
      <c r="S167" s="49"/>
      <c r="T167" s="42"/>
      <c r="U167" s="42"/>
      <c r="V167" s="42"/>
      <c r="W167" s="42"/>
      <c r="X167" s="42"/>
      <c r="Y167" s="42"/>
      <c r="Z167" s="42"/>
      <c r="AA167" s="42"/>
      <c r="AB167" s="91"/>
      <c r="AC167" s="91"/>
      <c r="AD167" s="91"/>
      <c r="AE167" s="91"/>
      <c r="AF167" s="91"/>
      <c r="AG167" s="91"/>
      <c r="AH167" s="91"/>
      <c r="AI167" s="29">
        <v>0</v>
      </c>
      <c r="AJ167" s="49"/>
      <c r="AK167" s="7">
        <f t="shared" si="8"/>
        <v>0</v>
      </c>
    </row>
    <row r="168" spans="1:37" customFormat="1" ht="14" thickBot="1">
      <c r="A168" s="138" t="s">
        <v>272</v>
      </c>
      <c r="B168" s="49"/>
      <c r="C168" s="3">
        <v>1</v>
      </c>
      <c r="D168" s="3"/>
      <c r="E168" s="3"/>
      <c r="F168" s="3"/>
      <c r="G168" s="3">
        <v>1</v>
      </c>
      <c r="H168" s="45"/>
      <c r="I168" s="28">
        <f t="shared" si="6"/>
        <v>120</v>
      </c>
      <c r="J168" s="49"/>
      <c r="K168" s="3">
        <v>1</v>
      </c>
      <c r="L168" s="3"/>
      <c r="M168" s="3"/>
      <c r="N168" s="3"/>
      <c r="O168" s="3"/>
      <c r="P168" s="3"/>
      <c r="Q168" s="3"/>
      <c r="R168" s="5">
        <f t="shared" si="7"/>
        <v>100</v>
      </c>
      <c r="S168" s="49"/>
      <c r="T168" s="42"/>
      <c r="U168" s="42"/>
      <c r="V168" s="42"/>
      <c r="W168" s="42"/>
      <c r="X168" s="42"/>
      <c r="Y168" s="42"/>
      <c r="Z168" s="42"/>
      <c r="AA168" s="42"/>
      <c r="AB168" s="91"/>
      <c r="AC168" s="91"/>
      <c r="AD168" s="91"/>
      <c r="AE168" s="91"/>
      <c r="AF168" s="91"/>
      <c r="AG168" s="91"/>
      <c r="AH168" s="91"/>
      <c r="AI168" s="29">
        <v>0</v>
      </c>
      <c r="AJ168" s="49"/>
      <c r="AK168" s="7">
        <f t="shared" si="8"/>
        <v>220</v>
      </c>
    </row>
    <row r="169" spans="1:37" customFormat="1" ht="14" thickBot="1">
      <c r="A169" s="138" t="s">
        <v>273</v>
      </c>
      <c r="B169" s="49"/>
      <c r="C169" s="3"/>
      <c r="D169" s="3"/>
      <c r="E169" s="3"/>
      <c r="F169" s="3"/>
      <c r="G169" s="3"/>
      <c r="H169" s="45"/>
      <c r="I169" s="28">
        <f t="shared" si="6"/>
        <v>0</v>
      </c>
      <c r="J169" s="49"/>
      <c r="K169" s="3"/>
      <c r="L169" s="3"/>
      <c r="M169" s="3"/>
      <c r="N169" s="3"/>
      <c r="O169" s="3"/>
      <c r="P169" s="3"/>
      <c r="Q169" s="3"/>
      <c r="R169" s="5">
        <f t="shared" si="7"/>
        <v>0</v>
      </c>
      <c r="S169" s="49"/>
      <c r="T169" s="42"/>
      <c r="U169" s="42"/>
      <c r="V169" s="42"/>
      <c r="W169" s="42"/>
      <c r="X169" s="42"/>
      <c r="Y169" s="42"/>
      <c r="Z169" s="42"/>
      <c r="AA169" s="42"/>
      <c r="AB169" s="91"/>
      <c r="AC169" s="91"/>
      <c r="AD169" s="91"/>
      <c r="AE169" s="91"/>
      <c r="AF169" s="91"/>
      <c r="AG169" s="91"/>
      <c r="AH169" s="91"/>
      <c r="AI169" s="29">
        <v>0</v>
      </c>
      <c r="AJ169" s="49"/>
      <c r="AK169" s="7">
        <f t="shared" si="8"/>
        <v>0</v>
      </c>
    </row>
    <row r="170" spans="1:37" customFormat="1" ht="14" thickBot="1">
      <c r="A170" s="138" t="s">
        <v>274</v>
      </c>
      <c r="B170" s="49"/>
      <c r="C170" s="3"/>
      <c r="D170" s="3"/>
      <c r="E170" s="3"/>
      <c r="F170" s="3"/>
      <c r="G170" s="3">
        <v>1</v>
      </c>
      <c r="H170" s="45"/>
      <c r="I170" s="28">
        <f t="shared" si="6"/>
        <v>40</v>
      </c>
      <c r="J170" s="49"/>
      <c r="K170" s="3"/>
      <c r="L170" s="3"/>
      <c r="M170" s="3"/>
      <c r="N170" s="3"/>
      <c r="O170" s="3"/>
      <c r="P170" s="3"/>
      <c r="Q170" s="3"/>
      <c r="R170" s="5">
        <f t="shared" si="7"/>
        <v>0</v>
      </c>
      <c r="S170" s="49"/>
      <c r="T170" s="42"/>
      <c r="U170" s="42"/>
      <c r="V170" s="42"/>
      <c r="W170" s="42"/>
      <c r="X170" s="42"/>
      <c r="Y170" s="42"/>
      <c r="Z170" s="42"/>
      <c r="AA170" s="42"/>
      <c r="AB170" s="91"/>
      <c r="AC170" s="91"/>
      <c r="AD170" s="91"/>
      <c r="AE170" s="91"/>
      <c r="AF170" s="91"/>
      <c r="AG170" s="91"/>
      <c r="AH170" s="91"/>
      <c r="AI170" s="29">
        <v>10</v>
      </c>
      <c r="AJ170" s="49"/>
      <c r="AK170" s="7">
        <f t="shared" si="8"/>
        <v>50</v>
      </c>
    </row>
    <row r="171" spans="1:37" customFormat="1" ht="14" thickBot="1">
      <c r="A171" s="138" t="s">
        <v>275</v>
      </c>
      <c r="B171" s="49"/>
      <c r="C171" s="3"/>
      <c r="D171" s="3"/>
      <c r="E171" s="3"/>
      <c r="F171" s="3"/>
      <c r="G171" s="3"/>
      <c r="H171" s="45"/>
      <c r="I171" s="28">
        <f t="shared" si="6"/>
        <v>0</v>
      </c>
      <c r="J171" s="49"/>
      <c r="K171" s="3"/>
      <c r="L171" s="3"/>
      <c r="M171" s="3"/>
      <c r="N171" s="3"/>
      <c r="O171" s="3"/>
      <c r="P171" s="3"/>
      <c r="Q171" s="3"/>
      <c r="R171" s="5">
        <f t="shared" si="7"/>
        <v>0</v>
      </c>
      <c r="S171" s="49"/>
      <c r="T171" s="42"/>
      <c r="U171" s="42"/>
      <c r="V171" s="42"/>
      <c r="W171" s="42"/>
      <c r="X171" s="42"/>
      <c r="Y171" s="42"/>
      <c r="Z171" s="42"/>
      <c r="AA171" s="42"/>
      <c r="AB171" s="91"/>
      <c r="AC171" s="91"/>
      <c r="AD171" s="91"/>
      <c r="AE171" s="91"/>
      <c r="AF171" s="91"/>
      <c r="AG171" s="91"/>
      <c r="AH171" s="91"/>
      <c r="AI171" s="29">
        <v>0</v>
      </c>
      <c r="AJ171" s="49"/>
      <c r="AK171" s="7">
        <f t="shared" si="8"/>
        <v>0</v>
      </c>
    </row>
    <row r="172" spans="1:37" customFormat="1" ht="14" thickBot="1">
      <c r="A172" s="138" t="s">
        <v>276</v>
      </c>
      <c r="B172" s="49"/>
      <c r="C172" s="3"/>
      <c r="D172" s="3"/>
      <c r="E172" s="3"/>
      <c r="F172" s="3"/>
      <c r="G172" s="3">
        <v>2</v>
      </c>
      <c r="H172" s="45">
        <v>6</v>
      </c>
      <c r="I172" s="28">
        <f t="shared" si="6"/>
        <v>200</v>
      </c>
      <c r="J172" s="49"/>
      <c r="K172" s="3"/>
      <c r="L172" s="3"/>
      <c r="M172" s="3"/>
      <c r="N172" s="3"/>
      <c r="O172" s="3">
        <v>1</v>
      </c>
      <c r="P172" s="3"/>
      <c r="Q172" s="3"/>
      <c r="R172" s="5">
        <f t="shared" si="7"/>
        <v>30</v>
      </c>
      <c r="S172" s="49"/>
      <c r="T172" s="42"/>
      <c r="U172" s="42"/>
      <c r="V172" s="42"/>
      <c r="W172" s="42"/>
      <c r="X172" s="42"/>
      <c r="Y172" s="42"/>
      <c r="Z172" s="42"/>
      <c r="AA172" s="42"/>
      <c r="AB172" s="91"/>
      <c r="AC172" s="91"/>
      <c r="AD172" s="91"/>
      <c r="AE172" s="91"/>
      <c r="AF172" s="91"/>
      <c r="AG172" s="91"/>
      <c r="AH172" s="91"/>
      <c r="AI172" s="29">
        <v>375</v>
      </c>
      <c r="AJ172" s="49"/>
      <c r="AK172" s="7">
        <f t="shared" si="8"/>
        <v>605</v>
      </c>
    </row>
    <row r="173" spans="1:37" customFormat="1" ht="14" thickBot="1">
      <c r="A173" s="138" t="s">
        <v>277</v>
      </c>
      <c r="B173" s="49"/>
      <c r="C173" s="3"/>
      <c r="D173" s="3"/>
      <c r="E173" s="3"/>
      <c r="F173" s="3"/>
      <c r="G173" s="3"/>
      <c r="H173" s="45"/>
      <c r="I173" s="28">
        <f t="shared" si="6"/>
        <v>0</v>
      </c>
      <c r="J173" s="49"/>
      <c r="K173" s="3"/>
      <c r="L173" s="3"/>
      <c r="M173" s="3"/>
      <c r="N173" s="3"/>
      <c r="O173" s="3"/>
      <c r="P173" s="3"/>
      <c r="Q173" s="3"/>
      <c r="R173" s="5">
        <f t="shared" si="7"/>
        <v>0</v>
      </c>
      <c r="S173" s="49"/>
      <c r="T173" s="42"/>
      <c r="U173" s="42"/>
      <c r="V173" s="42"/>
      <c r="W173" s="42"/>
      <c r="X173" s="42"/>
      <c r="Y173" s="42"/>
      <c r="Z173" s="42"/>
      <c r="AA173" s="42"/>
      <c r="AB173" s="91"/>
      <c r="AC173" s="91"/>
      <c r="AD173" s="91"/>
      <c r="AE173" s="91"/>
      <c r="AF173" s="91"/>
      <c r="AG173" s="91"/>
      <c r="AH173" s="91"/>
      <c r="AI173" s="29">
        <v>0</v>
      </c>
      <c r="AJ173" s="49"/>
      <c r="AK173" s="7">
        <f t="shared" si="8"/>
        <v>0</v>
      </c>
    </row>
    <row r="174" spans="1:37" customFormat="1" ht="14" thickBot="1">
      <c r="A174" s="138" t="s">
        <v>322</v>
      </c>
      <c r="B174" s="49"/>
      <c r="C174" s="3"/>
      <c r="D174" s="3"/>
      <c r="E174" s="3"/>
      <c r="F174" s="3"/>
      <c r="G174" s="3"/>
      <c r="H174" s="45"/>
      <c r="I174" s="28">
        <f t="shared" si="6"/>
        <v>0</v>
      </c>
      <c r="J174" s="49"/>
      <c r="K174" s="3"/>
      <c r="L174" s="3"/>
      <c r="M174" s="3"/>
      <c r="N174" s="3"/>
      <c r="O174" s="3"/>
      <c r="P174" s="3"/>
      <c r="Q174" s="3"/>
      <c r="R174" s="5">
        <f t="shared" si="7"/>
        <v>0</v>
      </c>
      <c r="S174" s="49"/>
      <c r="T174" s="42"/>
      <c r="U174" s="42"/>
      <c r="V174" s="42"/>
      <c r="W174" s="42"/>
      <c r="X174" s="42"/>
      <c r="Y174" s="42"/>
      <c r="Z174" s="42"/>
      <c r="AA174" s="42"/>
      <c r="AB174" s="91"/>
      <c r="AC174" s="91"/>
      <c r="AD174" s="91"/>
      <c r="AE174" s="91"/>
      <c r="AF174" s="91"/>
      <c r="AG174" s="91"/>
      <c r="AH174" s="91"/>
      <c r="AI174" s="29">
        <v>0</v>
      </c>
      <c r="AJ174" s="49"/>
      <c r="AK174" s="7">
        <f t="shared" si="8"/>
        <v>0</v>
      </c>
    </row>
    <row r="175" spans="1:37" customFormat="1" ht="14" thickBot="1">
      <c r="A175" s="138" t="s">
        <v>278</v>
      </c>
      <c r="B175" s="49"/>
      <c r="C175" s="3"/>
      <c r="D175" s="3"/>
      <c r="E175" s="3"/>
      <c r="F175" s="3"/>
      <c r="G175" s="3">
        <v>1</v>
      </c>
      <c r="H175" s="45"/>
      <c r="I175" s="28">
        <f t="shared" si="6"/>
        <v>40</v>
      </c>
      <c r="J175" s="49"/>
      <c r="K175" s="3"/>
      <c r="L175" s="3"/>
      <c r="M175" s="3"/>
      <c r="N175" s="3"/>
      <c r="O175" s="3"/>
      <c r="P175" s="3"/>
      <c r="Q175" s="3">
        <v>1</v>
      </c>
      <c r="R175" s="5">
        <f t="shared" si="7"/>
        <v>20</v>
      </c>
      <c r="S175" s="49"/>
      <c r="T175" s="42"/>
      <c r="U175" s="42"/>
      <c r="V175" s="42"/>
      <c r="W175" s="42"/>
      <c r="X175" s="42"/>
      <c r="Y175" s="42"/>
      <c r="Z175" s="42"/>
      <c r="AA175" s="42"/>
      <c r="AB175" s="91"/>
      <c r="AC175" s="91"/>
      <c r="AD175" s="91"/>
      <c r="AE175" s="91"/>
      <c r="AF175" s="91"/>
      <c r="AG175" s="91"/>
      <c r="AH175" s="91"/>
      <c r="AI175" s="29">
        <v>20</v>
      </c>
      <c r="AJ175" s="49"/>
      <c r="AK175" s="7">
        <f t="shared" si="8"/>
        <v>80</v>
      </c>
    </row>
    <row r="176" spans="1:37" customFormat="1" ht="14" thickBot="1">
      <c r="A176" s="138" t="s">
        <v>279</v>
      </c>
      <c r="B176" s="49"/>
      <c r="C176" s="3"/>
      <c r="D176" s="3"/>
      <c r="E176" s="3"/>
      <c r="F176" s="3"/>
      <c r="G176" s="3"/>
      <c r="H176" s="45"/>
      <c r="I176" s="28">
        <f t="shared" si="6"/>
        <v>0</v>
      </c>
      <c r="J176" s="49"/>
      <c r="K176" s="3"/>
      <c r="L176" s="3"/>
      <c r="M176" s="3"/>
      <c r="N176" s="3"/>
      <c r="O176" s="3"/>
      <c r="P176" s="3"/>
      <c r="Q176" s="3"/>
      <c r="R176" s="5">
        <f t="shared" si="7"/>
        <v>0</v>
      </c>
      <c r="S176" s="49"/>
      <c r="T176" s="42"/>
      <c r="U176" s="42"/>
      <c r="V176" s="42"/>
      <c r="W176" s="42"/>
      <c r="X176" s="42"/>
      <c r="Y176" s="42"/>
      <c r="Z176" s="42"/>
      <c r="AA176" s="42"/>
      <c r="AB176" s="91"/>
      <c r="AC176" s="91"/>
      <c r="AD176" s="91"/>
      <c r="AE176" s="91"/>
      <c r="AF176" s="91"/>
      <c r="AG176" s="91"/>
      <c r="AH176" s="91"/>
      <c r="AI176" s="29">
        <v>0</v>
      </c>
      <c r="AJ176" s="49"/>
      <c r="AK176" s="7">
        <f t="shared" si="8"/>
        <v>0</v>
      </c>
    </row>
    <row r="177" spans="1:37" customFormat="1" ht="14" thickBot="1">
      <c r="A177" s="138" t="s">
        <v>280</v>
      </c>
      <c r="B177" s="49"/>
      <c r="C177" s="3"/>
      <c r="D177" s="3"/>
      <c r="E177" s="3"/>
      <c r="F177" s="3"/>
      <c r="G177" s="3"/>
      <c r="H177" s="45"/>
      <c r="I177" s="28">
        <f t="shared" si="6"/>
        <v>0</v>
      </c>
      <c r="J177" s="49"/>
      <c r="K177" s="3"/>
      <c r="L177" s="3"/>
      <c r="M177" s="3"/>
      <c r="N177" s="3"/>
      <c r="O177" s="3"/>
      <c r="P177" s="3"/>
      <c r="Q177" s="3"/>
      <c r="R177" s="5">
        <f t="shared" si="7"/>
        <v>0</v>
      </c>
      <c r="S177" s="49"/>
      <c r="T177" s="42"/>
      <c r="U177" s="42"/>
      <c r="V177" s="42"/>
      <c r="W177" s="42"/>
      <c r="X177" s="42"/>
      <c r="Y177" s="42"/>
      <c r="Z177" s="42"/>
      <c r="AA177" s="42"/>
      <c r="AB177" s="91"/>
      <c r="AC177" s="91"/>
      <c r="AD177" s="91"/>
      <c r="AE177" s="91"/>
      <c r="AF177" s="91"/>
      <c r="AG177" s="91"/>
      <c r="AH177" s="91"/>
      <c r="AI177" s="29">
        <v>0</v>
      </c>
      <c r="AJ177" s="49"/>
      <c r="AK177" s="7">
        <f t="shared" si="8"/>
        <v>0</v>
      </c>
    </row>
    <row r="178" spans="1:37" customFormat="1" ht="14" thickBot="1">
      <c r="A178" s="138" t="s">
        <v>281</v>
      </c>
      <c r="B178" s="49"/>
      <c r="C178" s="3">
        <v>3</v>
      </c>
      <c r="D178" s="3">
        <v>2</v>
      </c>
      <c r="E178" s="3"/>
      <c r="F178" s="3"/>
      <c r="G178" s="3">
        <v>2</v>
      </c>
      <c r="H178" s="45">
        <v>2</v>
      </c>
      <c r="I178" s="28">
        <f t="shared" si="6"/>
        <v>500</v>
      </c>
      <c r="J178" s="49"/>
      <c r="K178" s="3"/>
      <c r="L178" s="3"/>
      <c r="M178" s="3"/>
      <c r="N178" s="3"/>
      <c r="O178" s="3">
        <v>2</v>
      </c>
      <c r="P178" s="3">
        <v>1</v>
      </c>
      <c r="Q178" s="3">
        <v>3</v>
      </c>
      <c r="R178" s="5">
        <f t="shared" si="7"/>
        <v>140</v>
      </c>
      <c r="S178" s="49"/>
      <c r="T178" s="42"/>
      <c r="U178" s="42"/>
      <c r="V178" s="42"/>
      <c r="W178" s="42"/>
      <c r="X178" s="42"/>
      <c r="Y178" s="42"/>
      <c r="Z178" s="42"/>
      <c r="AA178" s="42"/>
      <c r="AB178" s="91"/>
      <c r="AC178" s="91"/>
      <c r="AD178" s="91"/>
      <c r="AE178" s="91"/>
      <c r="AF178" s="91"/>
      <c r="AG178" s="91"/>
      <c r="AH178" s="91"/>
      <c r="AI178" s="29">
        <v>95</v>
      </c>
      <c r="AJ178" s="49"/>
      <c r="AK178" s="7">
        <f t="shared" si="8"/>
        <v>735</v>
      </c>
    </row>
    <row r="179" spans="1:37" customFormat="1" ht="14" thickBot="1">
      <c r="A179" s="138" t="s">
        <v>282</v>
      </c>
      <c r="B179" s="49"/>
      <c r="C179" s="3"/>
      <c r="D179" s="3"/>
      <c r="E179" s="3"/>
      <c r="F179" s="3"/>
      <c r="G179" s="3"/>
      <c r="H179" s="45">
        <v>1</v>
      </c>
      <c r="I179" s="28">
        <f t="shared" si="6"/>
        <v>20</v>
      </c>
      <c r="J179" s="49"/>
      <c r="K179" s="3"/>
      <c r="L179" s="3"/>
      <c r="M179" s="3"/>
      <c r="N179" s="3"/>
      <c r="O179" s="3"/>
      <c r="P179" s="3"/>
      <c r="Q179" s="3"/>
      <c r="R179" s="5">
        <f t="shared" si="7"/>
        <v>0</v>
      </c>
      <c r="S179" s="49"/>
      <c r="T179" s="42"/>
      <c r="U179" s="42"/>
      <c r="V179" s="42"/>
      <c r="W179" s="42"/>
      <c r="X179" s="42"/>
      <c r="Y179" s="42"/>
      <c r="Z179" s="42"/>
      <c r="AA179" s="42"/>
      <c r="AB179" s="91"/>
      <c r="AC179" s="91"/>
      <c r="AD179" s="91"/>
      <c r="AE179" s="91"/>
      <c r="AF179" s="91"/>
      <c r="AG179" s="91"/>
      <c r="AH179" s="91"/>
      <c r="AI179" s="29">
        <v>0</v>
      </c>
      <c r="AJ179" s="49"/>
      <c r="AK179" s="7">
        <f t="shared" si="8"/>
        <v>20</v>
      </c>
    </row>
    <row r="180" spans="1:37" customFormat="1" ht="14" thickBot="1">
      <c r="A180" s="138" t="s">
        <v>283</v>
      </c>
      <c r="B180" s="49"/>
      <c r="C180" s="3"/>
      <c r="D180" s="3"/>
      <c r="E180" s="3"/>
      <c r="F180" s="3"/>
      <c r="G180" s="3"/>
      <c r="H180" s="45"/>
      <c r="I180" s="28">
        <f t="shared" si="6"/>
        <v>0</v>
      </c>
      <c r="J180" s="49"/>
      <c r="K180" s="3"/>
      <c r="L180" s="3"/>
      <c r="M180" s="3"/>
      <c r="N180" s="3"/>
      <c r="O180" s="3"/>
      <c r="P180" s="3"/>
      <c r="Q180" s="3"/>
      <c r="R180" s="5">
        <f t="shared" si="7"/>
        <v>0</v>
      </c>
      <c r="S180" s="49"/>
      <c r="T180" s="42"/>
      <c r="U180" s="42"/>
      <c r="V180" s="42"/>
      <c r="W180" s="42"/>
      <c r="X180" s="42"/>
      <c r="Y180" s="42"/>
      <c r="Z180" s="42"/>
      <c r="AA180" s="42"/>
      <c r="AB180" s="91"/>
      <c r="AC180" s="91"/>
      <c r="AD180" s="91"/>
      <c r="AE180" s="91"/>
      <c r="AF180" s="91"/>
      <c r="AG180" s="91"/>
      <c r="AH180" s="91"/>
      <c r="AI180" s="29">
        <v>10</v>
      </c>
      <c r="AJ180" s="49"/>
      <c r="AK180" s="7">
        <f t="shared" si="8"/>
        <v>10</v>
      </c>
    </row>
    <row r="181" spans="1:37" customFormat="1" ht="14" thickBot="1">
      <c r="A181" s="138" t="s">
        <v>284</v>
      </c>
      <c r="B181" s="49"/>
      <c r="C181" s="3"/>
      <c r="D181" s="3"/>
      <c r="E181" s="3"/>
      <c r="F181" s="3"/>
      <c r="G181" s="3"/>
      <c r="H181" s="45"/>
      <c r="I181" s="28">
        <f t="shared" si="6"/>
        <v>0</v>
      </c>
      <c r="J181" s="49"/>
      <c r="K181" s="3"/>
      <c r="L181" s="3"/>
      <c r="M181" s="3"/>
      <c r="N181" s="3"/>
      <c r="O181" s="3"/>
      <c r="P181" s="3"/>
      <c r="Q181" s="3"/>
      <c r="R181" s="5">
        <f t="shared" si="7"/>
        <v>0</v>
      </c>
      <c r="S181" s="49"/>
      <c r="T181" s="42"/>
      <c r="U181" s="42"/>
      <c r="V181" s="42"/>
      <c r="W181" s="42"/>
      <c r="X181" s="42"/>
      <c r="Y181" s="42"/>
      <c r="Z181" s="42"/>
      <c r="AA181" s="42"/>
      <c r="AB181" s="91"/>
      <c r="AC181" s="91"/>
      <c r="AD181" s="91"/>
      <c r="AE181" s="91"/>
      <c r="AF181" s="91"/>
      <c r="AG181" s="91"/>
      <c r="AH181" s="91"/>
      <c r="AI181" s="29">
        <v>0</v>
      </c>
      <c r="AJ181" s="49"/>
      <c r="AK181" s="7">
        <f t="shared" si="8"/>
        <v>0</v>
      </c>
    </row>
    <row r="182" spans="1:37" customFormat="1" ht="14" thickBot="1">
      <c r="A182" s="138" t="s">
        <v>285</v>
      </c>
      <c r="B182" s="49"/>
      <c r="C182" s="3">
        <v>1</v>
      </c>
      <c r="D182" s="3">
        <v>1</v>
      </c>
      <c r="E182" s="3"/>
      <c r="F182" s="3"/>
      <c r="G182" s="3">
        <v>1</v>
      </c>
      <c r="H182" s="45"/>
      <c r="I182" s="28">
        <f>(C182*80)+(D182*70)+(E182*65)+(F182*55)+(G182*40)+(H182*20)</f>
        <v>190</v>
      </c>
      <c r="J182" s="49"/>
      <c r="K182" s="3">
        <v>1</v>
      </c>
      <c r="L182" s="3"/>
      <c r="M182" s="3"/>
      <c r="N182" s="3"/>
      <c r="O182" s="3">
        <v>1</v>
      </c>
      <c r="P182" s="3"/>
      <c r="Q182" s="3"/>
      <c r="R182" s="5">
        <f t="shared" si="7"/>
        <v>130</v>
      </c>
      <c r="S182" s="49"/>
      <c r="T182" s="42"/>
      <c r="U182" s="42"/>
      <c r="V182" s="42"/>
      <c r="W182" s="42"/>
      <c r="X182" s="42"/>
      <c r="Y182" s="42"/>
      <c r="Z182" s="42"/>
      <c r="AA182" s="42"/>
      <c r="AB182" s="91"/>
      <c r="AC182" s="91"/>
      <c r="AD182" s="91"/>
      <c r="AE182" s="91"/>
      <c r="AF182" s="91"/>
      <c r="AG182" s="91"/>
      <c r="AH182" s="91"/>
      <c r="AI182" s="29">
        <v>0</v>
      </c>
      <c r="AJ182" s="49"/>
      <c r="AK182" s="7">
        <f t="shared" si="8"/>
        <v>320</v>
      </c>
    </row>
    <row r="183" spans="1:37" customFormat="1" ht="14" thickBot="1">
      <c r="A183" s="138" t="s">
        <v>323</v>
      </c>
      <c r="B183" s="49"/>
      <c r="C183" s="3"/>
      <c r="D183" s="3"/>
      <c r="E183" s="3"/>
      <c r="F183" s="3"/>
      <c r="G183" s="3"/>
      <c r="H183" s="45"/>
      <c r="I183" s="28">
        <f t="shared" si="6"/>
        <v>0</v>
      </c>
      <c r="J183" s="49"/>
      <c r="K183" s="3"/>
      <c r="L183" s="3"/>
      <c r="M183" s="3"/>
      <c r="N183" s="3"/>
      <c r="O183" s="3"/>
      <c r="P183" s="3"/>
      <c r="Q183" s="3"/>
      <c r="R183" s="5">
        <f t="shared" si="7"/>
        <v>0</v>
      </c>
      <c r="S183" s="49"/>
      <c r="T183" s="42"/>
      <c r="U183" s="42"/>
      <c r="V183" s="42"/>
      <c r="W183" s="42"/>
      <c r="X183" s="42"/>
      <c r="Y183" s="42"/>
      <c r="Z183" s="42"/>
      <c r="AA183" s="42"/>
      <c r="AB183" s="91"/>
      <c r="AC183" s="91"/>
      <c r="AD183" s="91"/>
      <c r="AE183" s="91"/>
      <c r="AF183" s="91"/>
      <c r="AG183" s="91"/>
      <c r="AH183" s="91"/>
      <c r="AI183" s="29">
        <v>0</v>
      </c>
      <c r="AJ183" s="49"/>
      <c r="AK183" s="7">
        <f t="shared" si="8"/>
        <v>0</v>
      </c>
    </row>
    <row r="184" spans="1:37" customFormat="1" ht="14" thickBot="1">
      <c r="A184" s="138" t="s">
        <v>286</v>
      </c>
      <c r="B184" s="49"/>
      <c r="C184" s="3"/>
      <c r="D184" s="3"/>
      <c r="E184" s="3"/>
      <c r="F184" s="3"/>
      <c r="G184" s="3"/>
      <c r="H184" s="45"/>
      <c r="I184" s="28">
        <f t="shared" si="6"/>
        <v>0</v>
      </c>
      <c r="J184" s="49"/>
      <c r="K184" s="3"/>
      <c r="L184" s="3"/>
      <c r="M184" s="3"/>
      <c r="N184" s="3"/>
      <c r="O184" s="3"/>
      <c r="P184" s="3"/>
      <c r="Q184" s="3"/>
      <c r="R184" s="5">
        <f t="shared" si="7"/>
        <v>0</v>
      </c>
      <c r="S184" s="49"/>
      <c r="T184" s="42"/>
      <c r="U184" s="42"/>
      <c r="V184" s="42"/>
      <c r="W184" s="42"/>
      <c r="X184" s="42"/>
      <c r="Y184" s="42"/>
      <c r="Z184" s="42"/>
      <c r="AA184" s="42"/>
      <c r="AB184" s="91"/>
      <c r="AC184" s="91"/>
      <c r="AD184" s="91"/>
      <c r="AE184" s="91"/>
      <c r="AF184" s="91"/>
      <c r="AG184" s="91"/>
      <c r="AH184" s="91"/>
      <c r="AI184" s="29">
        <v>0</v>
      </c>
      <c r="AJ184" s="49"/>
      <c r="AK184" s="7">
        <f t="shared" si="8"/>
        <v>0</v>
      </c>
    </row>
    <row r="185" spans="1:37" customFormat="1" ht="14" thickBot="1">
      <c r="A185" s="138" t="s">
        <v>287</v>
      </c>
      <c r="B185" s="49"/>
      <c r="C185" s="3"/>
      <c r="D185" s="3"/>
      <c r="E185" s="3"/>
      <c r="F185" s="3"/>
      <c r="G185" s="3"/>
      <c r="H185" s="45"/>
      <c r="I185" s="28">
        <f t="shared" si="6"/>
        <v>0</v>
      </c>
      <c r="J185" s="49"/>
      <c r="K185" s="3"/>
      <c r="L185" s="3"/>
      <c r="M185" s="3"/>
      <c r="N185" s="3"/>
      <c r="O185" s="3"/>
      <c r="P185" s="3"/>
      <c r="Q185" s="3"/>
      <c r="R185" s="5">
        <f t="shared" si="7"/>
        <v>0</v>
      </c>
      <c r="S185" s="49"/>
      <c r="T185" s="42"/>
      <c r="U185" s="42"/>
      <c r="V185" s="42"/>
      <c r="W185" s="42"/>
      <c r="X185" s="42"/>
      <c r="Y185" s="42"/>
      <c r="Z185" s="42"/>
      <c r="AA185" s="42"/>
      <c r="AB185" s="91"/>
      <c r="AC185" s="91"/>
      <c r="AD185" s="91"/>
      <c r="AE185" s="91"/>
      <c r="AF185" s="91"/>
      <c r="AG185" s="91"/>
      <c r="AH185" s="91"/>
      <c r="AI185" s="29">
        <v>0</v>
      </c>
      <c r="AJ185" s="49"/>
      <c r="AK185" s="7">
        <f t="shared" si="8"/>
        <v>0</v>
      </c>
    </row>
    <row r="186" spans="1:37" customFormat="1" ht="14" thickBot="1">
      <c r="A186" s="138" t="s">
        <v>288</v>
      </c>
      <c r="B186" s="49"/>
      <c r="C186" s="3"/>
      <c r="D186" s="3"/>
      <c r="E186" s="3"/>
      <c r="F186" s="3"/>
      <c r="G186" s="3"/>
      <c r="H186" s="45"/>
      <c r="I186" s="28">
        <f t="shared" si="6"/>
        <v>0</v>
      </c>
      <c r="J186" s="49"/>
      <c r="K186" s="3"/>
      <c r="L186" s="3"/>
      <c r="M186" s="3"/>
      <c r="N186" s="3"/>
      <c r="O186" s="3"/>
      <c r="P186" s="3"/>
      <c r="Q186" s="3"/>
      <c r="R186" s="5">
        <f t="shared" si="7"/>
        <v>0</v>
      </c>
      <c r="S186" s="49"/>
      <c r="T186" s="42"/>
      <c r="U186" s="42"/>
      <c r="V186" s="42"/>
      <c r="W186" s="42"/>
      <c r="X186" s="42"/>
      <c r="Y186" s="42"/>
      <c r="Z186" s="42"/>
      <c r="AA186" s="42"/>
      <c r="AB186" s="91"/>
      <c r="AC186" s="91"/>
      <c r="AD186" s="91"/>
      <c r="AE186" s="91"/>
      <c r="AF186" s="91"/>
      <c r="AG186" s="91"/>
      <c r="AH186" s="91"/>
      <c r="AI186" s="29">
        <v>20</v>
      </c>
      <c r="AJ186" s="49"/>
      <c r="AK186" s="7">
        <f t="shared" si="8"/>
        <v>20</v>
      </c>
    </row>
    <row r="187" spans="1:37" customFormat="1" ht="14" thickBot="1">
      <c r="A187" s="138" t="s">
        <v>289</v>
      </c>
      <c r="B187" s="49"/>
      <c r="C187" s="3"/>
      <c r="D187" s="3"/>
      <c r="E187" s="3"/>
      <c r="F187" s="3"/>
      <c r="G187" s="3"/>
      <c r="H187" s="45">
        <v>1</v>
      </c>
      <c r="I187" s="28">
        <f t="shared" si="6"/>
        <v>20</v>
      </c>
      <c r="J187" s="49"/>
      <c r="K187" s="3"/>
      <c r="L187" s="3"/>
      <c r="M187" s="3"/>
      <c r="N187" s="3"/>
      <c r="O187" s="3"/>
      <c r="P187" s="3"/>
      <c r="Q187" s="3"/>
      <c r="R187" s="5">
        <f t="shared" si="7"/>
        <v>0</v>
      </c>
      <c r="S187" s="49"/>
      <c r="T187" s="42"/>
      <c r="U187" s="42"/>
      <c r="V187" s="42"/>
      <c r="W187" s="42"/>
      <c r="X187" s="42"/>
      <c r="Y187" s="42"/>
      <c r="Z187" s="42"/>
      <c r="AA187" s="42"/>
      <c r="AB187" s="91"/>
      <c r="AC187" s="91"/>
      <c r="AD187" s="91"/>
      <c r="AE187" s="91"/>
      <c r="AF187" s="91"/>
      <c r="AG187" s="91"/>
      <c r="AH187" s="91"/>
      <c r="AI187" s="29">
        <v>10</v>
      </c>
      <c r="AJ187" s="49"/>
      <c r="AK187" s="7">
        <f t="shared" si="8"/>
        <v>30</v>
      </c>
    </row>
    <row r="188" spans="1:37" customFormat="1" ht="14" thickBot="1">
      <c r="A188" s="138" t="s">
        <v>290</v>
      </c>
      <c r="B188" s="49"/>
      <c r="C188" s="3"/>
      <c r="D188" s="3"/>
      <c r="E188" s="3"/>
      <c r="F188" s="3"/>
      <c r="G188" s="3"/>
      <c r="H188" s="45">
        <v>1</v>
      </c>
      <c r="I188" s="28">
        <f t="shared" si="6"/>
        <v>20</v>
      </c>
      <c r="J188" s="49"/>
      <c r="K188" s="3"/>
      <c r="L188" s="3"/>
      <c r="M188" s="3"/>
      <c r="N188" s="3"/>
      <c r="O188" s="3"/>
      <c r="P188" s="3"/>
      <c r="Q188" s="3"/>
      <c r="R188" s="5">
        <f t="shared" si="7"/>
        <v>0</v>
      </c>
      <c r="S188" s="49"/>
      <c r="T188" s="42"/>
      <c r="U188" s="42"/>
      <c r="V188" s="42"/>
      <c r="W188" s="42"/>
      <c r="X188" s="42"/>
      <c r="Y188" s="42"/>
      <c r="Z188" s="42"/>
      <c r="AA188" s="42"/>
      <c r="AB188" s="91"/>
      <c r="AC188" s="91"/>
      <c r="AD188" s="91"/>
      <c r="AE188" s="91"/>
      <c r="AF188" s="91"/>
      <c r="AG188" s="91"/>
      <c r="AH188" s="91"/>
      <c r="AI188" s="29">
        <v>0</v>
      </c>
      <c r="AJ188" s="49"/>
      <c r="AK188" s="7">
        <f t="shared" si="8"/>
        <v>20</v>
      </c>
    </row>
    <row r="189" spans="1:37" customFormat="1" ht="14" thickBot="1">
      <c r="A189" s="138" t="s">
        <v>291</v>
      </c>
      <c r="B189" s="49"/>
      <c r="C189" s="3"/>
      <c r="D189" s="3"/>
      <c r="E189" s="3"/>
      <c r="F189" s="3"/>
      <c r="G189" s="3"/>
      <c r="H189" s="45"/>
      <c r="I189" s="28">
        <f t="shared" si="6"/>
        <v>0</v>
      </c>
      <c r="J189" s="49"/>
      <c r="K189" s="3"/>
      <c r="L189" s="3"/>
      <c r="M189" s="3"/>
      <c r="N189" s="3"/>
      <c r="O189" s="3"/>
      <c r="P189" s="3"/>
      <c r="Q189" s="3"/>
      <c r="R189" s="5">
        <f t="shared" si="7"/>
        <v>0</v>
      </c>
      <c r="S189" s="49"/>
      <c r="T189" s="42"/>
      <c r="U189" s="42"/>
      <c r="V189" s="42"/>
      <c r="W189" s="42"/>
      <c r="X189" s="42"/>
      <c r="Y189" s="42"/>
      <c r="Z189" s="42"/>
      <c r="AA189" s="42"/>
      <c r="AB189" s="91"/>
      <c r="AC189" s="91"/>
      <c r="AD189" s="91"/>
      <c r="AE189" s="91"/>
      <c r="AF189" s="91"/>
      <c r="AG189" s="91"/>
      <c r="AH189" s="91"/>
      <c r="AI189" s="29">
        <v>0</v>
      </c>
      <c r="AJ189" s="49"/>
      <c r="AK189" s="7">
        <f t="shared" si="8"/>
        <v>0</v>
      </c>
    </row>
    <row r="190" spans="1:37" customFormat="1" ht="14" thickBot="1">
      <c r="A190" s="138" t="s">
        <v>292</v>
      </c>
      <c r="B190" s="49"/>
      <c r="C190" s="3"/>
      <c r="D190" s="3"/>
      <c r="E190" s="3"/>
      <c r="F190" s="3"/>
      <c r="G190" s="3">
        <v>1</v>
      </c>
      <c r="H190" s="45">
        <v>2</v>
      </c>
      <c r="I190" s="28">
        <f t="shared" si="6"/>
        <v>80</v>
      </c>
      <c r="J190" s="49"/>
      <c r="K190" s="3"/>
      <c r="L190" s="3"/>
      <c r="M190" s="3"/>
      <c r="N190" s="3"/>
      <c r="O190" s="3"/>
      <c r="P190" s="3"/>
      <c r="Q190" s="3"/>
      <c r="R190" s="5">
        <f t="shared" si="7"/>
        <v>0</v>
      </c>
      <c r="S190" s="49"/>
      <c r="T190" s="42"/>
      <c r="U190" s="42"/>
      <c r="V190" s="42"/>
      <c r="W190" s="42"/>
      <c r="X190" s="42"/>
      <c r="Y190" s="42"/>
      <c r="Z190" s="42"/>
      <c r="AA190" s="42"/>
      <c r="AB190" s="91"/>
      <c r="AC190" s="91"/>
      <c r="AD190" s="91"/>
      <c r="AE190" s="91"/>
      <c r="AF190" s="91"/>
      <c r="AG190" s="91"/>
      <c r="AH190" s="91"/>
      <c r="AI190" s="29">
        <v>0</v>
      </c>
      <c r="AJ190" s="49"/>
      <c r="AK190" s="7">
        <f t="shared" si="8"/>
        <v>80</v>
      </c>
    </row>
    <row r="191" spans="1:37" customFormat="1" ht="14" thickBot="1">
      <c r="A191" s="138" t="s">
        <v>293</v>
      </c>
      <c r="B191" s="49"/>
      <c r="C191" s="3"/>
      <c r="D191" s="3"/>
      <c r="E191" s="3"/>
      <c r="F191" s="3"/>
      <c r="G191" s="3"/>
      <c r="H191" s="45"/>
      <c r="I191" s="28">
        <f t="shared" si="6"/>
        <v>0</v>
      </c>
      <c r="J191" s="49"/>
      <c r="K191" s="3"/>
      <c r="L191" s="3"/>
      <c r="M191" s="3"/>
      <c r="N191" s="3"/>
      <c r="O191" s="3"/>
      <c r="P191" s="3"/>
      <c r="Q191" s="3"/>
      <c r="R191" s="5">
        <f t="shared" si="7"/>
        <v>0</v>
      </c>
      <c r="S191" s="49"/>
      <c r="T191" s="42"/>
      <c r="U191" s="42"/>
      <c r="V191" s="42"/>
      <c r="W191" s="42"/>
      <c r="X191" s="42"/>
      <c r="Y191" s="42"/>
      <c r="Z191" s="42"/>
      <c r="AA191" s="42"/>
      <c r="AB191" s="91"/>
      <c r="AC191" s="91"/>
      <c r="AD191" s="91"/>
      <c r="AE191" s="91"/>
      <c r="AF191" s="91"/>
      <c r="AG191" s="91"/>
      <c r="AH191" s="91"/>
      <c r="AI191" s="29">
        <v>0</v>
      </c>
      <c r="AJ191" s="49"/>
      <c r="AK191" s="7">
        <f t="shared" si="8"/>
        <v>0</v>
      </c>
    </row>
    <row r="192" spans="1:37" customFormat="1" ht="14" thickBot="1">
      <c r="A192" s="138" t="s">
        <v>294</v>
      </c>
      <c r="B192" s="49"/>
      <c r="C192" s="3"/>
      <c r="D192" s="3">
        <v>1</v>
      </c>
      <c r="E192" s="3"/>
      <c r="F192" s="3"/>
      <c r="G192" s="3"/>
      <c r="H192" s="45"/>
      <c r="I192" s="28">
        <f t="shared" si="6"/>
        <v>70</v>
      </c>
      <c r="J192" s="49"/>
      <c r="K192" s="3"/>
      <c r="L192" s="3"/>
      <c r="M192" s="3"/>
      <c r="N192" s="3"/>
      <c r="O192" s="3"/>
      <c r="P192" s="3"/>
      <c r="Q192" s="3"/>
      <c r="R192" s="5">
        <f t="shared" si="7"/>
        <v>0</v>
      </c>
      <c r="S192" s="49"/>
      <c r="T192" s="42"/>
      <c r="U192" s="42"/>
      <c r="V192" s="42"/>
      <c r="W192" s="42"/>
      <c r="X192" s="42"/>
      <c r="Y192" s="42"/>
      <c r="Z192" s="42"/>
      <c r="AA192" s="42"/>
      <c r="AB192" s="91"/>
      <c r="AC192" s="91"/>
      <c r="AD192" s="91"/>
      <c r="AE192" s="91"/>
      <c r="AF192" s="91"/>
      <c r="AG192" s="91"/>
      <c r="AH192" s="91"/>
      <c r="AI192" s="29">
        <v>0</v>
      </c>
      <c r="AJ192" s="49"/>
      <c r="AK192" s="7">
        <f t="shared" si="8"/>
        <v>70</v>
      </c>
    </row>
    <row r="193" spans="1:37" customFormat="1" ht="14" thickBot="1">
      <c r="A193" s="138" t="s">
        <v>295</v>
      </c>
      <c r="B193" s="49"/>
      <c r="C193" s="3"/>
      <c r="D193" s="3"/>
      <c r="E193" s="3"/>
      <c r="F193" s="3"/>
      <c r="G193" s="3"/>
      <c r="H193" s="45"/>
      <c r="I193" s="28">
        <f t="shared" si="6"/>
        <v>0</v>
      </c>
      <c r="J193" s="49"/>
      <c r="K193" s="3"/>
      <c r="L193" s="3"/>
      <c r="M193" s="3"/>
      <c r="N193" s="3"/>
      <c r="O193" s="3"/>
      <c r="P193" s="3"/>
      <c r="Q193" s="3"/>
      <c r="R193" s="5">
        <f t="shared" si="7"/>
        <v>0</v>
      </c>
      <c r="S193" s="49"/>
      <c r="T193" s="42"/>
      <c r="U193" s="42"/>
      <c r="V193" s="42"/>
      <c r="W193" s="42"/>
      <c r="X193" s="42"/>
      <c r="Y193" s="42"/>
      <c r="Z193" s="42"/>
      <c r="AA193" s="42"/>
      <c r="AB193" s="91"/>
      <c r="AC193" s="91"/>
      <c r="AD193" s="91"/>
      <c r="AE193" s="91"/>
      <c r="AF193" s="91"/>
      <c r="AG193" s="91"/>
      <c r="AH193" s="91"/>
      <c r="AI193" s="29">
        <v>0</v>
      </c>
      <c r="AJ193" s="49"/>
      <c r="AK193" s="7">
        <f t="shared" si="8"/>
        <v>0</v>
      </c>
    </row>
    <row r="194" spans="1:37" customFormat="1" ht="14" thickBot="1">
      <c r="A194" s="138" t="s">
        <v>296</v>
      </c>
      <c r="B194" s="49"/>
      <c r="C194" s="3"/>
      <c r="D194" s="3"/>
      <c r="E194" s="3"/>
      <c r="F194" s="3"/>
      <c r="G194" s="3"/>
      <c r="H194" s="45"/>
      <c r="I194" s="28">
        <f t="shared" si="6"/>
        <v>0</v>
      </c>
      <c r="J194" s="49"/>
      <c r="K194" s="3"/>
      <c r="L194" s="3"/>
      <c r="M194" s="3"/>
      <c r="N194" s="3"/>
      <c r="O194" s="3"/>
      <c r="P194" s="3"/>
      <c r="Q194" s="3"/>
      <c r="R194" s="5">
        <f t="shared" si="7"/>
        <v>0</v>
      </c>
      <c r="S194" s="49"/>
      <c r="T194" s="42"/>
      <c r="U194" s="42"/>
      <c r="V194" s="42"/>
      <c r="W194" s="42"/>
      <c r="X194" s="42"/>
      <c r="Y194" s="42"/>
      <c r="Z194" s="42"/>
      <c r="AA194" s="42"/>
      <c r="AB194" s="91"/>
      <c r="AC194" s="91"/>
      <c r="AD194" s="91"/>
      <c r="AE194" s="91"/>
      <c r="AF194" s="91"/>
      <c r="AG194" s="91"/>
      <c r="AH194" s="91"/>
      <c r="AI194" s="29">
        <v>0</v>
      </c>
      <c r="AJ194" s="49"/>
      <c r="AK194" s="7">
        <f t="shared" si="8"/>
        <v>0</v>
      </c>
    </row>
    <row r="195" spans="1:37" customFormat="1" ht="14" thickBot="1">
      <c r="A195" s="138" t="s">
        <v>297</v>
      </c>
      <c r="B195" s="49"/>
      <c r="C195" s="3"/>
      <c r="D195" s="3"/>
      <c r="E195" s="3"/>
      <c r="F195" s="3"/>
      <c r="G195" s="3"/>
      <c r="H195" s="45"/>
      <c r="I195" s="28">
        <f t="shared" si="6"/>
        <v>0</v>
      </c>
      <c r="J195" s="49"/>
      <c r="K195" s="3"/>
      <c r="L195" s="3"/>
      <c r="M195" s="3"/>
      <c r="N195" s="3"/>
      <c r="O195" s="3"/>
      <c r="P195" s="3"/>
      <c r="Q195" s="3"/>
      <c r="R195" s="5">
        <f t="shared" si="7"/>
        <v>0</v>
      </c>
      <c r="S195" s="49"/>
      <c r="T195" s="42"/>
      <c r="U195" s="42"/>
      <c r="V195" s="42"/>
      <c r="W195" s="42"/>
      <c r="X195" s="42"/>
      <c r="Y195" s="42"/>
      <c r="Z195" s="42"/>
      <c r="AA195" s="42"/>
      <c r="AB195" s="91"/>
      <c r="AC195" s="91"/>
      <c r="AD195" s="91"/>
      <c r="AE195" s="91"/>
      <c r="AF195" s="91"/>
      <c r="AG195" s="91"/>
      <c r="AH195" s="91"/>
      <c r="AI195" s="29">
        <v>0</v>
      </c>
      <c r="AJ195" s="49"/>
      <c r="AK195" s="7">
        <f t="shared" si="8"/>
        <v>0</v>
      </c>
    </row>
    <row r="196" spans="1:37" customFormat="1" ht="14" thickBot="1">
      <c r="A196" s="138" t="s">
        <v>298</v>
      </c>
      <c r="B196" s="49"/>
      <c r="C196" s="3">
        <v>2</v>
      </c>
      <c r="D196" s="3">
        <v>1</v>
      </c>
      <c r="E196" s="3">
        <v>1</v>
      </c>
      <c r="F196" s="3"/>
      <c r="G196" s="3">
        <v>1</v>
      </c>
      <c r="H196" s="45">
        <v>1</v>
      </c>
      <c r="I196" s="28">
        <f t="shared" si="6"/>
        <v>355</v>
      </c>
      <c r="J196" s="49"/>
      <c r="K196" s="3"/>
      <c r="L196" s="3"/>
      <c r="M196" s="3"/>
      <c r="N196" s="3">
        <v>1</v>
      </c>
      <c r="O196" s="3"/>
      <c r="P196" s="3"/>
      <c r="Q196" s="3">
        <v>2</v>
      </c>
      <c r="R196" s="5">
        <f t="shared" si="7"/>
        <v>80</v>
      </c>
      <c r="S196" s="49"/>
      <c r="T196" s="42"/>
      <c r="U196" s="42"/>
      <c r="V196" s="42"/>
      <c r="W196" s="42"/>
      <c r="X196" s="42"/>
      <c r="Y196" s="42"/>
      <c r="Z196" s="42"/>
      <c r="AA196" s="42"/>
      <c r="AB196" s="91"/>
      <c r="AC196" s="91"/>
      <c r="AD196" s="91"/>
      <c r="AE196" s="91"/>
      <c r="AF196" s="91"/>
      <c r="AG196" s="91"/>
      <c r="AH196" s="91"/>
      <c r="AI196" s="29">
        <v>265</v>
      </c>
      <c r="AJ196" s="49"/>
      <c r="AK196" s="7">
        <f t="shared" si="8"/>
        <v>700</v>
      </c>
    </row>
    <row r="197" spans="1:37" customFormat="1" ht="14" thickBot="1">
      <c r="A197" s="138" t="s">
        <v>299</v>
      </c>
      <c r="B197" s="49"/>
      <c r="C197" s="3">
        <v>1</v>
      </c>
      <c r="D197" s="3"/>
      <c r="E197" s="3"/>
      <c r="F197" s="3"/>
      <c r="G197" s="3">
        <v>2</v>
      </c>
      <c r="H197" s="45"/>
      <c r="I197" s="28">
        <f t="shared" si="6"/>
        <v>160</v>
      </c>
      <c r="J197" s="49"/>
      <c r="K197" s="3">
        <v>1</v>
      </c>
      <c r="L197" s="3"/>
      <c r="M197" s="3"/>
      <c r="N197" s="3">
        <v>1</v>
      </c>
      <c r="O197" s="3"/>
      <c r="P197" s="3">
        <v>1</v>
      </c>
      <c r="Q197" s="3"/>
      <c r="R197" s="5">
        <f t="shared" si="7"/>
        <v>160</v>
      </c>
      <c r="S197" s="49"/>
      <c r="T197" s="42"/>
      <c r="U197" s="42"/>
      <c r="V197" s="42"/>
      <c r="W197" s="42"/>
      <c r="X197" s="42"/>
      <c r="Y197" s="42"/>
      <c r="Z197" s="42"/>
      <c r="AA197" s="42"/>
      <c r="AB197" s="91"/>
      <c r="AC197" s="91"/>
      <c r="AD197" s="91"/>
      <c r="AE197" s="91"/>
      <c r="AF197" s="91"/>
      <c r="AG197" s="91"/>
      <c r="AH197" s="91"/>
      <c r="AI197" s="29">
        <v>0</v>
      </c>
      <c r="AJ197" s="49"/>
      <c r="AK197" s="7">
        <f t="shared" si="8"/>
        <v>320</v>
      </c>
    </row>
    <row r="198" spans="1:37" customFormat="1" ht="14" thickBot="1">
      <c r="A198" s="138" t="s">
        <v>300</v>
      </c>
      <c r="B198" s="49"/>
      <c r="C198" s="3"/>
      <c r="D198" s="3"/>
      <c r="E198" s="3"/>
      <c r="F198" s="3"/>
      <c r="G198" s="3"/>
      <c r="H198" s="45"/>
      <c r="I198" s="28">
        <f t="shared" ref="I198:I211" si="9">(C198*80)+(D198*70)+(E198*65)+(F198*55)+(G198*40)+(H198*20)</f>
        <v>0</v>
      </c>
      <c r="J198" s="49"/>
      <c r="K198" s="3"/>
      <c r="L198" s="3"/>
      <c r="M198" s="3"/>
      <c r="N198" s="3"/>
      <c r="O198" s="3"/>
      <c r="P198" s="3"/>
      <c r="Q198" s="3"/>
      <c r="R198" s="5">
        <f t="shared" ref="R198:R211" si="10">(K198*100)+(L198*80)+(M198*60)+(N198*40)+(O198*30)+(P198*20)+(Q198*20)</f>
        <v>0</v>
      </c>
      <c r="S198" s="49"/>
      <c r="T198" s="42"/>
      <c r="U198" s="42"/>
      <c r="V198" s="42"/>
      <c r="W198" s="42"/>
      <c r="X198" s="42"/>
      <c r="Y198" s="42"/>
      <c r="Z198" s="42"/>
      <c r="AA198" s="42"/>
      <c r="AB198" s="91"/>
      <c r="AC198" s="91"/>
      <c r="AD198" s="91"/>
      <c r="AE198" s="91"/>
      <c r="AF198" s="91"/>
      <c r="AG198" s="91"/>
      <c r="AH198" s="91"/>
      <c r="AI198" s="29">
        <v>10</v>
      </c>
      <c r="AJ198" s="49"/>
      <c r="AK198" s="7">
        <f t="shared" ref="AK198:AK211" si="11">I198+R198+AI198</f>
        <v>10</v>
      </c>
    </row>
    <row r="199" spans="1:37" customFormat="1" ht="14" thickBot="1">
      <c r="A199" s="138" t="s">
        <v>301</v>
      </c>
      <c r="B199" s="49"/>
      <c r="C199" s="3"/>
      <c r="D199" s="3">
        <v>1</v>
      </c>
      <c r="E199" s="3"/>
      <c r="F199" s="3"/>
      <c r="G199" s="3"/>
      <c r="H199" s="45"/>
      <c r="I199" s="28">
        <f t="shared" si="9"/>
        <v>70</v>
      </c>
      <c r="J199" s="49"/>
      <c r="K199" s="3"/>
      <c r="L199" s="3"/>
      <c r="M199" s="3">
        <v>1</v>
      </c>
      <c r="N199" s="3"/>
      <c r="O199" s="3"/>
      <c r="P199" s="3"/>
      <c r="Q199" s="3"/>
      <c r="R199" s="5">
        <f t="shared" si="10"/>
        <v>60</v>
      </c>
      <c r="S199" s="49"/>
      <c r="T199" s="42"/>
      <c r="U199" s="42"/>
      <c r="V199" s="42"/>
      <c r="W199" s="42"/>
      <c r="X199" s="42"/>
      <c r="Y199" s="42"/>
      <c r="Z199" s="42"/>
      <c r="AA199" s="42"/>
      <c r="AB199" s="91"/>
      <c r="AC199" s="91"/>
      <c r="AD199" s="91"/>
      <c r="AE199" s="91"/>
      <c r="AF199" s="91"/>
      <c r="AG199" s="91"/>
      <c r="AH199" s="91"/>
      <c r="AI199" s="29">
        <v>0</v>
      </c>
      <c r="AJ199" s="49"/>
      <c r="AK199" s="7">
        <f t="shared" si="11"/>
        <v>130</v>
      </c>
    </row>
    <row r="200" spans="1:37" customFormat="1" ht="14" thickBot="1">
      <c r="A200" s="138" t="s">
        <v>302</v>
      </c>
      <c r="B200" s="49"/>
      <c r="C200" s="3"/>
      <c r="D200" s="3"/>
      <c r="E200" s="3"/>
      <c r="F200" s="3"/>
      <c r="G200" s="3"/>
      <c r="H200" s="45"/>
      <c r="I200" s="28">
        <f t="shared" si="9"/>
        <v>0</v>
      </c>
      <c r="J200" s="49"/>
      <c r="K200" s="3"/>
      <c r="L200" s="3"/>
      <c r="M200" s="3"/>
      <c r="N200" s="3"/>
      <c r="O200" s="3"/>
      <c r="P200" s="3"/>
      <c r="Q200" s="3"/>
      <c r="R200" s="5">
        <f t="shared" si="10"/>
        <v>0</v>
      </c>
      <c r="S200" s="49"/>
      <c r="T200" s="42"/>
      <c r="U200" s="42"/>
      <c r="V200" s="42"/>
      <c r="W200" s="42"/>
      <c r="X200" s="42"/>
      <c r="Y200" s="42"/>
      <c r="Z200" s="42"/>
      <c r="AA200" s="42"/>
      <c r="AB200" s="91"/>
      <c r="AC200" s="91"/>
      <c r="AD200" s="91"/>
      <c r="AE200" s="91"/>
      <c r="AF200" s="91"/>
      <c r="AG200" s="91"/>
      <c r="AH200" s="91"/>
      <c r="AI200" s="29">
        <v>0</v>
      </c>
      <c r="AJ200" s="49"/>
      <c r="AK200" s="7">
        <f t="shared" si="11"/>
        <v>0</v>
      </c>
    </row>
    <row r="201" spans="1:37" customFormat="1" ht="14" thickBot="1">
      <c r="A201" s="138" t="s">
        <v>303</v>
      </c>
      <c r="B201" s="49"/>
      <c r="C201" s="3"/>
      <c r="D201" s="3">
        <v>1</v>
      </c>
      <c r="E201" s="3"/>
      <c r="F201" s="3"/>
      <c r="G201" s="3">
        <v>1</v>
      </c>
      <c r="H201" s="45">
        <v>5</v>
      </c>
      <c r="I201" s="28">
        <f t="shared" si="9"/>
        <v>210</v>
      </c>
      <c r="J201" s="49"/>
      <c r="K201" s="3"/>
      <c r="L201" s="3"/>
      <c r="M201" s="3"/>
      <c r="N201" s="3"/>
      <c r="O201" s="3"/>
      <c r="P201" s="3"/>
      <c r="Q201" s="3"/>
      <c r="R201" s="5">
        <f t="shared" si="10"/>
        <v>0</v>
      </c>
      <c r="S201" s="49"/>
      <c r="T201" s="42"/>
      <c r="U201" s="42"/>
      <c r="V201" s="42"/>
      <c r="W201" s="42"/>
      <c r="X201" s="42"/>
      <c r="Y201" s="42"/>
      <c r="Z201" s="42"/>
      <c r="AA201" s="42"/>
      <c r="AB201" s="91"/>
      <c r="AC201" s="91"/>
      <c r="AD201" s="91"/>
      <c r="AE201" s="91"/>
      <c r="AF201" s="91"/>
      <c r="AG201" s="91"/>
      <c r="AH201" s="91"/>
      <c r="AI201" s="29">
        <v>255</v>
      </c>
      <c r="AJ201" s="49"/>
      <c r="AK201" s="7">
        <f t="shared" si="11"/>
        <v>465</v>
      </c>
    </row>
    <row r="202" spans="1:37" customFormat="1" ht="14" thickBot="1">
      <c r="A202" s="138" t="s">
        <v>304</v>
      </c>
      <c r="B202" s="49"/>
      <c r="C202" s="3"/>
      <c r="D202" s="3"/>
      <c r="E202" s="3"/>
      <c r="F202" s="3"/>
      <c r="G202" s="3"/>
      <c r="H202" s="45"/>
      <c r="I202" s="28">
        <f t="shared" si="9"/>
        <v>0</v>
      </c>
      <c r="J202" s="49"/>
      <c r="K202" s="3"/>
      <c r="L202" s="3"/>
      <c r="M202" s="3"/>
      <c r="N202" s="3"/>
      <c r="O202" s="3"/>
      <c r="P202" s="3"/>
      <c r="Q202" s="3"/>
      <c r="R202" s="5">
        <f t="shared" si="10"/>
        <v>0</v>
      </c>
      <c r="S202" s="49"/>
      <c r="T202" s="42"/>
      <c r="U202" s="42"/>
      <c r="V202" s="42"/>
      <c r="W202" s="42"/>
      <c r="X202" s="42"/>
      <c r="Y202" s="42"/>
      <c r="Z202" s="42"/>
      <c r="AA202" s="42"/>
      <c r="AB202" s="91"/>
      <c r="AC202" s="91"/>
      <c r="AD202" s="91"/>
      <c r="AE202" s="91"/>
      <c r="AF202" s="91"/>
      <c r="AG202" s="91"/>
      <c r="AH202" s="91"/>
      <c r="AI202" s="29">
        <v>0</v>
      </c>
      <c r="AJ202" s="49"/>
      <c r="AK202" s="7">
        <f t="shared" si="11"/>
        <v>0</v>
      </c>
    </row>
    <row r="203" spans="1:37" customFormat="1" ht="14" thickBot="1">
      <c r="A203" s="138" t="s">
        <v>305</v>
      </c>
      <c r="B203" s="49"/>
      <c r="C203" s="3"/>
      <c r="D203" s="3"/>
      <c r="E203" s="3"/>
      <c r="F203" s="3"/>
      <c r="G203" s="3">
        <v>2</v>
      </c>
      <c r="H203" s="45">
        <v>2</v>
      </c>
      <c r="I203" s="28">
        <f t="shared" si="9"/>
        <v>120</v>
      </c>
      <c r="J203" s="49"/>
      <c r="K203" s="3"/>
      <c r="L203" s="3"/>
      <c r="M203" s="3"/>
      <c r="N203" s="3"/>
      <c r="O203" s="3"/>
      <c r="P203" s="3"/>
      <c r="Q203" s="3"/>
      <c r="R203" s="5">
        <f t="shared" si="10"/>
        <v>0</v>
      </c>
      <c r="S203" s="49"/>
      <c r="T203" s="42"/>
      <c r="U203" s="42"/>
      <c r="V203" s="42"/>
      <c r="W203" s="42"/>
      <c r="X203" s="42"/>
      <c r="Y203" s="42"/>
      <c r="Z203" s="42"/>
      <c r="AA203" s="42"/>
      <c r="AB203" s="91"/>
      <c r="AC203" s="91"/>
      <c r="AD203" s="91"/>
      <c r="AE203" s="91"/>
      <c r="AF203" s="91"/>
      <c r="AG203" s="91"/>
      <c r="AH203" s="91"/>
      <c r="AI203" s="29">
        <v>80</v>
      </c>
      <c r="AJ203" s="49"/>
      <c r="AK203" s="7">
        <f t="shared" si="11"/>
        <v>200</v>
      </c>
    </row>
    <row r="204" spans="1:37" customFormat="1" ht="14" thickBot="1">
      <c r="A204" s="138" t="s">
        <v>306</v>
      </c>
      <c r="B204" s="49"/>
      <c r="C204" s="3"/>
      <c r="D204" s="3"/>
      <c r="E204" s="3"/>
      <c r="F204" s="3"/>
      <c r="G204" s="3">
        <v>1</v>
      </c>
      <c r="H204" s="45"/>
      <c r="I204" s="28">
        <f t="shared" si="9"/>
        <v>40</v>
      </c>
      <c r="J204" s="49"/>
      <c r="K204" s="3"/>
      <c r="L204" s="3"/>
      <c r="M204" s="3"/>
      <c r="N204" s="3"/>
      <c r="O204" s="3"/>
      <c r="P204" s="3"/>
      <c r="Q204" s="3"/>
      <c r="R204" s="5">
        <f t="shared" si="10"/>
        <v>0</v>
      </c>
      <c r="S204" s="49"/>
      <c r="T204" s="42"/>
      <c r="U204" s="42"/>
      <c r="V204" s="42"/>
      <c r="W204" s="42"/>
      <c r="X204" s="42"/>
      <c r="Y204" s="42"/>
      <c r="Z204" s="42"/>
      <c r="AA204" s="42"/>
      <c r="AB204" s="91"/>
      <c r="AC204" s="91"/>
      <c r="AD204" s="91"/>
      <c r="AE204" s="91"/>
      <c r="AF204" s="91"/>
      <c r="AG204" s="91"/>
      <c r="AH204" s="91"/>
      <c r="AI204" s="29">
        <v>0</v>
      </c>
      <c r="AJ204" s="49"/>
      <c r="AK204" s="7">
        <f t="shared" si="11"/>
        <v>40</v>
      </c>
    </row>
    <row r="205" spans="1:37" customFormat="1" ht="14" thickBot="1">
      <c r="A205" s="138" t="s">
        <v>307</v>
      </c>
      <c r="B205" s="49"/>
      <c r="C205" s="3"/>
      <c r="D205" s="3"/>
      <c r="E205" s="3"/>
      <c r="F205" s="3"/>
      <c r="G205" s="3"/>
      <c r="H205" s="45"/>
      <c r="I205" s="28">
        <f t="shared" si="9"/>
        <v>0</v>
      </c>
      <c r="J205" s="49"/>
      <c r="K205" s="3"/>
      <c r="L205" s="3"/>
      <c r="M205" s="3"/>
      <c r="N205" s="3"/>
      <c r="O205" s="3"/>
      <c r="P205" s="3"/>
      <c r="Q205" s="3"/>
      <c r="R205" s="5">
        <f t="shared" si="10"/>
        <v>0</v>
      </c>
      <c r="S205" s="49"/>
      <c r="T205" s="42"/>
      <c r="U205" s="42"/>
      <c r="V205" s="42"/>
      <c r="W205" s="42"/>
      <c r="X205" s="42"/>
      <c r="Y205" s="42"/>
      <c r="Z205" s="42"/>
      <c r="AA205" s="42"/>
      <c r="AB205" s="91"/>
      <c r="AC205" s="91"/>
      <c r="AD205" s="91"/>
      <c r="AE205" s="91"/>
      <c r="AF205" s="91"/>
      <c r="AG205" s="91"/>
      <c r="AH205" s="91"/>
      <c r="AI205" s="29">
        <v>0</v>
      </c>
      <c r="AJ205" s="49"/>
      <c r="AK205" s="7">
        <f t="shared" si="11"/>
        <v>0</v>
      </c>
    </row>
    <row r="206" spans="1:37" customFormat="1" ht="14" thickBot="1">
      <c r="A206" s="138" t="s">
        <v>308</v>
      </c>
      <c r="B206" s="49"/>
      <c r="C206" s="3"/>
      <c r="D206" s="3">
        <v>1</v>
      </c>
      <c r="E206" s="3">
        <v>2</v>
      </c>
      <c r="F206" s="3"/>
      <c r="G206" s="3">
        <v>2</v>
      </c>
      <c r="H206" s="45">
        <v>6</v>
      </c>
      <c r="I206" s="28">
        <f t="shared" si="9"/>
        <v>400</v>
      </c>
      <c r="J206" s="49"/>
      <c r="K206" s="3"/>
      <c r="L206" s="3"/>
      <c r="M206" s="3"/>
      <c r="N206" s="3"/>
      <c r="O206" s="3">
        <v>3</v>
      </c>
      <c r="P206" s="3">
        <v>2</v>
      </c>
      <c r="Q206" s="3"/>
      <c r="R206" s="5">
        <f t="shared" si="10"/>
        <v>130</v>
      </c>
      <c r="S206" s="49"/>
      <c r="T206" s="42"/>
      <c r="U206" s="42"/>
      <c r="V206" s="42"/>
      <c r="W206" s="42"/>
      <c r="X206" s="42"/>
      <c r="Y206" s="42"/>
      <c r="Z206" s="42"/>
      <c r="AA206" s="42"/>
      <c r="AB206" s="91"/>
      <c r="AC206" s="91"/>
      <c r="AD206" s="91"/>
      <c r="AE206" s="91"/>
      <c r="AF206" s="91"/>
      <c r="AG206" s="91"/>
      <c r="AH206" s="91"/>
      <c r="AI206" s="29">
        <v>0</v>
      </c>
      <c r="AJ206" s="49"/>
      <c r="AK206" s="7">
        <f t="shared" si="11"/>
        <v>530</v>
      </c>
    </row>
    <row r="207" spans="1:37" customFormat="1" ht="14" thickBot="1">
      <c r="A207" s="138" t="s">
        <v>309</v>
      </c>
      <c r="B207" s="49"/>
      <c r="C207" s="3"/>
      <c r="D207" s="3"/>
      <c r="E207" s="3"/>
      <c r="F207" s="3"/>
      <c r="G207" s="3"/>
      <c r="H207" s="45"/>
      <c r="I207" s="28">
        <f t="shared" si="9"/>
        <v>0</v>
      </c>
      <c r="J207" s="49"/>
      <c r="K207" s="3"/>
      <c r="L207" s="3"/>
      <c r="M207" s="3"/>
      <c r="N207" s="3"/>
      <c r="O207" s="3"/>
      <c r="P207" s="3"/>
      <c r="Q207" s="3"/>
      <c r="R207" s="5">
        <f t="shared" si="10"/>
        <v>0</v>
      </c>
      <c r="S207" s="49"/>
      <c r="T207" s="42"/>
      <c r="U207" s="42"/>
      <c r="V207" s="42"/>
      <c r="W207" s="42"/>
      <c r="X207" s="42"/>
      <c r="Y207" s="42"/>
      <c r="Z207" s="42"/>
      <c r="AA207" s="42"/>
      <c r="AB207" s="91"/>
      <c r="AC207" s="91"/>
      <c r="AD207" s="91"/>
      <c r="AE207" s="91"/>
      <c r="AF207" s="91"/>
      <c r="AG207" s="91"/>
      <c r="AH207" s="91"/>
      <c r="AI207" s="29">
        <v>0</v>
      </c>
      <c r="AJ207" s="49"/>
      <c r="AK207" s="7">
        <f t="shared" si="11"/>
        <v>0</v>
      </c>
    </row>
    <row r="208" spans="1:37" customFormat="1" ht="14" thickBot="1">
      <c r="A208" s="138" t="s">
        <v>310</v>
      </c>
      <c r="B208" s="49"/>
      <c r="C208" s="3"/>
      <c r="D208" s="3"/>
      <c r="E208" s="3"/>
      <c r="F208" s="3"/>
      <c r="G208" s="3"/>
      <c r="H208" s="45"/>
      <c r="I208" s="28">
        <f t="shared" si="9"/>
        <v>0</v>
      </c>
      <c r="J208" s="49"/>
      <c r="K208" s="3"/>
      <c r="L208" s="3"/>
      <c r="M208" s="3"/>
      <c r="N208" s="3"/>
      <c r="O208" s="3"/>
      <c r="P208" s="3"/>
      <c r="Q208" s="3"/>
      <c r="R208" s="5">
        <f t="shared" si="10"/>
        <v>0</v>
      </c>
      <c r="S208" s="49"/>
      <c r="T208" s="42"/>
      <c r="U208" s="42"/>
      <c r="V208" s="42"/>
      <c r="W208" s="42"/>
      <c r="X208" s="42"/>
      <c r="Y208" s="42"/>
      <c r="Z208" s="42"/>
      <c r="AA208" s="42"/>
      <c r="AB208" s="91"/>
      <c r="AC208" s="91"/>
      <c r="AD208" s="91"/>
      <c r="AE208" s="91"/>
      <c r="AF208" s="91"/>
      <c r="AG208" s="91"/>
      <c r="AH208" s="91"/>
      <c r="AI208" s="29">
        <v>0</v>
      </c>
      <c r="AJ208" s="49"/>
      <c r="AK208" s="7">
        <f t="shared" si="11"/>
        <v>0</v>
      </c>
    </row>
    <row r="209" spans="1:37" customFormat="1" ht="14" thickBot="1">
      <c r="A209" s="138" t="s">
        <v>311</v>
      </c>
      <c r="B209" s="49"/>
      <c r="C209" s="3"/>
      <c r="D209" s="3"/>
      <c r="E209" s="3"/>
      <c r="F209" s="3">
        <v>1</v>
      </c>
      <c r="G209" s="3"/>
      <c r="H209" s="45"/>
      <c r="I209" s="28">
        <f t="shared" si="9"/>
        <v>55</v>
      </c>
      <c r="J209" s="49"/>
      <c r="K209" s="3"/>
      <c r="L209" s="3"/>
      <c r="M209" s="3"/>
      <c r="N209" s="3"/>
      <c r="O209" s="3"/>
      <c r="P209" s="3"/>
      <c r="Q209" s="3">
        <v>1</v>
      </c>
      <c r="R209" s="5">
        <f t="shared" si="10"/>
        <v>20</v>
      </c>
      <c r="S209" s="49"/>
      <c r="T209" s="42"/>
      <c r="U209" s="42"/>
      <c r="V209" s="42"/>
      <c r="W209" s="42"/>
      <c r="X209" s="42"/>
      <c r="Y209" s="42"/>
      <c r="Z209" s="42"/>
      <c r="AA209" s="42"/>
      <c r="AB209" s="91"/>
      <c r="AC209" s="91"/>
      <c r="AD209" s="91"/>
      <c r="AE209" s="91"/>
      <c r="AF209" s="91"/>
      <c r="AG209" s="91"/>
      <c r="AH209" s="91"/>
      <c r="AI209" s="29">
        <v>115</v>
      </c>
      <c r="AJ209" s="49"/>
      <c r="AK209" s="7">
        <f t="shared" si="11"/>
        <v>190</v>
      </c>
    </row>
    <row r="210" spans="1:37" customFormat="1" ht="14" thickBot="1">
      <c r="A210" s="138" t="s">
        <v>324</v>
      </c>
      <c r="B210" s="49"/>
      <c r="C210" s="3"/>
      <c r="D210" s="3"/>
      <c r="E210" s="3"/>
      <c r="F210" s="3"/>
      <c r="G210" s="3"/>
      <c r="H210" s="45"/>
      <c r="I210" s="28">
        <f t="shared" si="9"/>
        <v>0</v>
      </c>
      <c r="J210" s="49"/>
      <c r="K210" s="3"/>
      <c r="L210" s="3"/>
      <c r="M210" s="3"/>
      <c r="N210" s="3"/>
      <c r="O210" s="3"/>
      <c r="P210" s="3"/>
      <c r="Q210" s="3"/>
      <c r="R210" s="5">
        <f t="shared" si="10"/>
        <v>0</v>
      </c>
      <c r="S210" s="49"/>
      <c r="T210" s="42"/>
      <c r="U210" s="42"/>
      <c r="V210" s="42"/>
      <c r="W210" s="42"/>
      <c r="X210" s="42"/>
      <c r="Y210" s="42"/>
      <c r="Z210" s="42"/>
      <c r="AA210" s="42"/>
      <c r="AB210" s="91"/>
      <c r="AC210" s="91"/>
      <c r="AD210" s="91"/>
      <c r="AE210" s="91"/>
      <c r="AF210" s="91"/>
      <c r="AG210" s="91"/>
      <c r="AH210" s="91"/>
      <c r="AI210" s="29">
        <v>0</v>
      </c>
      <c r="AJ210" s="49"/>
      <c r="AK210" s="7">
        <f t="shared" si="11"/>
        <v>0</v>
      </c>
    </row>
    <row r="211" spans="1:37" customFormat="1" ht="14" thickBot="1">
      <c r="A211" s="139" t="s">
        <v>325</v>
      </c>
      <c r="B211" s="49"/>
      <c r="C211" s="3"/>
      <c r="D211" s="3"/>
      <c r="E211" s="3"/>
      <c r="F211" s="3"/>
      <c r="G211" s="3"/>
      <c r="H211" s="45"/>
      <c r="I211" s="28">
        <f t="shared" si="9"/>
        <v>0</v>
      </c>
      <c r="J211" s="49"/>
      <c r="K211" s="3"/>
      <c r="L211" s="3"/>
      <c r="M211" s="3"/>
      <c r="N211" s="3"/>
      <c r="O211" s="3"/>
      <c r="P211" s="3"/>
      <c r="Q211" s="3"/>
      <c r="R211" s="5">
        <f t="shared" si="10"/>
        <v>0</v>
      </c>
      <c r="S211" s="49"/>
      <c r="T211" s="42"/>
      <c r="U211" s="42"/>
      <c r="V211" s="42"/>
      <c r="W211" s="42"/>
      <c r="X211" s="42"/>
      <c r="Y211" s="42"/>
      <c r="Z211" s="42"/>
      <c r="AA211" s="42"/>
      <c r="AB211" s="91"/>
      <c r="AC211" s="91"/>
      <c r="AD211" s="91"/>
      <c r="AE211" s="91"/>
      <c r="AF211" s="91"/>
      <c r="AG211" s="91"/>
      <c r="AH211" s="91"/>
      <c r="AI211" s="29">
        <v>0</v>
      </c>
      <c r="AJ211" s="49"/>
      <c r="AK211" s="7">
        <f t="shared" si="11"/>
        <v>0</v>
      </c>
    </row>
    <row r="212" spans="1:37" customFormat="1"/>
    <row r="213" spans="1:37" customFormat="1"/>
    <row r="214" spans="1:37" customFormat="1"/>
    <row r="215" spans="1:37" customFormat="1"/>
    <row r="216" spans="1:37" customFormat="1"/>
    <row r="217" spans="1:37" customFormat="1"/>
    <row r="218" spans="1:37" customFormat="1"/>
    <row r="219" spans="1:37" customFormat="1"/>
    <row r="220" spans="1:37" customFormat="1"/>
    <row r="221" spans="1:37" customFormat="1"/>
    <row r="222" spans="1:37" customFormat="1"/>
    <row r="223" spans="1:37" customFormat="1"/>
    <row r="224" spans="1:37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spans="8:8" customFormat="1"/>
    <row r="498" spans="8:8" customFormat="1"/>
    <row r="499" spans="8:8" customFormat="1"/>
    <row r="500" spans="8:8" customFormat="1"/>
    <row r="501" spans="8:8" customFormat="1"/>
    <row r="502" spans="8:8" customFormat="1">
      <c r="H502" s="6"/>
    </row>
    <row r="503" spans="8:8" customFormat="1">
      <c r="H503" s="4"/>
    </row>
    <row r="504" spans="8:8" customFormat="1">
      <c r="H504" s="4"/>
    </row>
    <row r="505" spans="8:8" customFormat="1">
      <c r="H505" s="4"/>
    </row>
    <row r="506" spans="8:8" customFormat="1">
      <c r="H506" s="4"/>
    </row>
    <row r="507" spans="8:8" customFormat="1">
      <c r="H507" s="4"/>
    </row>
    <row r="508" spans="8:8" customFormat="1">
      <c r="H508" s="4"/>
    </row>
    <row r="509" spans="8:8" customFormat="1">
      <c r="H509" s="4"/>
    </row>
    <row r="510" spans="8:8" customFormat="1">
      <c r="H510" s="4"/>
    </row>
    <row r="511" spans="8:8" customFormat="1">
      <c r="H511" s="4"/>
    </row>
    <row r="512" spans="8:8" customFormat="1">
      <c r="H512" s="4"/>
    </row>
    <row r="513" spans="8:8" customFormat="1">
      <c r="H513" s="4"/>
    </row>
    <row r="514" spans="8:8" customFormat="1">
      <c r="H514" s="4"/>
    </row>
    <row r="515" spans="8:8" customFormat="1">
      <c r="H515" s="4"/>
    </row>
    <row r="516" spans="8:8" customFormat="1">
      <c r="H516" s="4"/>
    </row>
    <row r="517" spans="8:8" customFormat="1">
      <c r="H517" s="4"/>
    </row>
    <row r="518" spans="8:8" customFormat="1">
      <c r="H518" s="4"/>
    </row>
    <row r="519" spans="8:8" customFormat="1">
      <c r="H519" s="4"/>
    </row>
    <row r="520" spans="8:8" customFormat="1">
      <c r="H520" s="4"/>
    </row>
    <row r="521" spans="8:8" customFormat="1">
      <c r="H521" s="4"/>
    </row>
    <row r="522" spans="8:8" customFormat="1">
      <c r="H522" s="4"/>
    </row>
    <row r="523" spans="8:8" customFormat="1">
      <c r="H523" s="4"/>
    </row>
    <row r="524" spans="8:8" customFormat="1">
      <c r="H524" s="4"/>
    </row>
    <row r="525" spans="8:8" customFormat="1">
      <c r="H525" s="4"/>
    </row>
    <row r="526" spans="8:8" customFormat="1">
      <c r="H526" s="4"/>
    </row>
    <row r="527" spans="8:8" customFormat="1">
      <c r="H527" s="4"/>
    </row>
    <row r="528" spans="8:8" customFormat="1">
      <c r="H528" s="4"/>
    </row>
    <row r="529" spans="8:8" customFormat="1">
      <c r="H529" s="4"/>
    </row>
    <row r="530" spans="8:8" customFormat="1">
      <c r="H530" s="4"/>
    </row>
    <row r="531" spans="8:8" customFormat="1">
      <c r="H531" s="4"/>
    </row>
    <row r="532" spans="8:8" customFormat="1">
      <c r="H532" s="4"/>
    </row>
    <row r="533" spans="8:8" customFormat="1">
      <c r="H533" s="4"/>
    </row>
    <row r="534" spans="8:8" customFormat="1">
      <c r="H534" s="4"/>
    </row>
    <row r="535" spans="8:8" customFormat="1">
      <c r="H535" s="4"/>
    </row>
    <row r="536" spans="8:8" customFormat="1">
      <c r="H536" s="4"/>
    </row>
    <row r="537" spans="8:8" customFormat="1">
      <c r="H537" s="4"/>
    </row>
    <row r="538" spans="8:8" customFormat="1">
      <c r="H538" s="4"/>
    </row>
    <row r="539" spans="8:8" customFormat="1">
      <c r="H539" s="4"/>
    </row>
    <row r="540" spans="8:8" customFormat="1">
      <c r="H540" s="4"/>
    </row>
    <row r="541" spans="8:8" customFormat="1">
      <c r="H541" s="4"/>
    </row>
    <row r="542" spans="8:8" customFormat="1">
      <c r="H542" s="4"/>
    </row>
    <row r="543" spans="8:8" customFormat="1">
      <c r="H543" s="4"/>
    </row>
    <row r="544" spans="8:8" customFormat="1">
      <c r="H544" s="4"/>
    </row>
    <row r="545" spans="8:8" customFormat="1">
      <c r="H545" s="4"/>
    </row>
    <row r="546" spans="8:8" customFormat="1">
      <c r="H546" s="4"/>
    </row>
    <row r="547" spans="8:8" customFormat="1">
      <c r="H547" s="4"/>
    </row>
    <row r="548" spans="8:8" customFormat="1">
      <c r="H548" s="4"/>
    </row>
    <row r="549" spans="8:8" customFormat="1">
      <c r="H549" s="4"/>
    </row>
    <row r="550" spans="8:8" customFormat="1">
      <c r="H550" s="4"/>
    </row>
    <row r="551" spans="8:8" customFormat="1">
      <c r="H551" s="4"/>
    </row>
    <row r="552" spans="8:8" customFormat="1">
      <c r="H552" s="4"/>
    </row>
    <row r="553" spans="8:8" customFormat="1">
      <c r="H553" s="4"/>
    </row>
    <row r="554" spans="8:8" customFormat="1">
      <c r="H554" s="4"/>
    </row>
    <row r="555" spans="8:8" customFormat="1">
      <c r="H555" s="4"/>
    </row>
    <row r="556" spans="8:8" customFormat="1">
      <c r="H556" s="4"/>
    </row>
    <row r="557" spans="8:8" customFormat="1">
      <c r="H557" s="4"/>
    </row>
    <row r="558" spans="8:8" customFormat="1">
      <c r="H558" s="4"/>
    </row>
    <row r="559" spans="8:8" customFormat="1">
      <c r="H559" s="4"/>
    </row>
    <row r="560" spans="8:8" customFormat="1">
      <c r="H560" s="4"/>
    </row>
    <row r="561" spans="8:8" customFormat="1">
      <c r="H561" s="4"/>
    </row>
    <row r="562" spans="8:8" customFormat="1">
      <c r="H562" s="4"/>
    </row>
    <row r="563" spans="8:8" customFormat="1">
      <c r="H563" s="4"/>
    </row>
    <row r="564" spans="8:8" customFormat="1">
      <c r="H564" s="4"/>
    </row>
    <row r="565" spans="8:8" customFormat="1">
      <c r="H565" s="4"/>
    </row>
    <row r="566" spans="8:8" customFormat="1">
      <c r="H566" s="4"/>
    </row>
    <row r="567" spans="8:8" customFormat="1">
      <c r="H567" s="4"/>
    </row>
    <row r="568" spans="8:8" customFormat="1">
      <c r="H568" s="4"/>
    </row>
    <row r="569" spans="8:8" customFormat="1">
      <c r="H569" s="4"/>
    </row>
    <row r="570" spans="8:8" customFormat="1">
      <c r="H570" s="4"/>
    </row>
    <row r="571" spans="8:8" customFormat="1">
      <c r="H571" s="4"/>
    </row>
    <row r="572" spans="8:8" customFormat="1">
      <c r="H572" s="4"/>
    </row>
    <row r="573" spans="8:8" customFormat="1">
      <c r="H573" s="4"/>
    </row>
    <row r="574" spans="8:8" customFormat="1">
      <c r="H574" s="4"/>
    </row>
    <row r="575" spans="8:8" customFormat="1">
      <c r="H575" s="4"/>
    </row>
    <row r="576" spans="8:8" customFormat="1">
      <c r="H576" s="4"/>
    </row>
    <row r="577" spans="8:8" customFormat="1">
      <c r="H577" s="4"/>
    </row>
    <row r="578" spans="8:8" customFormat="1">
      <c r="H578" s="4"/>
    </row>
    <row r="579" spans="8:8" customFormat="1">
      <c r="H579" s="4"/>
    </row>
    <row r="580" spans="8:8" customFormat="1">
      <c r="H580" s="4"/>
    </row>
    <row r="581" spans="8:8" customFormat="1">
      <c r="H581" s="4"/>
    </row>
    <row r="582" spans="8:8" customFormat="1">
      <c r="H582" s="4"/>
    </row>
    <row r="583" spans="8:8" customFormat="1">
      <c r="H583" s="4"/>
    </row>
    <row r="584" spans="8:8" customFormat="1">
      <c r="H584" s="4"/>
    </row>
    <row r="585" spans="8:8" customFormat="1">
      <c r="H585" s="4"/>
    </row>
    <row r="586" spans="8:8" customFormat="1">
      <c r="H586" s="4"/>
    </row>
    <row r="587" spans="8:8" customFormat="1">
      <c r="H587" s="4"/>
    </row>
    <row r="588" spans="8:8" customFormat="1">
      <c r="H588" s="4"/>
    </row>
    <row r="589" spans="8:8" customFormat="1">
      <c r="H589" s="4"/>
    </row>
    <row r="590" spans="8:8" customFormat="1">
      <c r="H590" s="4"/>
    </row>
    <row r="591" spans="8:8" customFormat="1">
      <c r="H591" s="4"/>
    </row>
    <row r="592" spans="8:8" customFormat="1">
      <c r="H592" s="4"/>
    </row>
    <row r="593" spans="8:8" customFormat="1">
      <c r="H593" s="4"/>
    </row>
    <row r="594" spans="8:8" customFormat="1">
      <c r="H594" s="4"/>
    </row>
    <row r="595" spans="8:8" customFormat="1">
      <c r="H595" s="4"/>
    </row>
    <row r="596" spans="8:8" customFormat="1">
      <c r="H596" s="4"/>
    </row>
    <row r="597" spans="8:8" customFormat="1">
      <c r="H597" s="4"/>
    </row>
    <row r="598" spans="8:8" customFormat="1">
      <c r="H598" s="4"/>
    </row>
    <row r="599" spans="8:8" customFormat="1">
      <c r="H599" s="4"/>
    </row>
    <row r="600" spans="8:8" customFormat="1">
      <c r="H600" s="4"/>
    </row>
    <row r="601" spans="8:8" customFormat="1">
      <c r="H601" s="4"/>
    </row>
    <row r="602" spans="8:8" customFormat="1">
      <c r="H602" s="4"/>
    </row>
    <row r="603" spans="8:8" customFormat="1">
      <c r="H603" s="4"/>
    </row>
    <row r="604" spans="8:8" customFormat="1">
      <c r="H604" s="4"/>
    </row>
    <row r="605" spans="8:8" customFormat="1">
      <c r="H605" s="4"/>
    </row>
    <row r="606" spans="8:8" customFormat="1">
      <c r="H606" s="4"/>
    </row>
    <row r="607" spans="8:8" customFormat="1">
      <c r="H607" s="4"/>
    </row>
    <row r="608" spans="8:8" customFormat="1">
      <c r="H608" s="4"/>
    </row>
    <row r="609" spans="8:8" customFormat="1">
      <c r="H609" s="4"/>
    </row>
    <row r="610" spans="8:8" customFormat="1">
      <c r="H610" s="4"/>
    </row>
    <row r="611" spans="8:8" customFormat="1">
      <c r="H611" s="4"/>
    </row>
    <row r="612" spans="8:8" customFormat="1">
      <c r="H612" s="4"/>
    </row>
    <row r="613" spans="8:8" customFormat="1">
      <c r="H613" s="4"/>
    </row>
    <row r="614" spans="8:8" customFormat="1">
      <c r="H614" s="4"/>
    </row>
    <row r="615" spans="8:8" customFormat="1">
      <c r="H615" s="4"/>
    </row>
    <row r="616" spans="8:8" customFormat="1">
      <c r="H616" s="4"/>
    </row>
    <row r="617" spans="8:8" customFormat="1">
      <c r="H617" s="4"/>
    </row>
    <row r="618" spans="8:8" customFormat="1">
      <c r="H618" s="4"/>
    </row>
    <row r="619" spans="8:8" customFormat="1">
      <c r="H619" s="4"/>
    </row>
    <row r="620" spans="8:8" customFormat="1">
      <c r="H620" s="4"/>
    </row>
    <row r="621" spans="8:8" customFormat="1">
      <c r="H621" s="4"/>
    </row>
    <row r="622" spans="8:8" customFormat="1">
      <c r="H622" s="4"/>
    </row>
    <row r="623" spans="8:8" customFormat="1">
      <c r="H623" s="4"/>
    </row>
    <row r="624" spans="8:8" customFormat="1">
      <c r="H624" s="4"/>
    </row>
    <row r="625" spans="8:8" customFormat="1">
      <c r="H625" s="4"/>
    </row>
    <row r="626" spans="8:8" customFormat="1">
      <c r="H626" s="4"/>
    </row>
    <row r="627" spans="8:8" customFormat="1">
      <c r="H627" s="4"/>
    </row>
    <row r="628" spans="8:8" customFormat="1">
      <c r="H628" s="4"/>
    </row>
    <row r="629" spans="8:8" customFormat="1">
      <c r="H629" s="4"/>
    </row>
    <row r="630" spans="8:8" customFormat="1">
      <c r="H630" s="4"/>
    </row>
    <row r="631" spans="8:8" customFormat="1">
      <c r="H631" s="4"/>
    </row>
    <row r="632" spans="8:8" customFormat="1">
      <c r="H632" s="4"/>
    </row>
    <row r="633" spans="8:8" customFormat="1">
      <c r="H633" s="4"/>
    </row>
    <row r="634" spans="8:8" customFormat="1">
      <c r="H634" s="4"/>
    </row>
    <row r="635" spans="8:8" customFormat="1">
      <c r="H635" s="4"/>
    </row>
    <row r="636" spans="8:8" customFormat="1">
      <c r="H636" s="4"/>
    </row>
    <row r="637" spans="8:8" customFormat="1">
      <c r="H637" s="4"/>
    </row>
    <row r="638" spans="8:8" customFormat="1">
      <c r="H638" s="4"/>
    </row>
    <row r="639" spans="8:8" customFormat="1">
      <c r="H639" s="4"/>
    </row>
    <row r="640" spans="8:8" customFormat="1">
      <c r="H640" s="4"/>
    </row>
    <row r="641" spans="8:8" customFormat="1">
      <c r="H641" s="4"/>
    </row>
    <row r="642" spans="8:8" customFormat="1">
      <c r="H642" s="4"/>
    </row>
    <row r="643" spans="8:8" customFormat="1">
      <c r="H643" s="4"/>
    </row>
    <row r="644" spans="8:8" customFormat="1">
      <c r="H644" s="4"/>
    </row>
    <row r="645" spans="8:8" customFormat="1">
      <c r="H645" s="4"/>
    </row>
    <row r="646" spans="8:8" customFormat="1">
      <c r="H646" s="4"/>
    </row>
    <row r="647" spans="8:8" customFormat="1">
      <c r="H647" s="4"/>
    </row>
    <row r="648" spans="8:8" customFormat="1">
      <c r="H648" s="4"/>
    </row>
    <row r="649" spans="8:8" customFormat="1">
      <c r="H649" s="4"/>
    </row>
    <row r="650" spans="8:8" customFormat="1">
      <c r="H650" s="4"/>
    </row>
    <row r="651" spans="8:8" customFormat="1">
      <c r="H651" s="4"/>
    </row>
    <row r="652" spans="8:8" customFormat="1">
      <c r="H652" s="4"/>
    </row>
    <row r="653" spans="8:8" customFormat="1">
      <c r="H653" s="4"/>
    </row>
    <row r="654" spans="8:8" customFormat="1">
      <c r="H654" s="4"/>
    </row>
    <row r="655" spans="8:8" customFormat="1">
      <c r="H655" s="4"/>
    </row>
    <row r="656" spans="8:8" customFormat="1">
      <c r="H656" s="4"/>
    </row>
    <row r="657" spans="8:8" customFormat="1">
      <c r="H657" s="4"/>
    </row>
    <row r="658" spans="8:8" customFormat="1">
      <c r="H658" s="4"/>
    </row>
    <row r="659" spans="8:8" customFormat="1">
      <c r="H659" s="4"/>
    </row>
    <row r="660" spans="8:8" customFormat="1">
      <c r="H660" s="4"/>
    </row>
    <row r="661" spans="8:8" customFormat="1">
      <c r="H661" s="4"/>
    </row>
    <row r="662" spans="8:8" customFormat="1">
      <c r="H662" s="4"/>
    </row>
    <row r="663" spans="8:8" customFormat="1">
      <c r="H663" s="4"/>
    </row>
    <row r="664" spans="8:8" customFormat="1">
      <c r="H664" s="4"/>
    </row>
    <row r="665" spans="8:8" customFormat="1">
      <c r="H665" s="4"/>
    </row>
    <row r="666" spans="8:8" customFormat="1">
      <c r="H666" s="4"/>
    </row>
    <row r="667" spans="8:8" customFormat="1">
      <c r="H667" s="4"/>
    </row>
    <row r="668" spans="8:8" customFormat="1">
      <c r="H668" s="4"/>
    </row>
    <row r="669" spans="8:8" customFormat="1">
      <c r="H669" s="4"/>
    </row>
    <row r="670" spans="8:8" customFormat="1">
      <c r="H670" s="4"/>
    </row>
    <row r="671" spans="8:8" customFormat="1">
      <c r="H671" s="4"/>
    </row>
    <row r="672" spans="8:8" customFormat="1">
      <c r="H672" s="4"/>
    </row>
    <row r="673" spans="8:8" customFormat="1">
      <c r="H673" s="4"/>
    </row>
    <row r="674" spans="8:8" customFormat="1">
      <c r="H674" s="4"/>
    </row>
    <row r="675" spans="8:8" customFormat="1">
      <c r="H675" s="4"/>
    </row>
    <row r="676" spans="8:8" customFormat="1">
      <c r="H676" s="4"/>
    </row>
    <row r="677" spans="8:8" customFormat="1">
      <c r="H677" s="4"/>
    </row>
    <row r="678" spans="8:8" customFormat="1">
      <c r="H678" s="4"/>
    </row>
    <row r="679" spans="8:8" customFormat="1">
      <c r="H679" s="4"/>
    </row>
    <row r="680" spans="8:8" customFormat="1">
      <c r="H680" s="4"/>
    </row>
    <row r="681" spans="8:8" customFormat="1">
      <c r="H681" s="4"/>
    </row>
    <row r="682" spans="8:8" customFormat="1">
      <c r="H682" s="4"/>
    </row>
    <row r="683" spans="8:8" customFormat="1">
      <c r="H683" s="4"/>
    </row>
    <row r="684" spans="8:8" customFormat="1">
      <c r="H684" s="4"/>
    </row>
    <row r="685" spans="8:8" customFormat="1">
      <c r="H685" s="4"/>
    </row>
    <row r="686" spans="8:8" customFormat="1">
      <c r="H686" s="4"/>
    </row>
    <row r="687" spans="8:8" customFormat="1">
      <c r="H687" s="4"/>
    </row>
    <row r="688" spans="8:8" customFormat="1">
      <c r="H688" s="4"/>
    </row>
    <row r="689" spans="8:8" customFormat="1">
      <c r="H689" s="4"/>
    </row>
    <row r="690" spans="8:8" customFormat="1">
      <c r="H690" s="4"/>
    </row>
    <row r="691" spans="8:8" customFormat="1">
      <c r="H691" s="4"/>
    </row>
    <row r="692" spans="8:8" customFormat="1">
      <c r="H692" s="4"/>
    </row>
    <row r="693" spans="8:8" customFormat="1">
      <c r="H693" s="4"/>
    </row>
    <row r="694" spans="8:8" customFormat="1">
      <c r="H694" s="4"/>
    </row>
    <row r="695" spans="8:8" customFormat="1">
      <c r="H695" s="4"/>
    </row>
    <row r="696" spans="8:8" customFormat="1">
      <c r="H696" s="4"/>
    </row>
    <row r="697" spans="8:8" customFormat="1">
      <c r="H697" s="4"/>
    </row>
    <row r="698" spans="8:8" customFormat="1">
      <c r="H698" s="4"/>
    </row>
    <row r="699" spans="8:8" customFormat="1">
      <c r="H699" s="4"/>
    </row>
    <row r="700" spans="8:8" customFormat="1">
      <c r="H700" s="4"/>
    </row>
    <row r="701" spans="8:8" customFormat="1">
      <c r="H701" s="4"/>
    </row>
    <row r="702" spans="8:8" customFormat="1">
      <c r="H702" s="4"/>
    </row>
    <row r="703" spans="8:8" customFormat="1">
      <c r="H703" s="4"/>
    </row>
    <row r="704" spans="8:8" customFormat="1">
      <c r="H704" s="4"/>
    </row>
    <row r="705" spans="8:8" customFormat="1">
      <c r="H705" s="4"/>
    </row>
    <row r="706" spans="8:8" customFormat="1">
      <c r="H706" s="4"/>
    </row>
    <row r="707" spans="8:8" customFormat="1">
      <c r="H707" s="4"/>
    </row>
    <row r="708" spans="8:8" customFormat="1">
      <c r="H708" s="4"/>
    </row>
    <row r="709" spans="8:8" customFormat="1">
      <c r="H709" s="4"/>
    </row>
    <row r="710" spans="8:8" customFormat="1">
      <c r="H710" s="4"/>
    </row>
    <row r="711" spans="8:8" customFormat="1">
      <c r="H711" s="4"/>
    </row>
    <row r="712" spans="8:8" customFormat="1">
      <c r="H712" s="4"/>
    </row>
    <row r="713" spans="8:8" customFormat="1">
      <c r="H713" s="4"/>
    </row>
    <row r="714" spans="8:8" customFormat="1">
      <c r="H714" s="4"/>
    </row>
    <row r="715" spans="8:8" customFormat="1">
      <c r="H715" s="4"/>
    </row>
    <row r="716" spans="8:8" customFormat="1">
      <c r="H716" s="4"/>
    </row>
    <row r="717" spans="8:8" customFormat="1">
      <c r="H717" s="4"/>
    </row>
    <row r="718" spans="8:8" customFormat="1">
      <c r="H718" s="4"/>
    </row>
    <row r="719" spans="8:8" customFormat="1">
      <c r="H719" s="4"/>
    </row>
    <row r="720" spans="8:8" customFormat="1">
      <c r="H720" s="4"/>
    </row>
    <row r="721" spans="8:8" customFormat="1">
      <c r="H721" s="4"/>
    </row>
    <row r="722" spans="8:8" customFormat="1">
      <c r="H722" s="4"/>
    </row>
    <row r="723" spans="8:8" customFormat="1">
      <c r="H723" s="4"/>
    </row>
    <row r="724" spans="8:8" customFormat="1">
      <c r="H724" s="4"/>
    </row>
    <row r="725" spans="8:8" customFormat="1">
      <c r="H725" s="4"/>
    </row>
    <row r="726" spans="8:8" customFormat="1">
      <c r="H726" s="4"/>
    </row>
    <row r="727" spans="8:8" customFormat="1">
      <c r="H727" s="4"/>
    </row>
    <row r="728" spans="8:8" customFormat="1">
      <c r="H728" s="4"/>
    </row>
    <row r="729" spans="8:8" customFormat="1">
      <c r="H729" s="4"/>
    </row>
    <row r="730" spans="8:8" customFormat="1">
      <c r="H730" s="4"/>
    </row>
    <row r="731" spans="8:8" customFormat="1">
      <c r="H731" s="4"/>
    </row>
    <row r="732" spans="8:8" customFormat="1">
      <c r="H732" s="4"/>
    </row>
    <row r="733" spans="8:8" customFormat="1">
      <c r="H733" s="4"/>
    </row>
    <row r="734" spans="8:8" customFormat="1">
      <c r="H734" s="4"/>
    </row>
    <row r="735" spans="8:8" customFormat="1">
      <c r="H735" s="4"/>
    </row>
    <row r="736" spans="8:8" customFormat="1">
      <c r="H736" s="4"/>
    </row>
    <row r="737" spans="8:8" customFormat="1">
      <c r="H737" s="4"/>
    </row>
    <row r="738" spans="8:8" customFormat="1">
      <c r="H738" s="4"/>
    </row>
    <row r="739" spans="8:8" customFormat="1">
      <c r="H739" s="4"/>
    </row>
    <row r="740" spans="8:8" customFormat="1">
      <c r="H740" s="4"/>
    </row>
    <row r="741" spans="8:8" customFormat="1">
      <c r="H741" s="4"/>
    </row>
    <row r="742" spans="8:8" customFormat="1">
      <c r="H742" s="4"/>
    </row>
    <row r="743" spans="8:8" customFormat="1">
      <c r="H743" s="4"/>
    </row>
    <row r="744" spans="8:8" customFormat="1">
      <c r="H744" s="4"/>
    </row>
    <row r="745" spans="8:8" customFormat="1">
      <c r="H745" s="4"/>
    </row>
    <row r="746" spans="8:8" customFormat="1">
      <c r="H746" s="4"/>
    </row>
    <row r="747" spans="8:8" customFormat="1">
      <c r="H747" s="4"/>
    </row>
    <row r="748" spans="8:8" customFormat="1">
      <c r="H748" s="4"/>
    </row>
    <row r="749" spans="8:8" customFormat="1">
      <c r="H749" s="4"/>
    </row>
    <row r="750" spans="8:8" customFormat="1">
      <c r="H750" s="4"/>
    </row>
    <row r="751" spans="8:8" customFormat="1">
      <c r="H751" s="4"/>
    </row>
    <row r="752" spans="8:8" customFormat="1">
      <c r="H752" s="4"/>
    </row>
    <row r="753" spans="8:8" customFormat="1">
      <c r="H753" s="4"/>
    </row>
    <row r="754" spans="8:8" customFormat="1">
      <c r="H754" s="4"/>
    </row>
    <row r="755" spans="8:8" customFormat="1">
      <c r="H755" s="4"/>
    </row>
    <row r="756" spans="8:8" customFormat="1">
      <c r="H756" s="4"/>
    </row>
    <row r="757" spans="8:8" customFormat="1">
      <c r="H757" s="4"/>
    </row>
    <row r="758" spans="8:8" customFormat="1">
      <c r="H758" s="4"/>
    </row>
    <row r="759" spans="8:8" customFormat="1">
      <c r="H759" s="4"/>
    </row>
    <row r="760" spans="8:8" customFormat="1">
      <c r="H760" s="4"/>
    </row>
    <row r="761" spans="8:8" customFormat="1">
      <c r="H761" s="4"/>
    </row>
    <row r="762" spans="8:8" customFormat="1">
      <c r="H762" s="4"/>
    </row>
    <row r="763" spans="8:8" customFormat="1">
      <c r="H763" s="4"/>
    </row>
    <row r="764" spans="8:8" customFormat="1">
      <c r="H764" s="4"/>
    </row>
    <row r="765" spans="8:8" customFormat="1">
      <c r="H765" s="4"/>
    </row>
    <row r="766" spans="8:8" customFormat="1">
      <c r="H766" s="4"/>
    </row>
    <row r="767" spans="8:8" customFormat="1">
      <c r="H767" s="4"/>
    </row>
    <row r="768" spans="8:8" customFormat="1">
      <c r="H768" s="4"/>
    </row>
    <row r="769" spans="8:8" customFormat="1">
      <c r="H769" s="4"/>
    </row>
    <row r="770" spans="8:8" customFormat="1">
      <c r="H770" s="4"/>
    </row>
    <row r="771" spans="8:8" customFormat="1">
      <c r="H771" s="4"/>
    </row>
    <row r="772" spans="8:8" customFormat="1">
      <c r="H772" s="4"/>
    </row>
    <row r="773" spans="8:8" customFormat="1">
      <c r="H773" s="4"/>
    </row>
    <row r="774" spans="8:8" customFormat="1">
      <c r="H774" s="4"/>
    </row>
    <row r="775" spans="8:8" customFormat="1">
      <c r="H775" s="4"/>
    </row>
    <row r="776" spans="8:8" customFormat="1">
      <c r="H776" s="4"/>
    </row>
    <row r="777" spans="8:8" customFormat="1">
      <c r="H777" s="4"/>
    </row>
    <row r="778" spans="8:8" customFormat="1">
      <c r="H778" s="4"/>
    </row>
    <row r="779" spans="8:8" customFormat="1">
      <c r="H779" s="4"/>
    </row>
    <row r="780" spans="8:8" customFormat="1">
      <c r="H780" s="4"/>
    </row>
    <row r="781" spans="8:8" customFormat="1">
      <c r="H781" s="4"/>
    </row>
    <row r="782" spans="8:8" customFormat="1">
      <c r="H782" s="4"/>
    </row>
    <row r="783" spans="8:8" customFormat="1">
      <c r="H783" s="4"/>
    </row>
    <row r="784" spans="8:8" customFormat="1">
      <c r="H784" s="4"/>
    </row>
    <row r="785" spans="8:8" customFormat="1">
      <c r="H785" s="4"/>
    </row>
    <row r="786" spans="8:8" customFormat="1">
      <c r="H786" s="4"/>
    </row>
    <row r="787" spans="8:8" customFormat="1">
      <c r="H787" s="4"/>
    </row>
    <row r="788" spans="8:8" customFormat="1">
      <c r="H788" s="4"/>
    </row>
    <row r="789" spans="8:8" customFormat="1">
      <c r="H789" s="4"/>
    </row>
    <row r="790" spans="8:8" customFormat="1">
      <c r="H790" s="4"/>
    </row>
    <row r="791" spans="8:8" customFormat="1">
      <c r="H791" s="4"/>
    </row>
    <row r="792" spans="8:8" customFormat="1">
      <c r="H792" s="4"/>
    </row>
    <row r="793" spans="8:8" customFormat="1">
      <c r="H793" s="4"/>
    </row>
    <row r="794" spans="8:8" customFormat="1">
      <c r="H794" s="4"/>
    </row>
    <row r="795" spans="8:8" customFormat="1">
      <c r="H795" s="4"/>
    </row>
    <row r="796" spans="8:8" customFormat="1">
      <c r="H796" s="4"/>
    </row>
    <row r="797" spans="8:8" customFormat="1">
      <c r="H797" s="4"/>
    </row>
    <row r="798" spans="8:8" customFormat="1">
      <c r="H798" s="4"/>
    </row>
    <row r="799" spans="8:8" customFormat="1">
      <c r="H799" s="4"/>
    </row>
    <row r="800" spans="8:8" customFormat="1">
      <c r="H800" s="4"/>
    </row>
    <row r="801" spans="8:8" customFormat="1">
      <c r="H801" s="4"/>
    </row>
    <row r="802" spans="8:8" customFormat="1">
      <c r="H802" s="4"/>
    </row>
    <row r="803" spans="8:8" customFormat="1">
      <c r="H803" s="4"/>
    </row>
    <row r="804" spans="8:8" customFormat="1">
      <c r="H804" s="4"/>
    </row>
    <row r="805" spans="8:8" customFormat="1">
      <c r="H805" s="4"/>
    </row>
    <row r="806" spans="8:8" customFormat="1">
      <c r="H806" s="4"/>
    </row>
    <row r="807" spans="8:8" customFormat="1">
      <c r="H807" s="4"/>
    </row>
    <row r="808" spans="8:8" customFormat="1">
      <c r="H808" s="4"/>
    </row>
    <row r="809" spans="8:8" customFormat="1">
      <c r="H809" s="4"/>
    </row>
    <row r="810" spans="8:8" customFormat="1">
      <c r="H810" s="4"/>
    </row>
    <row r="811" spans="8:8" customFormat="1">
      <c r="H811" s="4"/>
    </row>
    <row r="812" spans="8:8" customFormat="1">
      <c r="H812" s="4"/>
    </row>
    <row r="813" spans="8:8" customFormat="1">
      <c r="H813" s="4"/>
    </row>
    <row r="814" spans="8:8" customFormat="1">
      <c r="H814" s="4"/>
    </row>
    <row r="815" spans="8:8" customFormat="1">
      <c r="H815" s="4"/>
    </row>
    <row r="816" spans="8:8" customFormat="1">
      <c r="H816" s="4"/>
    </row>
    <row r="817" spans="8:8" customFormat="1">
      <c r="H817" s="4"/>
    </row>
    <row r="818" spans="8:8" customFormat="1">
      <c r="H818" s="4"/>
    </row>
    <row r="819" spans="8:8" customFormat="1">
      <c r="H819" s="4"/>
    </row>
    <row r="820" spans="8:8" customFormat="1">
      <c r="H820" s="4"/>
    </row>
    <row r="821" spans="8:8" customFormat="1">
      <c r="H821" s="4"/>
    </row>
    <row r="822" spans="8:8" customFormat="1">
      <c r="H822" s="4"/>
    </row>
    <row r="823" spans="8:8" customFormat="1">
      <c r="H823" s="4"/>
    </row>
    <row r="824" spans="8:8" customFormat="1">
      <c r="H824" s="4"/>
    </row>
    <row r="825" spans="8:8" customFormat="1">
      <c r="H825" s="4"/>
    </row>
    <row r="826" spans="8:8" customFormat="1">
      <c r="H826" s="4"/>
    </row>
    <row r="827" spans="8:8" customFormat="1">
      <c r="H827" s="4"/>
    </row>
    <row r="828" spans="8:8" customFormat="1">
      <c r="H828" s="4"/>
    </row>
    <row r="829" spans="8:8" customFormat="1">
      <c r="H829" s="4"/>
    </row>
    <row r="830" spans="8:8" customFormat="1">
      <c r="H830" s="4"/>
    </row>
    <row r="831" spans="8:8" customFormat="1">
      <c r="H831" s="4"/>
    </row>
    <row r="832" spans="8:8" customFormat="1">
      <c r="H832" s="4"/>
    </row>
    <row r="833" spans="8:8" customFormat="1">
      <c r="H833" s="4"/>
    </row>
    <row r="834" spans="8:8" customFormat="1">
      <c r="H834" s="4"/>
    </row>
    <row r="835" spans="8:8" customFormat="1">
      <c r="H835" s="4"/>
    </row>
    <row r="836" spans="8:8" customFormat="1">
      <c r="H836" s="4"/>
    </row>
    <row r="837" spans="8:8" customFormat="1">
      <c r="H837" s="4"/>
    </row>
    <row r="838" spans="8:8" customFormat="1">
      <c r="H838" s="4"/>
    </row>
    <row r="839" spans="8:8" customFormat="1">
      <c r="H839" s="4"/>
    </row>
    <row r="840" spans="8:8" customFormat="1">
      <c r="H840" s="4"/>
    </row>
    <row r="841" spans="8:8" customFormat="1">
      <c r="H841" s="4"/>
    </row>
    <row r="842" spans="8:8" customFormat="1">
      <c r="H842" s="4"/>
    </row>
    <row r="843" spans="8:8" customFormat="1">
      <c r="H843" s="4"/>
    </row>
    <row r="844" spans="8:8" customFormat="1">
      <c r="H844" s="4"/>
    </row>
    <row r="845" spans="8:8" customFormat="1">
      <c r="H845" s="4"/>
    </row>
    <row r="846" spans="8:8" customFormat="1">
      <c r="H846" s="4"/>
    </row>
    <row r="847" spans="8:8" customFormat="1">
      <c r="H847" s="4"/>
    </row>
    <row r="848" spans="8:8" customFormat="1">
      <c r="H848" s="4"/>
    </row>
    <row r="849" spans="8:8" customFormat="1">
      <c r="H849" s="4"/>
    </row>
    <row r="850" spans="8:8" customFormat="1">
      <c r="H850" s="4"/>
    </row>
    <row r="851" spans="8:8" customFormat="1">
      <c r="H851" s="4"/>
    </row>
    <row r="852" spans="8:8" customFormat="1">
      <c r="H852" s="4"/>
    </row>
    <row r="853" spans="8:8" customFormat="1">
      <c r="H853" s="4"/>
    </row>
    <row r="854" spans="8:8" customFormat="1">
      <c r="H854" s="4"/>
    </row>
    <row r="855" spans="8:8" customFormat="1">
      <c r="H855" s="4"/>
    </row>
    <row r="856" spans="8:8" customFormat="1">
      <c r="H856" s="4"/>
    </row>
    <row r="857" spans="8:8" customFormat="1">
      <c r="H857" s="4"/>
    </row>
    <row r="858" spans="8:8" customFormat="1">
      <c r="H858" s="4"/>
    </row>
    <row r="859" spans="8:8" customFormat="1">
      <c r="H859" s="4"/>
    </row>
    <row r="860" spans="8:8" customFormat="1">
      <c r="H860" s="4"/>
    </row>
    <row r="861" spans="8:8" customFormat="1">
      <c r="H861" s="4"/>
    </row>
    <row r="862" spans="8:8" customFormat="1">
      <c r="H862" s="4"/>
    </row>
    <row r="863" spans="8:8" customFormat="1">
      <c r="H863" s="4"/>
    </row>
    <row r="864" spans="8:8" customFormat="1">
      <c r="H864" s="4"/>
    </row>
    <row r="865" spans="8:8" customFormat="1">
      <c r="H865" s="4"/>
    </row>
    <row r="866" spans="8:8" customFormat="1">
      <c r="H866" s="4"/>
    </row>
    <row r="867" spans="8:8" customFormat="1">
      <c r="H867" s="4"/>
    </row>
    <row r="868" spans="8:8" customFormat="1">
      <c r="H868" s="4"/>
    </row>
    <row r="869" spans="8:8" customFormat="1">
      <c r="H869" s="4"/>
    </row>
    <row r="870" spans="8:8" customFormat="1">
      <c r="H870" s="4"/>
    </row>
    <row r="871" spans="8:8" customFormat="1">
      <c r="H871" s="4"/>
    </row>
    <row r="872" spans="8:8" customFormat="1">
      <c r="H872" s="4"/>
    </row>
    <row r="873" spans="8:8" customFormat="1">
      <c r="H873" s="4"/>
    </row>
    <row r="874" spans="8:8" customFormat="1">
      <c r="H874" s="4"/>
    </row>
    <row r="875" spans="8:8" customFormat="1">
      <c r="H875" s="4"/>
    </row>
    <row r="876" spans="8:8" customFormat="1">
      <c r="H876" s="4"/>
    </row>
    <row r="877" spans="8:8" customFormat="1">
      <c r="H877" s="4"/>
    </row>
    <row r="878" spans="8:8" customFormat="1">
      <c r="H878" s="4"/>
    </row>
    <row r="879" spans="8:8" customFormat="1">
      <c r="H879" s="4"/>
    </row>
    <row r="880" spans="8:8" customFormat="1">
      <c r="H880" s="4"/>
    </row>
    <row r="881" spans="8:8" customFormat="1">
      <c r="H881" s="4"/>
    </row>
    <row r="882" spans="8:8" customFormat="1">
      <c r="H882" s="4"/>
    </row>
    <row r="883" spans="8:8" customFormat="1">
      <c r="H883" s="4"/>
    </row>
    <row r="884" spans="8:8" customFormat="1">
      <c r="H884" s="4"/>
    </row>
    <row r="885" spans="8:8" customFormat="1">
      <c r="H885" s="4"/>
    </row>
    <row r="886" spans="8:8" customFormat="1">
      <c r="H886" s="4"/>
    </row>
    <row r="887" spans="8:8" customFormat="1">
      <c r="H887" s="4"/>
    </row>
    <row r="888" spans="8:8" customFormat="1">
      <c r="H888" s="4"/>
    </row>
    <row r="889" spans="8:8" customFormat="1">
      <c r="H889" s="4"/>
    </row>
    <row r="890" spans="8:8" customFormat="1">
      <c r="H890" s="4"/>
    </row>
    <row r="891" spans="8:8" customFormat="1">
      <c r="H891" s="4"/>
    </row>
    <row r="892" spans="8:8" customFormat="1">
      <c r="H892" s="4"/>
    </row>
    <row r="893" spans="8:8" customFormat="1">
      <c r="H893" s="4"/>
    </row>
    <row r="894" spans="8:8" customFormat="1">
      <c r="H894" s="4"/>
    </row>
    <row r="895" spans="8:8" customFormat="1">
      <c r="H895" s="4"/>
    </row>
    <row r="896" spans="8:8" customFormat="1">
      <c r="H896" s="4"/>
    </row>
    <row r="897" spans="8:8" customFormat="1">
      <c r="H897" s="4"/>
    </row>
    <row r="898" spans="8:8" customFormat="1">
      <c r="H898" s="4"/>
    </row>
    <row r="899" spans="8:8" customFormat="1">
      <c r="H899" s="4"/>
    </row>
    <row r="900" spans="8:8" customFormat="1">
      <c r="H900" s="4"/>
    </row>
    <row r="901" spans="8:8" customFormat="1">
      <c r="H901" s="4"/>
    </row>
    <row r="902" spans="8:8" customFormat="1">
      <c r="H902" s="4"/>
    </row>
    <row r="903" spans="8:8" customFormat="1">
      <c r="H903" s="4"/>
    </row>
    <row r="904" spans="8:8" customFormat="1">
      <c r="H904" s="4"/>
    </row>
    <row r="905" spans="8:8" customFormat="1">
      <c r="H905" s="4"/>
    </row>
    <row r="906" spans="8:8" customFormat="1">
      <c r="H906" s="4"/>
    </row>
    <row r="907" spans="8:8" customFormat="1">
      <c r="H907" s="4"/>
    </row>
    <row r="908" spans="8:8" customFormat="1">
      <c r="H908" s="4"/>
    </row>
    <row r="909" spans="8:8" customFormat="1">
      <c r="H909" s="4"/>
    </row>
    <row r="910" spans="8:8" customFormat="1">
      <c r="H910" s="4"/>
    </row>
    <row r="911" spans="8:8" customFormat="1">
      <c r="H911" s="4"/>
    </row>
    <row r="912" spans="8:8" customFormat="1">
      <c r="H912" s="4"/>
    </row>
    <row r="913" spans="8:8" customFormat="1">
      <c r="H913" s="4"/>
    </row>
    <row r="914" spans="8:8" customFormat="1">
      <c r="H914" s="4"/>
    </row>
    <row r="915" spans="8:8" customFormat="1">
      <c r="H915" s="4"/>
    </row>
    <row r="916" spans="8:8" customFormat="1">
      <c r="H916" s="4"/>
    </row>
    <row r="917" spans="8:8" customFormat="1">
      <c r="H917" s="4"/>
    </row>
    <row r="918" spans="8:8" customFormat="1">
      <c r="H918" s="4"/>
    </row>
    <row r="919" spans="8:8" customFormat="1">
      <c r="H919" s="4"/>
    </row>
    <row r="920" spans="8:8" customFormat="1">
      <c r="H920" s="4"/>
    </row>
    <row r="921" spans="8:8" customFormat="1">
      <c r="H921" s="4"/>
    </row>
    <row r="922" spans="8:8" customFormat="1">
      <c r="H922" s="4"/>
    </row>
    <row r="923" spans="8:8" customFormat="1">
      <c r="H923" s="4"/>
    </row>
    <row r="924" spans="8:8" customFormat="1">
      <c r="H924" s="4"/>
    </row>
    <row r="925" spans="8:8" customFormat="1">
      <c r="H925" s="4"/>
    </row>
    <row r="926" spans="8:8" customFormat="1">
      <c r="H926" s="4"/>
    </row>
    <row r="927" spans="8:8" customFormat="1">
      <c r="H927" s="4"/>
    </row>
    <row r="928" spans="8:8" customFormat="1">
      <c r="H928" s="4"/>
    </row>
    <row r="929" spans="8:8" customFormat="1">
      <c r="H929" s="4"/>
    </row>
    <row r="930" spans="8:8" customFormat="1">
      <c r="H930" s="4"/>
    </row>
    <row r="931" spans="8:8" customFormat="1">
      <c r="H931" s="4"/>
    </row>
    <row r="932" spans="8:8" customFormat="1">
      <c r="H932" s="4"/>
    </row>
    <row r="933" spans="8:8" customFormat="1">
      <c r="H933" s="4"/>
    </row>
    <row r="934" spans="8:8" customFormat="1">
      <c r="H934" s="4"/>
    </row>
    <row r="935" spans="8:8" customFormat="1">
      <c r="H935" s="4"/>
    </row>
    <row r="936" spans="8:8" customFormat="1">
      <c r="H936" s="4"/>
    </row>
    <row r="937" spans="8:8" customFormat="1">
      <c r="H937" s="4"/>
    </row>
    <row r="938" spans="8:8" customFormat="1">
      <c r="H938" s="4"/>
    </row>
    <row r="939" spans="8:8" customFormat="1">
      <c r="H939" s="4"/>
    </row>
    <row r="940" spans="8:8" customFormat="1">
      <c r="H940" s="4"/>
    </row>
    <row r="941" spans="8:8" customFormat="1">
      <c r="H941" s="4"/>
    </row>
    <row r="942" spans="8:8" customFormat="1">
      <c r="H942" s="4"/>
    </row>
    <row r="943" spans="8:8" customFormat="1">
      <c r="H943" s="4"/>
    </row>
    <row r="944" spans="8:8" customFormat="1">
      <c r="H944" s="4"/>
    </row>
    <row r="945" spans="8:8" customFormat="1">
      <c r="H945" s="4"/>
    </row>
    <row r="946" spans="8:8" customFormat="1">
      <c r="H946" s="4"/>
    </row>
    <row r="947" spans="8:8" customFormat="1">
      <c r="H947" s="4"/>
    </row>
    <row r="948" spans="8:8" customFormat="1">
      <c r="H948" s="4"/>
    </row>
    <row r="949" spans="8:8" customFormat="1">
      <c r="H949" s="4"/>
    </row>
    <row r="950" spans="8:8" customFormat="1">
      <c r="H950" s="4"/>
    </row>
    <row r="951" spans="8:8" customFormat="1">
      <c r="H951" s="4"/>
    </row>
    <row r="952" spans="8:8" customFormat="1">
      <c r="H952" s="4"/>
    </row>
    <row r="953" spans="8:8" customFormat="1">
      <c r="H953" s="4"/>
    </row>
    <row r="954" spans="8:8" customFormat="1">
      <c r="H954" s="4"/>
    </row>
    <row r="955" spans="8:8" customFormat="1">
      <c r="H955" s="4"/>
    </row>
    <row r="956" spans="8:8" customFormat="1">
      <c r="H956" s="4"/>
    </row>
    <row r="957" spans="8:8" customFormat="1">
      <c r="H957" s="4"/>
    </row>
    <row r="958" spans="8:8" customFormat="1">
      <c r="H958" s="4"/>
    </row>
    <row r="959" spans="8:8" customFormat="1">
      <c r="H959" s="4"/>
    </row>
    <row r="960" spans="8:8" customFormat="1">
      <c r="H960" s="4"/>
    </row>
    <row r="961" spans="8:8" customFormat="1">
      <c r="H961" s="4"/>
    </row>
    <row r="962" spans="8:8" customFormat="1">
      <c r="H962" s="4"/>
    </row>
    <row r="963" spans="8:8" customFormat="1">
      <c r="H963" s="4"/>
    </row>
    <row r="964" spans="8:8" customFormat="1">
      <c r="H964" s="4"/>
    </row>
    <row r="965" spans="8:8" customFormat="1">
      <c r="H965" s="4"/>
    </row>
    <row r="966" spans="8:8" customFormat="1">
      <c r="H966" s="4"/>
    </row>
    <row r="967" spans="8:8" customFormat="1">
      <c r="H967" s="4"/>
    </row>
    <row r="968" spans="8:8" customFormat="1">
      <c r="H968" s="4"/>
    </row>
    <row r="969" spans="8:8" customFormat="1">
      <c r="H969" s="4"/>
    </row>
    <row r="970" spans="8:8" customFormat="1">
      <c r="H970" s="4"/>
    </row>
    <row r="971" spans="8:8" customFormat="1">
      <c r="H971" s="4"/>
    </row>
    <row r="972" spans="8:8" customFormat="1">
      <c r="H972" s="4"/>
    </row>
    <row r="973" spans="8:8" customFormat="1">
      <c r="H973" s="4"/>
    </row>
    <row r="974" spans="8:8" customFormat="1">
      <c r="H974" s="4"/>
    </row>
    <row r="975" spans="8:8" customFormat="1">
      <c r="H975" s="4"/>
    </row>
    <row r="976" spans="8:8" customFormat="1">
      <c r="H976" s="4"/>
    </row>
    <row r="977" spans="8:8" customFormat="1">
      <c r="H977" s="4"/>
    </row>
    <row r="978" spans="8:8" customFormat="1">
      <c r="H978" s="4"/>
    </row>
    <row r="979" spans="8:8" customFormat="1">
      <c r="H979" s="4"/>
    </row>
    <row r="980" spans="8:8" customFormat="1">
      <c r="H980" s="4"/>
    </row>
    <row r="981" spans="8:8" customFormat="1">
      <c r="H981" s="4"/>
    </row>
    <row r="982" spans="8:8" customFormat="1">
      <c r="H982" s="4"/>
    </row>
    <row r="983" spans="8:8" customFormat="1">
      <c r="H983" s="4"/>
    </row>
    <row r="984" spans="8:8" customFormat="1">
      <c r="H984" s="4"/>
    </row>
    <row r="985" spans="8:8" customFormat="1">
      <c r="H985" s="4"/>
    </row>
    <row r="986" spans="8:8" customFormat="1">
      <c r="H986" s="4"/>
    </row>
    <row r="987" spans="8:8" customFormat="1">
      <c r="H987" s="4"/>
    </row>
    <row r="988" spans="8:8" customFormat="1">
      <c r="H988" s="4"/>
    </row>
    <row r="989" spans="8:8" customFormat="1">
      <c r="H989" s="4"/>
    </row>
    <row r="990" spans="8:8" customFormat="1">
      <c r="H990" s="4"/>
    </row>
    <row r="991" spans="8:8" customFormat="1">
      <c r="H991" s="4"/>
    </row>
    <row r="992" spans="8:8" customFormat="1">
      <c r="H992" s="4"/>
    </row>
    <row r="993" spans="8:8" customFormat="1">
      <c r="H993" s="4"/>
    </row>
    <row r="994" spans="8:8" customFormat="1">
      <c r="H994" s="4"/>
    </row>
    <row r="995" spans="8:8" customFormat="1">
      <c r="H995" s="4"/>
    </row>
    <row r="996" spans="8:8" customFormat="1">
      <c r="H996" s="4"/>
    </row>
    <row r="997" spans="8:8" customFormat="1">
      <c r="H997" s="4"/>
    </row>
    <row r="998" spans="8:8" customFormat="1">
      <c r="H998" s="4"/>
    </row>
    <row r="999" spans="8:8" customFormat="1">
      <c r="H999" s="4"/>
    </row>
    <row r="1000" spans="8:8" customFormat="1">
      <c r="H1000" s="4"/>
    </row>
    <row r="1001" spans="8:8" customFormat="1">
      <c r="H1001" s="4"/>
    </row>
    <row r="1002" spans="8:8" customFormat="1">
      <c r="H1002" s="4"/>
    </row>
    <row r="1003" spans="8:8" customFormat="1">
      <c r="H1003" s="4"/>
    </row>
    <row r="1004" spans="8:8" customFormat="1">
      <c r="H1004" s="4"/>
    </row>
    <row r="1005" spans="8:8" customFormat="1">
      <c r="H1005" s="4"/>
    </row>
    <row r="1006" spans="8:8" customFormat="1">
      <c r="H1006" s="4"/>
    </row>
    <row r="1007" spans="8:8" customFormat="1">
      <c r="H1007" s="4"/>
    </row>
    <row r="1008" spans="8:8" customFormat="1">
      <c r="H1008" s="4"/>
    </row>
    <row r="1009" spans="8:8" customFormat="1">
      <c r="H1009" s="4"/>
    </row>
    <row r="1010" spans="8:8" customFormat="1">
      <c r="H1010" s="4"/>
    </row>
    <row r="1011" spans="8:8" customFormat="1">
      <c r="H1011" s="4"/>
    </row>
    <row r="1012" spans="8:8" customFormat="1">
      <c r="H1012" s="4"/>
    </row>
    <row r="1013" spans="8:8" customFormat="1">
      <c r="H1013" s="4"/>
    </row>
    <row r="1014" spans="8:8" customFormat="1">
      <c r="H1014" s="4"/>
    </row>
    <row r="1015" spans="8:8" customFormat="1">
      <c r="H1015" s="4"/>
    </row>
    <row r="1016" spans="8:8" customFormat="1">
      <c r="H1016" s="4"/>
    </row>
    <row r="1017" spans="8:8" customFormat="1">
      <c r="H1017" s="4"/>
    </row>
    <row r="1018" spans="8:8" customFormat="1">
      <c r="H1018" s="4"/>
    </row>
    <row r="1019" spans="8:8" customFormat="1">
      <c r="H1019" s="4"/>
    </row>
    <row r="1020" spans="8:8" customFormat="1">
      <c r="H1020" s="4"/>
    </row>
    <row r="1021" spans="8:8" customFormat="1">
      <c r="H1021" s="4"/>
    </row>
    <row r="1022" spans="8:8" customFormat="1">
      <c r="H1022" s="4"/>
    </row>
    <row r="1023" spans="8:8" customFormat="1">
      <c r="H1023" s="4"/>
    </row>
    <row r="1024" spans="8:8" customFormat="1">
      <c r="H1024" s="4"/>
    </row>
    <row r="1025" spans="8:8" customFormat="1">
      <c r="H1025" s="4"/>
    </row>
    <row r="1026" spans="8:8" customFormat="1">
      <c r="H1026" s="4"/>
    </row>
    <row r="1027" spans="8:8" customFormat="1">
      <c r="H1027" s="4"/>
    </row>
    <row r="1028" spans="8:8" customFormat="1">
      <c r="H1028" s="4"/>
    </row>
    <row r="1029" spans="8:8" customFormat="1">
      <c r="H1029" s="4"/>
    </row>
    <row r="1030" spans="8:8" customFormat="1">
      <c r="H1030" s="4"/>
    </row>
    <row r="1031" spans="8:8" customFormat="1">
      <c r="H1031" s="4"/>
    </row>
    <row r="1032" spans="8:8" customFormat="1">
      <c r="H1032" s="4"/>
    </row>
    <row r="1033" spans="8:8" customFormat="1">
      <c r="H1033" s="4"/>
    </row>
    <row r="1034" spans="8:8" customFormat="1">
      <c r="H1034" s="4"/>
    </row>
    <row r="1035" spans="8:8" customFormat="1">
      <c r="H1035" s="4"/>
    </row>
    <row r="1036" spans="8:8" customFormat="1">
      <c r="H1036" s="4"/>
    </row>
    <row r="1037" spans="8:8" customFormat="1">
      <c r="H1037" s="4"/>
    </row>
    <row r="1038" spans="8:8" customFormat="1">
      <c r="H1038" s="4"/>
    </row>
    <row r="1039" spans="8:8" customFormat="1">
      <c r="H1039" s="4"/>
    </row>
    <row r="1040" spans="8:8" customFormat="1">
      <c r="H1040" s="4"/>
    </row>
    <row r="1041" spans="8:8" customFormat="1">
      <c r="H1041" s="4"/>
    </row>
    <row r="1042" spans="8:8" customFormat="1">
      <c r="H1042" s="4"/>
    </row>
    <row r="1043" spans="8:8" customFormat="1">
      <c r="H1043" s="4"/>
    </row>
    <row r="1044" spans="8:8" customFormat="1">
      <c r="H1044" s="4"/>
    </row>
    <row r="1045" spans="8:8" customFormat="1">
      <c r="H1045" s="4"/>
    </row>
    <row r="1046" spans="8:8" customFormat="1">
      <c r="H1046" s="4"/>
    </row>
    <row r="1047" spans="8:8" customFormat="1">
      <c r="H1047" s="4"/>
    </row>
    <row r="1048" spans="8:8" customFormat="1">
      <c r="H1048" s="4"/>
    </row>
    <row r="1049" spans="8:8" customFormat="1">
      <c r="H1049" s="4"/>
    </row>
    <row r="1050" spans="8:8" customFormat="1">
      <c r="H1050" s="4"/>
    </row>
    <row r="1051" spans="8:8" customFormat="1">
      <c r="H1051" s="4"/>
    </row>
    <row r="1052" spans="8:8" customFormat="1">
      <c r="H1052" s="4"/>
    </row>
    <row r="1053" spans="8:8" customFormat="1">
      <c r="H1053" s="4"/>
    </row>
    <row r="1054" spans="8:8" customFormat="1">
      <c r="H1054" s="4"/>
    </row>
    <row r="1055" spans="8:8" customFormat="1">
      <c r="H1055" s="4"/>
    </row>
    <row r="1056" spans="8:8" customFormat="1">
      <c r="H1056" s="4"/>
    </row>
    <row r="1057" spans="8:8" customFormat="1">
      <c r="H1057" s="4"/>
    </row>
    <row r="1058" spans="8:8" customFormat="1">
      <c r="H1058" s="4"/>
    </row>
    <row r="1059" spans="8:8" customFormat="1">
      <c r="H1059" s="4"/>
    </row>
    <row r="1060" spans="8:8" customFormat="1">
      <c r="H1060" s="4"/>
    </row>
    <row r="1061" spans="8:8" customFormat="1">
      <c r="H1061" s="4"/>
    </row>
    <row r="1062" spans="8:8" customFormat="1">
      <c r="H1062" s="4"/>
    </row>
    <row r="1063" spans="8:8" customFormat="1">
      <c r="H1063" s="4"/>
    </row>
    <row r="1064" spans="8:8" customFormat="1">
      <c r="H1064" s="4"/>
    </row>
    <row r="1065" spans="8:8" customFormat="1">
      <c r="H1065" s="4"/>
    </row>
    <row r="1066" spans="8:8" customFormat="1">
      <c r="H1066" s="4"/>
    </row>
    <row r="1067" spans="8:8" customFormat="1">
      <c r="H1067" s="4"/>
    </row>
    <row r="1068" spans="8:8" customFormat="1">
      <c r="H1068" s="4"/>
    </row>
    <row r="1069" spans="8:8" customFormat="1">
      <c r="H1069" s="4"/>
    </row>
    <row r="1070" spans="8:8" customFormat="1">
      <c r="H1070" s="4"/>
    </row>
    <row r="1071" spans="8:8" customFormat="1">
      <c r="H1071" s="4"/>
    </row>
    <row r="1072" spans="8:8" customFormat="1">
      <c r="H1072" s="4"/>
    </row>
    <row r="1073" spans="8:8" customFormat="1">
      <c r="H1073" s="4"/>
    </row>
    <row r="1074" spans="8:8" customFormat="1">
      <c r="H1074" s="4"/>
    </row>
    <row r="1075" spans="8:8" customFormat="1">
      <c r="H1075" s="4"/>
    </row>
    <row r="1076" spans="8:8" customFormat="1">
      <c r="H1076" s="4"/>
    </row>
    <row r="1077" spans="8:8" customFormat="1">
      <c r="H1077" s="4"/>
    </row>
    <row r="1078" spans="8:8" customFormat="1">
      <c r="H1078" s="4"/>
    </row>
    <row r="1079" spans="8:8" customFormat="1">
      <c r="H1079" s="4"/>
    </row>
    <row r="1080" spans="8:8" customFormat="1">
      <c r="H1080" s="4"/>
    </row>
    <row r="1081" spans="8:8" customFormat="1">
      <c r="H1081" s="4"/>
    </row>
    <row r="1082" spans="8:8" customFormat="1">
      <c r="H1082" s="4"/>
    </row>
    <row r="1083" spans="8:8" customFormat="1">
      <c r="H1083" s="4"/>
    </row>
    <row r="1084" spans="8:8" customFormat="1">
      <c r="H1084" s="4"/>
    </row>
    <row r="1085" spans="8:8" customFormat="1">
      <c r="H1085" s="4"/>
    </row>
    <row r="1086" spans="8:8" customFormat="1">
      <c r="H1086" s="4"/>
    </row>
    <row r="1087" spans="8:8" customFormat="1">
      <c r="H1087" s="4"/>
    </row>
    <row r="1088" spans="8:8" customFormat="1">
      <c r="H1088" s="4"/>
    </row>
    <row r="1089" spans="8:8" customFormat="1">
      <c r="H1089" s="4"/>
    </row>
    <row r="1090" spans="8:8" customFormat="1">
      <c r="H1090" s="4"/>
    </row>
    <row r="1091" spans="8:8" customFormat="1">
      <c r="H1091" s="4"/>
    </row>
    <row r="1092" spans="8:8" customFormat="1">
      <c r="H1092" s="4"/>
    </row>
    <row r="1093" spans="8:8" customFormat="1">
      <c r="H1093" s="4"/>
    </row>
    <row r="1094" spans="8:8" customFormat="1">
      <c r="H1094" s="4"/>
    </row>
    <row r="1095" spans="8:8" customFormat="1">
      <c r="H1095" s="4"/>
    </row>
    <row r="1096" spans="8:8" customFormat="1">
      <c r="H1096" s="4"/>
    </row>
    <row r="1097" spans="8:8" customFormat="1">
      <c r="H1097" s="4"/>
    </row>
    <row r="1098" spans="8:8" customFormat="1">
      <c r="H1098" s="4"/>
    </row>
    <row r="1099" spans="8:8" customFormat="1">
      <c r="H1099" s="4"/>
    </row>
    <row r="1100" spans="8:8" customFormat="1">
      <c r="H1100" s="4"/>
    </row>
    <row r="1101" spans="8:8" customFormat="1">
      <c r="H1101" s="4"/>
    </row>
    <row r="1102" spans="8:8" customFormat="1">
      <c r="H1102" s="4"/>
    </row>
    <row r="1103" spans="8:8" customFormat="1">
      <c r="H1103" s="4"/>
    </row>
    <row r="1104" spans="8:8" customFormat="1">
      <c r="H1104" s="4"/>
    </row>
    <row r="1105" spans="8:8" customFormat="1">
      <c r="H1105" s="4"/>
    </row>
    <row r="1106" spans="8:8" customFormat="1">
      <c r="H1106" s="4"/>
    </row>
    <row r="1107" spans="8:8" customFormat="1">
      <c r="H1107" s="4"/>
    </row>
    <row r="1108" spans="8:8" customFormat="1">
      <c r="H1108" s="4"/>
    </row>
    <row r="1109" spans="8:8" customFormat="1">
      <c r="H1109" s="4"/>
    </row>
    <row r="1110" spans="8:8" customFormat="1">
      <c r="H1110" s="4"/>
    </row>
    <row r="1111" spans="8:8" customFormat="1">
      <c r="H1111" s="4"/>
    </row>
    <row r="1112" spans="8:8" customFormat="1">
      <c r="H1112" s="4"/>
    </row>
    <row r="1113" spans="8:8" customFormat="1">
      <c r="H1113" s="4"/>
    </row>
    <row r="1114" spans="8:8" customFormat="1">
      <c r="H1114" s="4"/>
    </row>
    <row r="1115" spans="8:8" customFormat="1">
      <c r="H1115" s="4"/>
    </row>
    <row r="1116" spans="8:8" customFormat="1">
      <c r="H1116" s="4"/>
    </row>
    <row r="1117" spans="8:8" customFormat="1">
      <c r="H1117" s="4"/>
    </row>
    <row r="1118" spans="8:8" customFormat="1">
      <c r="H1118" s="4"/>
    </row>
    <row r="1119" spans="8:8" customFormat="1">
      <c r="H1119" s="4"/>
    </row>
    <row r="1120" spans="8:8" customFormat="1">
      <c r="H1120" s="4"/>
    </row>
    <row r="1121" spans="8:8" customFormat="1">
      <c r="H1121" s="4"/>
    </row>
    <row r="1122" spans="8:8" customFormat="1">
      <c r="H1122" s="4"/>
    </row>
    <row r="1123" spans="8:8" customFormat="1">
      <c r="H1123" s="4"/>
    </row>
    <row r="1124" spans="8:8" customFormat="1">
      <c r="H1124" s="4"/>
    </row>
    <row r="1125" spans="8:8" customFormat="1">
      <c r="H1125" s="4"/>
    </row>
    <row r="1126" spans="8:8" customFormat="1">
      <c r="H1126" s="4"/>
    </row>
    <row r="1127" spans="8:8" customFormat="1">
      <c r="H1127" s="4"/>
    </row>
    <row r="1128" spans="8:8" customFormat="1">
      <c r="H1128" s="4"/>
    </row>
    <row r="1129" spans="8:8" customFormat="1">
      <c r="H1129" s="4"/>
    </row>
    <row r="1130" spans="8:8" customFormat="1">
      <c r="H1130" s="4"/>
    </row>
    <row r="1131" spans="8:8" customFormat="1">
      <c r="H1131" s="4"/>
    </row>
    <row r="1132" spans="8:8" customFormat="1">
      <c r="H1132" s="4"/>
    </row>
    <row r="1133" spans="8:8" customFormat="1">
      <c r="H1133" s="4"/>
    </row>
    <row r="1134" spans="8:8" customFormat="1">
      <c r="H1134" s="4"/>
    </row>
    <row r="1135" spans="8:8" customFormat="1">
      <c r="H1135" s="4"/>
    </row>
    <row r="1136" spans="8:8" customFormat="1">
      <c r="H1136" s="4"/>
    </row>
    <row r="1137" spans="8:8" customFormat="1">
      <c r="H1137" s="4"/>
    </row>
    <row r="1138" spans="8:8" customFormat="1">
      <c r="H1138" s="4"/>
    </row>
    <row r="1139" spans="8:8" customFormat="1">
      <c r="H1139" s="4"/>
    </row>
    <row r="1140" spans="8:8" customFormat="1">
      <c r="H1140" s="4"/>
    </row>
    <row r="1141" spans="8:8" customFormat="1">
      <c r="H1141" s="4"/>
    </row>
    <row r="1142" spans="8:8" customFormat="1">
      <c r="H1142" s="4"/>
    </row>
    <row r="1143" spans="8:8" customFormat="1">
      <c r="H1143" s="4"/>
    </row>
    <row r="1144" spans="8:8" customFormat="1">
      <c r="H1144" s="4"/>
    </row>
    <row r="1145" spans="8:8" customFormat="1">
      <c r="H1145" s="4"/>
    </row>
    <row r="1146" spans="8:8" customFormat="1">
      <c r="H1146" s="4"/>
    </row>
    <row r="1147" spans="8:8" customFormat="1">
      <c r="H1147" s="4"/>
    </row>
    <row r="1148" spans="8:8" customFormat="1">
      <c r="H1148" s="4"/>
    </row>
    <row r="1149" spans="8:8" customFormat="1">
      <c r="H1149" s="4"/>
    </row>
    <row r="1150" spans="8:8" customFormat="1">
      <c r="H1150" s="4"/>
    </row>
    <row r="1151" spans="8:8" customFormat="1">
      <c r="H1151" s="4"/>
    </row>
    <row r="1152" spans="8:8" customFormat="1">
      <c r="H1152" s="4"/>
    </row>
    <row r="1153" spans="8:8" customFormat="1">
      <c r="H1153" s="4"/>
    </row>
    <row r="1154" spans="8:8" customFormat="1">
      <c r="H1154" s="4"/>
    </row>
    <row r="1155" spans="8:8" customFormat="1">
      <c r="H1155" s="4"/>
    </row>
    <row r="1156" spans="8:8" customFormat="1">
      <c r="H1156" s="4"/>
    </row>
    <row r="1157" spans="8:8" customFormat="1">
      <c r="H1157" s="4"/>
    </row>
    <row r="1158" spans="8:8" customFormat="1">
      <c r="H1158" s="4"/>
    </row>
    <row r="1159" spans="8:8" customFormat="1">
      <c r="H1159" s="4"/>
    </row>
    <row r="1160" spans="8:8" customFormat="1">
      <c r="H1160" s="4"/>
    </row>
    <row r="1161" spans="8:8" customFormat="1">
      <c r="H1161" s="4"/>
    </row>
    <row r="1162" spans="8:8" customFormat="1">
      <c r="H1162" s="4"/>
    </row>
    <row r="1163" spans="8:8" customFormat="1">
      <c r="H1163" s="4"/>
    </row>
    <row r="1164" spans="8:8" customFormat="1">
      <c r="H1164" s="4"/>
    </row>
    <row r="1165" spans="8:8" customFormat="1">
      <c r="H1165" s="4"/>
    </row>
    <row r="1166" spans="8:8" customFormat="1">
      <c r="H1166" s="4"/>
    </row>
    <row r="1167" spans="8:8" customFormat="1">
      <c r="H1167" s="4"/>
    </row>
    <row r="1168" spans="8:8" customFormat="1">
      <c r="H1168" s="4"/>
    </row>
    <row r="1169" spans="8:8" customFormat="1">
      <c r="H1169" s="4"/>
    </row>
    <row r="1170" spans="8:8" customFormat="1">
      <c r="H1170" s="4"/>
    </row>
    <row r="1171" spans="8:8" customFormat="1">
      <c r="H1171" s="4"/>
    </row>
    <row r="1172" spans="8:8" customFormat="1">
      <c r="H1172" s="4"/>
    </row>
    <row r="1173" spans="8:8" customFormat="1">
      <c r="H1173" s="4"/>
    </row>
    <row r="1174" spans="8:8" customFormat="1">
      <c r="H1174" s="4"/>
    </row>
    <row r="1175" spans="8:8" customFormat="1">
      <c r="H1175" s="4"/>
    </row>
    <row r="1176" spans="8:8" customFormat="1">
      <c r="H1176" s="4"/>
    </row>
    <row r="1177" spans="8:8" customFormat="1">
      <c r="H1177" s="4"/>
    </row>
    <row r="1178" spans="8:8" customFormat="1">
      <c r="H1178" s="4"/>
    </row>
    <row r="1179" spans="8:8" customFormat="1">
      <c r="H1179" s="4"/>
    </row>
    <row r="1180" spans="8:8" customFormat="1">
      <c r="H1180" s="4"/>
    </row>
    <row r="1181" spans="8:8" customFormat="1">
      <c r="H1181" s="4"/>
    </row>
    <row r="1182" spans="8:8" customFormat="1">
      <c r="H1182" s="4"/>
    </row>
    <row r="1183" spans="8:8" customFormat="1">
      <c r="H1183" s="4"/>
    </row>
    <row r="1184" spans="8:8" customFormat="1">
      <c r="H1184" s="4"/>
    </row>
    <row r="1185" spans="8:8" customFormat="1">
      <c r="H1185" s="4"/>
    </row>
    <row r="1186" spans="8:8" customFormat="1">
      <c r="H1186" s="4"/>
    </row>
    <row r="1187" spans="8:8" customFormat="1">
      <c r="H1187" s="4"/>
    </row>
    <row r="1188" spans="8:8" customFormat="1">
      <c r="H1188" s="4"/>
    </row>
    <row r="1189" spans="8:8" customFormat="1">
      <c r="H1189" s="4"/>
    </row>
    <row r="1190" spans="8:8" customFormat="1">
      <c r="H1190" s="4"/>
    </row>
    <row r="1191" spans="8:8" customFormat="1">
      <c r="H1191" s="4"/>
    </row>
    <row r="1192" spans="8:8" customFormat="1">
      <c r="H1192" s="4"/>
    </row>
    <row r="1193" spans="8:8" customFormat="1">
      <c r="H1193" s="4"/>
    </row>
    <row r="1194" spans="8:8" customFormat="1">
      <c r="H1194" s="4"/>
    </row>
    <row r="1195" spans="8:8" customFormat="1">
      <c r="H1195" s="4"/>
    </row>
    <row r="1196" spans="8:8" customFormat="1">
      <c r="H1196" s="4"/>
    </row>
    <row r="1197" spans="8:8" customFormat="1">
      <c r="H1197" s="4"/>
    </row>
    <row r="1198" spans="8:8" customFormat="1">
      <c r="H1198" s="4"/>
    </row>
    <row r="1199" spans="8:8" customFormat="1">
      <c r="H1199" s="4"/>
    </row>
    <row r="1200" spans="8:8" customFormat="1">
      <c r="H1200" s="4"/>
    </row>
    <row r="1201" spans="8:8" customFormat="1">
      <c r="H1201" s="4"/>
    </row>
    <row r="1202" spans="8:8" customFormat="1">
      <c r="H1202" s="4"/>
    </row>
    <row r="1203" spans="8:8" customFormat="1">
      <c r="H1203" s="4"/>
    </row>
    <row r="1204" spans="8:8" customFormat="1">
      <c r="H1204" s="4"/>
    </row>
    <row r="1205" spans="8:8" customFormat="1">
      <c r="H1205" s="4"/>
    </row>
    <row r="1206" spans="8:8" customFormat="1">
      <c r="H1206" s="4"/>
    </row>
    <row r="1207" spans="8:8" customFormat="1">
      <c r="H1207" s="4"/>
    </row>
    <row r="1208" spans="8:8" customFormat="1">
      <c r="H1208" s="4"/>
    </row>
    <row r="1209" spans="8:8" customFormat="1">
      <c r="H1209" s="4"/>
    </row>
    <row r="1210" spans="8:8" customFormat="1">
      <c r="H1210" s="4"/>
    </row>
    <row r="1211" spans="8:8" customFormat="1">
      <c r="H1211" s="4"/>
    </row>
    <row r="1212" spans="8:8" customFormat="1">
      <c r="H1212" s="4"/>
    </row>
    <row r="1213" spans="8:8" customFormat="1">
      <c r="H1213" s="4"/>
    </row>
    <row r="1214" spans="8:8" customFormat="1">
      <c r="H1214" s="4"/>
    </row>
    <row r="1215" spans="8:8" customFormat="1">
      <c r="H1215" s="4"/>
    </row>
    <row r="1216" spans="8:8" customFormat="1">
      <c r="H1216" s="4"/>
    </row>
    <row r="1217" spans="8:8" customFormat="1">
      <c r="H1217" s="4"/>
    </row>
    <row r="1218" spans="8:8" customFormat="1">
      <c r="H1218" s="4"/>
    </row>
    <row r="1219" spans="8:8" customFormat="1">
      <c r="H1219" s="4"/>
    </row>
    <row r="1220" spans="8:8" customFormat="1">
      <c r="H1220" s="4"/>
    </row>
    <row r="1221" spans="8:8" customFormat="1">
      <c r="H1221" s="4"/>
    </row>
    <row r="1222" spans="8:8" customFormat="1">
      <c r="H1222" s="4"/>
    </row>
    <row r="1223" spans="8:8" customFormat="1">
      <c r="H1223" s="4"/>
    </row>
    <row r="1224" spans="8:8" customFormat="1">
      <c r="H1224" s="4"/>
    </row>
    <row r="1225" spans="8:8" customFormat="1">
      <c r="H1225" s="4"/>
    </row>
    <row r="1226" spans="8:8" customFormat="1">
      <c r="H1226" s="4"/>
    </row>
    <row r="1227" spans="8:8" customFormat="1">
      <c r="H1227" s="4"/>
    </row>
    <row r="1228" spans="8:8" customFormat="1">
      <c r="H1228" s="4"/>
    </row>
    <row r="1229" spans="8:8" customFormat="1">
      <c r="H1229" s="4"/>
    </row>
    <row r="1230" spans="8:8" customFormat="1">
      <c r="H1230" s="4"/>
    </row>
    <row r="1231" spans="8:8" customFormat="1">
      <c r="H1231" s="4"/>
    </row>
    <row r="1232" spans="8:8" customFormat="1">
      <c r="H1232" s="4"/>
    </row>
    <row r="1233" spans="8:8" customFormat="1">
      <c r="H1233" s="4"/>
    </row>
    <row r="1234" spans="8:8" customFormat="1">
      <c r="H1234" s="4"/>
    </row>
    <row r="1235" spans="8:8" customFormat="1">
      <c r="H1235" s="4"/>
    </row>
    <row r="1236" spans="8:8" customFormat="1">
      <c r="H1236" s="4"/>
    </row>
    <row r="1237" spans="8:8" customFormat="1">
      <c r="H1237" s="4"/>
    </row>
    <row r="1238" spans="8:8" customFormat="1">
      <c r="H1238" s="4"/>
    </row>
    <row r="1239" spans="8:8" customFormat="1">
      <c r="H1239" s="4"/>
    </row>
    <row r="1240" spans="8:8" customFormat="1">
      <c r="H1240" s="4"/>
    </row>
    <row r="1241" spans="8:8" customFormat="1">
      <c r="H1241" s="4"/>
    </row>
    <row r="1242" spans="8:8" customFormat="1">
      <c r="H1242" s="4"/>
    </row>
    <row r="1243" spans="8:8" customFormat="1">
      <c r="H1243" s="4"/>
    </row>
    <row r="1244" spans="8:8" customFormat="1">
      <c r="H1244" s="4"/>
    </row>
    <row r="1245" spans="8:8" customFormat="1">
      <c r="H1245" s="4"/>
    </row>
    <row r="1246" spans="8:8" customFormat="1">
      <c r="H1246" s="4"/>
    </row>
    <row r="1247" spans="8:8" customFormat="1">
      <c r="H1247" s="4"/>
    </row>
    <row r="1248" spans="8:8" customFormat="1">
      <c r="H1248" s="4"/>
    </row>
    <row r="1249" spans="8:8" customFormat="1">
      <c r="H1249" s="4"/>
    </row>
    <row r="1250" spans="8:8" customFormat="1">
      <c r="H1250" s="4"/>
    </row>
    <row r="1251" spans="8:8" customFormat="1">
      <c r="H1251" s="4"/>
    </row>
    <row r="1252" spans="8:8" customFormat="1">
      <c r="H1252" s="4"/>
    </row>
    <row r="1253" spans="8:8" customFormat="1">
      <c r="H1253" s="4"/>
    </row>
    <row r="1254" spans="8:8" customFormat="1">
      <c r="H1254" s="4"/>
    </row>
    <row r="1255" spans="8:8" customFormat="1">
      <c r="H1255" s="4"/>
    </row>
    <row r="1256" spans="8:8" customFormat="1">
      <c r="H1256" s="4"/>
    </row>
    <row r="1257" spans="8:8" customFormat="1">
      <c r="H1257" s="4"/>
    </row>
    <row r="1258" spans="8:8" customFormat="1">
      <c r="H1258" s="4"/>
    </row>
    <row r="1259" spans="8:8" customFormat="1">
      <c r="H1259" s="4"/>
    </row>
    <row r="1260" spans="8:8" customFormat="1">
      <c r="H1260" s="4"/>
    </row>
    <row r="1261" spans="8:8" customFormat="1">
      <c r="H1261" s="4"/>
    </row>
    <row r="1262" spans="8:8" customFormat="1">
      <c r="H1262" s="4"/>
    </row>
    <row r="1263" spans="8:8" customFormat="1">
      <c r="H1263" s="4"/>
    </row>
    <row r="1264" spans="8:8" customFormat="1">
      <c r="H1264" s="4"/>
    </row>
    <row r="1265" spans="8:8" customFormat="1">
      <c r="H1265" s="4"/>
    </row>
    <row r="1266" spans="8:8" customFormat="1">
      <c r="H1266" s="4"/>
    </row>
    <row r="1267" spans="8:8" customFormat="1">
      <c r="H1267" s="4"/>
    </row>
    <row r="1268" spans="8:8" customFormat="1">
      <c r="H1268" s="4"/>
    </row>
    <row r="1269" spans="8:8" customFormat="1">
      <c r="H1269" s="4"/>
    </row>
    <row r="1270" spans="8:8" customFormat="1">
      <c r="H1270" s="4"/>
    </row>
    <row r="1271" spans="8:8" customFormat="1">
      <c r="H1271" s="4"/>
    </row>
    <row r="1272" spans="8:8" customFormat="1">
      <c r="H1272" s="4"/>
    </row>
    <row r="1273" spans="8:8" customFormat="1">
      <c r="H1273" s="4"/>
    </row>
    <row r="1274" spans="8:8" customFormat="1">
      <c r="H1274" s="4"/>
    </row>
    <row r="1275" spans="8:8" customFormat="1">
      <c r="H1275" s="4"/>
    </row>
    <row r="1276" spans="8:8" customFormat="1">
      <c r="H1276" s="4"/>
    </row>
    <row r="1277" spans="8:8" customFormat="1">
      <c r="H1277" s="4"/>
    </row>
    <row r="1278" spans="8:8" customFormat="1">
      <c r="H1278" s="4"/>
    </row>
    <row r="1279" spans="8:8" customFormat="1">
      <c r="H1279" s="4"/>
    </row>
    <row r="1280" spans="8:8" customFormat="1">
      <c r="H1280" s="4"/>
    </row>
    <row r="1281" spans="8:8" customFormat="1">
      <c r="H1281" s="4"/>
    </row>
    <row r="1282" spans="8:8" customFormat="1">
      <c r="H1282" s="4"/>
    </row>
    <row r="1283" spans="8:8" customFormat="1">
      <c r="H1283" s="4"/>
    </row>
    <row r="1284" spans="8:8" customFormat="1">
      <c r="H1284" s="4"/>
    </row>
    <row r="1285" spans="8:8" customFormat="1">
      <c r="H1285" s="4"/>
    </row>
    <row r="1286" spans="8:8" customFormat="1">
      <c r="H1286" s="4"/>
    </row>
    <row r="1287" spans="8:8" customFormat="1">
      <c r="H1287" s="4"/>
    </row>
    <row r="1288" spans="8:8" customFormat="1">
      <c r="H1288" s="4"/>
    </row>
    <row r="1289" spans="8:8" customFormat="1">
      <c r="H1289" s="4"/>
    </row>
    <row r="1290" spans="8:8" customFormat="1">
      <c r="H1290" s="4"/>
    </row>
    <row r="1291" spans="8:8" customFormat="1">
      <c r="H1291" s="4"/>
    </row>
    <row r="1292" spans="8:8" customFormat="1">
      <c r="H1292" s="4"/>
    </row>
    <row r="1293" spans="8:8" customFormat="1">
      <c r="H1293" s="4"/>
    </row>
    <row r="1294" spans="8:8" customFormat="1">
      <c r="H1294" s="4"/>
    </row>
    <row r="1295" spans="8:8" customFormat="1">
      <c r="H1295" s="4"/>
    </row>
    <row r="1296" spans="8:8" customFormat="1">
      <c r="H1296" s="4"/>
    </row>
    <row r="1297" spans="8:8" customFormat="1">
      <c r="H1297" s="4"/>
    </row>
    <row r="1298" spans="8:8" customFormat="1">
      <c r="H1298" s="4"/>
    </row>
    <row r="1299" spans="8:8" customFormat="1">
      <c r="H1299" s="4"/>
    </row>
    <row r="1300" spans="8:8" customFormat="1">
      <c r="H1300" s="4"/>
    </row>
    <row r="1301" spans="8:8" customFormat="1">
      <c r="H1301" s="4"/>
    </row>
    <row r="1302" spans="8:8" customFormat="1">
      <c r="H1302" s="4"/>
    </row>
    <row r="1303" spans="8:8" customFormat="1">
      <c r="H1303" s="4"/>
    </row>
    <row r="1304" spans="8:8" customFormat="1">
      <c r="H1304" s="4"/>
    </row>
    <row r="1305" spans="8:8" customFormat="1">
      <c r="H1305" s="4"/>
    </row>
    <row r="1306" spans="8:8" customFormat="1">
      <c r="H1306" s="4"/>
    </row>
    <row r="1307" spans="8:8" customFormat="1">
      <c r="H1307" s="4"/>
    </row>
    <row r="1308" spans="8:8" customFormat="1">
      <c r="H1308" s="4"/>
    </row>
    <row r="1309" spans="8:8" customFormat="1">
      <c r="H1309" s="4"/>
    </row>
    <row r="1310" spans="8:8" customFormat="1">
      <c r="H1310" s="4"/>
    </row>
    <row r="1311" spans="8:8" customFormat="1">
      <c r="H1311" s="4"/>
    </row>
    <row r="1312" spans="8:8" customFormat="1">
      <c r="H1312" s="4"/>
    </row>
    <row r="1313" spans="8:8" customFormat="1">
      <c r="H1313" s="4"/>
    </row>
    <row r="1314" spans="8:8" customFormat="1">
      <c r="H1314" s="4"/>
    </row>
    <row r="1315" spans="8:8" customFormat="1">
      <c r="H1315" s="4"/>
    </row>
    <row r="1316" spans="8:8" customFormat="1">
      <c r="H1316" s="4"/>
    </row>
    <row r="1317" spans="8:8" customFormat="1">
      <c r="H1317" s="4"/>
    </row>
    <row r="1318" spans="8:8" customFormat="1">
      <c r="H1318" s="4"/>
    </row>
    <row r="1319" spans="8:8" customFormat="1">
      <c r="H1319" s="4"/>
    </row>
    <row r="1320" spans="8:8" customFormat="1">
      <c r="H1320" s="4"/>
    </row>
    <row r="1321" spans="8:8" customFormat="1">
      <c r="H1321" s="4"/>
    </row>
    <row r="1322" spans="8:8" customFormat="1">
      <c r="H1322" s="4"/>
    </row>
    <row r="1323" spans="8:8" customFormat="1">
      <c r="H1323" s="4"/>
    </row>
    <row r="1324" spans="8:8" customFormat="1">
      <c r="H1324" s="4"/>
    </row>
    <row r="1325" spans="8:8" customFormat="1">
      <c r="H1325" s="4"/>
    </row>
    <row r="1326" spans="8:8" customFormat="1">
      <c r="H1326" s="4"/>
    </row>
    <row r="1327" spans="8:8" customFormat="1">
      <c r="H1327" s="4"/>
    </row>
    <row r="1328" spans="8:8" customFormat="1">
      <c r="H1328" s="4"/>
    </row>
    <row r="1329" spans="8:8" customFormat="1">
      <c r="H1329" s="4"/>
    </row>
    <row r="1330" spans="8:8" customFormat="1">
      <c r="H1330" s="4"/>
    </row>
    <row r="1331" spans="8:8" customFormat="1">
      <c r="H1331" s="4"/>
    </row>
    <row r="1332" spans="8:8" customFormat="1">
      <c r="H1332" s="4"/>
    </row>
    <row r="1333" spans="8:8" customFormat="1">
      <c r="H1333" s="4"/>
    </row>
    <row r="1334" spans="8:8" customFormat="1">
      <c r="H1334" s="4"/>
    </row>
    <row r="1335" spans="8:8" customFormat="1">
      <c r="H1335" s="4"/>
    </row>
    <row r="1336" spans="8:8" customFormat="1">
      <c r="H1336" s="4"/>
    </row>
    <row r="1337" spans="8:8" customFormat="1">
      <c r="H1337" s="4"/>
    </row>
    <row r="1338" spans="8:8" customFormat="1">
      <c r="H1338" s="4"/>
    </row>
    <row r="1339" spans="8:8" customFormat="1">
      <c r="H1339" s="4"/>
    </row>
    <row r="1340" spans="8:8" customFormat="1">
      <c r="H1340" s="4"/>
    </row>
    <row r="1341" spans="8:8" customFormat="1">
      <c r="H1341" s="4"/>
    </row>
    <row r="1342" spans="8:8" customFormat="1">
      <c r="H1342" s="4"/>
    </row>
    <row r="1343" spans="8:8" customFormat="1">
      <c r="H1343" s="4"/>
    </row>
    <row r="1344" spans="8:8" customFormat="1">
      <c r="H1344" s="4"/>
    </row>
    <row r="1345" spans="8:8" customFormat="1">
      <c r="H1345" s="4"/>
    </row>
    <row r="1346" spans="8:8" customFormat="1">
      <c r="H1346" s="4"/>
    </row>
    <row r="1347" spans="8:8" customFormat="1">
      <c r="H1347" s="4"/>
    </row>
    <row r="1348" spans="8:8" customFormat="1">
      <c r="H1348" s="4"/>
    </row>
    <row r="1349" spans="8:8" customFormat="1">
      <c r="H1349" s="4"/>
    </row>
    <row r="1350" spans="8:8" customFormat="1">
      <c r="H1350" s="4"/>
    </row>
    <row r="1351" spans="8:8" customFormat="1">
      <c r="H1351" s="4"/>
    </row>
    <row r="1352" spans="8:8" customFormat="1">
      <c r="H1352" s="4"/>
    </row>
    <row r="1353" spans="8:8" customFormat="1">
      <c r="H1353" s="4"/>
    </row>
    <row r="1354" spans="8:8" customFormat="1">
      <c r="H1354" s="4"/>
    </row>
    <row r="1355" spans="8:8" customFormat="1">
      <c r="H1355" s="4"/>
    </row>
    <row r="1356" spans="8:8" customFormat="1">
      <c r="H1356" s="4"/>
    </row>
    <row r="1357" spans="8:8" customFormat="1">
      <c r="H1357" s="4"/>
    </row>
    <row r="1358" spans="8:8" customFormat="1">
      <c r="H1358" s="4"/>
    </row>
    <row r="1359" spans="8:8" customFormat="1">
      <c r="H1359" s="4"/>
    </row>
    <row r="1360" spans="8:8" customFormat="1">
      <c r="H1360" s="4"/>
    </row>
    <row r="1361" spans="8:8" customFormat="1">
      <c r="H1361" s="4"/>
    </row>
    <row r="1362" spans="8:8" customFormat="1">
      <c r="H1362" s="4"/>
    </row>
    <row r="1363" spans="8:8" customFormat="1">
      <c r="H1363" s="4"/>
    </row>
    <row r="1364" spans="8:8" customFormat="1">
      <c r="H1364" s="4"/>
    </row>
    <row r="1365" spans="8:8" customFormat="1">
      <c r="H1365" s="4"/>
    </row>
    <row r="1366" spans="8:8" customFormat="1">
      <c r="H1366" s="4"/>
    </row>
    <row r="1367" spans="8:8" customFormat="1">
      <c r="H1367" s="4"/>
    </row>
    <row r="1368" spans="8:8" customFormat="1">
      <c r="H1368" s="4"/>
    </row>
    <row r="1369" spans="8:8" customFormat="1">
      <c r="H1369" s="4"/>
    </row>
    <row r="1370" spans="8:8" customFormat="1">
      <c r="H1370" s="4"/>
    </row>
    <row r="1371" spans="8:8" customFormat="1">
      <c r="H1371" s="4"/>
    </row>
    <row r="1372" spans="8:8" customFormat="1">
      <c r="H1372" s="4"/>
    </row>
    <row r="1373" spans="8:8" customFormat="1">
      <c r="H1373" s="4"/>
    </row>
    <row r="1374" spans="8:8" customFormat="1">
      <c r="H1374" s="4"/>
    </row>
    <row r="1375" spans="8:8" customFormat="1">
      <c r="H1375" s="4"/>
    </row>
    <row r="1376" spans="8:8" customFormat="1">
      <c r="H1376" s="4"/>
    </row>
    <row r="1377" spans="8:8" customFormat="1">
      <c r="H1377" s="4"/>
    </row>
    <row r="1378" spans="8:8" customFormat="1">
      <c r="H1378" s="4"/>
    </row>
    <row r="1379" spans="8:8" customFormat="1">
      <c r="H1379" s="4"/>
    </row>
    <row r="1380" spans="8:8" customFormat="1">
      <c r="H1380" s="4"/>
    </row>
    <row r="1381" spans="8:8" customFormat="1">
      <c r="H1381" s="4"/>
    </row>
    <row r="1382" spans="8:8" customFormat="1">
      <c r="H1382" s="4"/>
    </row>
    <row r="1383" spans="8:8" customFormat="1">
      <c r="H1383" s="4"/>
    </row>
    <row r="1384" spans="8:8" customFormat="1">
      <c r="H1384" s="4"/>
    </row>
    <row r="1385" spans="8:8" customFormat="1">
      <c r="H1385" s="4"/>
    </row>
    <row r="1386" spans="8:8" customFormat="1">
      <c r="H1386" s="4"/>
    </row>
    <row r="1387" spans="8:8" customFormat="1">
      <c r="H1387" s="4"/>
    </row>
    <row r="1388" spans="8:8" customFormat="1">
      <c r="H1388" s="4"/>
    </row>
    <row r="1389" spans="8:8" customFormat="1">
      <c r="H1389" s="4"/>
    </row>
    <row r="1390" spans="8:8" customFormat="1">
      <c r="H1390" s="4"/>
    </row>
    <row r="1391" spans="8:8" customFormat="1">
      <c r="H1391" s="4"/>
    </row>
    <row r="1392" spans="8:8" customFormat="1">
      <c r="H1392" s="4"/>
    </row>
    <row r="1393" spans="8:8" customFormat="1">
      <c r="H1393" s="4"/>
    </row>
    <row r="1394" spans="8:8" customFormat="1">
      <c r="H1394" s="4"/>
    </row>
    <row r="1395" spans="8:8" customFormat="1">
      <c r="H1395" s="4"/>
    </row>
    <row r="1396" spans="8:8" customFormat="1">
      <c r="H1396" s="4"/>
    </row>
    <row r="1397" spans="8:8" customFormat="1">
      <c r="H1397" s="4"/>
    </row>
    <row r="1398" spans="8:8" customFormat="1">
      <c r="H1398" s="4"/>
    </row>
    <row r="1399" spans="8:8" customFormat="1">
      <c r="H1399" s="4"/>
    </row>
    <row r="1400" spans="8:8" customFormat="1">
      <c r="H1400" s="4"/>
    </row>
    <row r="1401" spans="8:8" customFormat="1">
      <c r="H1401" s="4"/>
    </row>
    <row r="1402" spans="8:8" customFormat="1">
      <c r="H1402" s="4"/>
    </row>
    <row r="1403" spans="8:8" customFormat="1">
      <c r="H1403" s="4"/>
    </row>
    <row r="1404" spans="8:8" customFormat="1">
      <c r="H1404" s="4"/>
    </row>
    <row r="1405" spans="8:8" customFormat="1">
      <c r="H1405" s="4"/>
    </row>
    <row r="1406" spans="8:8" customFormat="1">
      <c r="H1406" s="4"/>
    </row>
    <row r="1407" spans="8:8" customFormat="1">
      <c r="H1407" s="4"/>
    </row>
    <row r="1408" spans="8:8" customFormat="1">
      <c r="H1408" s="4"/>
    </row>
    <row r="1409" spans="8:8" customFormat="1">
      <c r="H1409" s="4"/>
    </row>
    <row r="1410" spans="8:8" customFormat="1">
      <c r="H1410" s="4"/>
    </row>
    <row r="1411" spans="8:8" customFormat="1">
      <c r="H1411" s="4"/>
    </row>
    <row r="1412" spans="8:8" customFormat="1">
      <c r="H1412" s="4"/>
    </row>
    <row r="1413" spans="8:8" customFormat="1">
      <c r="H1413" s="4"/>
    </row>
    <row r="1414" spans="8:8" customFormat="1">
      <c r="H1414" s="4"/>
    </row>
    <row r="1415" spans="8:8" customFormat="1">
      <c r="H1415" s="4"/>
    </row>
    <row r="1416" spans="8:8" customFormat="1">
      <c r="H1416" s="4"/>
    </row>
    <row r="1417" spans="8:8" customFormat="1">
      <c r="H1417" s="4"/>
    </row>
    <row r="1418" spans="8:8" customFormat="1">
      <c r="H1418" s="4"/>
    </row>
    <row r="1419" spans="8:8" customFormat="1">
      <c r="H1419" s="4"/>
    </row>
    <row r="1420" spans="8:8" customFormat="1">
      <c r="H1420" s="4"/>
    </row>
    <row r="1421" spans="8:8" customFormat="1">
      <c r="H1421" s="4"/>
    </row>
    <row r="1422" spans="8:8" customFormat="1">
      <c r="H1422" s="4"/>
    </row>
    <row r="1423" spans="8:8" customFormat="1">
      <c r="H1423" s="4"/>
    </row>
    <row r="1424" spans="8:8" customFormat="1">
      <c r="H1424" s="4"/>
    </row>
    <row r="1425" spans="8:8" customFormat="1">
      <c r="H1425" s="4"/>
    </row>
    <row r="1426" spans="8:8" customFormat="1">
      <c r="H1426" s="4"/>
    </row>
    <row r="1427" spans="8:8" customFormat="1">
      <c r="H1427" s="4"/>
    </row>
    <row r="1428" spans="8:8" customFormat="1">
      <c r="H1428" s="4"/>
    </row>
    <row r="1429" spans="8:8" customFormat="1">
      <c r="H1429" s="4"/>
    </row>
    <row r="1430" spans="8:8" customFormat="1">
      <c r="H1430" s="4"/>
    </row>
    <row r="1431" spans="8:8" customFormat="1">
      <c r="H1431" s="4"/>
    </row>
    <row r="1432" spans="8:8" customFormat="1">
      <c r="H1432" s="4"/>
    </row>
    <row r="1433" spans="8:8" customFormat="1">
      <c r="H1433" s="4"/>
    </row>
    <row r="1434" spans="8:8" customFormat="1">
      <c r="H1434" s="4"/>
    </row>
    <row r="1435" spans="8:8" customFormat="1">
      <c r="H1435" s="4"/>
    </row>
    <row r="1436" spans="8:8" customFormat="1">
      <c r="H1436" s="4"/>
    </row>
    <row r="1437" spans="8:8" customFormat="1">
      <c r="H1437" s="4"/>
    </row>
    <row r="1438" spans="8:8" customFormat="1">
      <c r="H1438" s="4"/>
    </row>
    <row r="1439" spans="8:8" customFormat="1">
      <c r="H1439" s="4"/>
    </row>
    <row r="1440" spans="8:8" customFormat="1">
      <c r="H1440" s="4"/>
    </row>
    <row r="1441" spans="8:8" customFormat="1">
      <c r="H1441" s="4"/>
    </row>
    <row r="1442" spans="8:8" customFormat="1">
      <c r="H1442" s="4"/>
    </row>
    <row r="1443" spans="8:8" customFormat="1">
      <c r="H1443" s="4"/>
    </row>
    <row r="1444" spans="8:8" customFormat="1">
      <c r="H1444" s="4"/>
    </row>
    <row r="1445" spans="8:8" customFormat="1">
      <c r="H1445" s="4"/>
    </row>
    <row r="1446" spans="8:8" customFormat="1">
      <c r="H1446" s="4"/>
    </row>
    <row r="1447" spans="8:8" customFormat="1">
      <c r="H1447" s="4"/>
    </row>
    <row r="1448" spans="8:8" customFormat="1">
      <c r="H1448" s="4"/>
    </row>
    <row r="1449" spans="8:8" customFormat="1">
      <c r="H1449" s="4"/>
    </row>
    <row r="1450" spans="8:8" customFormat="1">
      <c r="H1450" s="4"/>
    </row>
    <row r="1451" spans="8:8" customFormat="1">
      <c r="H1451" s="4"/>
    </row>
    <row r="1452" spans="8:8" customFormat="1">
      <c r="H1452" s="4"/>
    </row>
    <row r="1453" spans="8:8" customFormat="1">
      <c r="H1453" s="4"/>
    </row>
    <row r="1454" spans="8:8" customFormat="1">
      <c r="H1454" s="4"/>
    </row>
    <row r="1455" spans="8:8" customFormat="1">
      <c r="H1455" s="4"/>
    </row>
    <row r="1456" spans="8:8" customFormat="1">
      <c r="H1456" s="4"/>
    </row>
    <row r="1457" spans="8:8" customFormat="1">
      <c r="H1457" s="4"/>
    </row>
    <row r="1458" spans="8:8" customFormat="1">
      <c r="H1458" s="4"/>
    </row>
    <row r="1459" spans="8:8" customFormat="1">
      <c r="H1459" s="4"/>
    </row>
    <row r="1460" spans="8:8" customFormat="1">
      <c r="H1460" s="4"/>
    </row>
    <row r="1461" spans="8:8" customFormat="1">
      <c r="H1461" s="4"/>
    </row>
    <row r="1462" spans="8:8" customFormat="1">
      <c r="H1462" s="4"/>
    </row>
    <row r="1463" spans="8:8" customFormat="1">
      <c r="H1463" s="4"/>
    </row>
    <row r="1464" spans="8:8" customFormat="1">
      <c r="H1464" s="4"/>
    </row>
    <row r="1465" spans="8:8" customFormat="1">
      <c r="H1465" s="4"/>
    </row>
    <row r="1466" spans="8:8" customFormat="1">
      <c r="H1466" s="4"/>
    </row>
    <row r="1467" spans="8:8" customFormat="1">
      <c r="H1467" s="4"/>
    </row>
    <row r="1468" spans="8:8" customFormat="1">
      <c r="H1468" s="4"/>
    </row>
    <row r="1469" spans="8:8" customFormat="1">
      <c r="H1469" s="4"/>
    </row>
    <row r="1470" spans="8:8" customFormat="1">
      <c r="H1470" s="4"/>
    </row>
    <row r="1471" spans="8:8" customFormat="1">
      <c r="H1471" s="4"/>
    </row>
    <row r="1472" spans="8:8" customFormat="1">
      <c r="H1472" s="4"/>
    </row>
    <row r="1473" spans="8:8" customFormat="1">
      <c r="H1473" s="4"/>
    </row>
    <row r="1474" spans="8:8" customFormat="1">
      <c r="H1474" s="4"/>
    </row>
    <row r="1475" spans="8:8" customFormat="1">
      <c r="H1475" s="4"/>
    </row>
    <row r="1476" spans="8:8" customFormat="1">
      <c r="H1476" s="4"/>
    </row>
    <row r="1477" spans="8:8" customFormat="1">
      <c r="H1477" s="4"/>
    </row>
    <row r="1478" spans="8:8" customFormat="1">
      <c r="H1478" s="4"/>
    </row>
    <row r="1479" spans="8:8" customFormat="1">
      <c r="H1479" s="4"/>
    </row>
    <row r="1480" spans="8:8" customFormat="1">
      <c r="H1480" s="4"/>
    </row>
    <row r="1481" spans="8:8" customFormat="1">
      <c r="H1481" s="4"/>
    </row>
    <row r="1482" spans="8:8" customFormat="1">
      <c r="H1482" s="4"/>
    </row>
    <row r="1483" spans="8:8" customFormat="1">
      <c r="H1483" s="4"/>
    </row>
    <row r="1484" spans="8:8" customFormat="1">
      <c r="H1484" s="4"/>
    </row>
    <row r="1485" spans="8:8" customFormat="1">
      <c r="H1485" s="4"/>
    </row>
    <row r="1486" spans="8:8" customFormat="1">
      <c r="H1486" s="4"/>
    </row>
    <row r="1487" spans="8:8" customFormat="1">
      <c r="H1487" s="4"/>
    </row>
    <row r="1488" spans="8:8" customFormat="1">
      <c r="H1488" s="4"/>
    </row>
    <row r="1489" spans="8:8" customFormat="1">
      <c r="H1489" s="4"/>
    </row>
    <row r="1490" spans="8:8" customFormat="1">
      <c r="H1490" s="4"/>
    </row>
    <row r="1491" spans="8:8" customFormat="1">
      <c r="H1491" s="4"/>
    </row>
    <row r="1492" spans="8:8" customFormat="1">
      <c r="H1492" s="4"/>
    </row>
    <row r="1493" spans="8:8" customFormat="1">
      <c r="H1493" s="4"/>
    </row>
    <row r="1494" spans="8:8" customFormat="1">
      <c r="H1494" s="4"/>
    </row>
    <row r="1495" spans="8:8" customFormat="1">
      <c r="H1495" s="4"/>
    </row>
    <row r="1496" spans="8:8" customFormat="1">
      <c r="H1496" s="4"/>
    </row>
    <row r="1497" spans="8:8" customFormat="1">
      <c r="H1497" s="4"/>
    </row>
    <row r="1498" spans="8:8" customFormat="1">
      <c r="H1498" s="4"/>
    </row>
    <row r="1499" spans="8:8" customFormat="1">
      <c r="H1499" s="4"/>
    </row>
    <row r="1500" spans="8:8" customFormat="1">
      <c r="H1500" s="4"/>
    </row>
    <row r="1501" spans="8:8" customFormat="1">
      <c r="H1501" s="4"/>
    </row>
    <row r="1502" spans="8:8" customFormat="1">
      <c r="H1502" s="4"/>
    </row>
    <row r="1503" spans="8:8" customFormat="1">
      <c r="H1503" s="4"/>
    </row>
    <row r="1504" spans="8:8" customFormat="1">
      <c r="H1504" s="4"/>
    </row>
    <row r="1505" spans="8:8" customFormat="1">
      <c r="H1505" s="4"/>
    </row>
    <row r="1506" spans="8:8" customFormat="1">
      <c r="H1506" s="4"/>
    </row>
    <row r="1507" spans="8:8" customFormat="1">
      <c r="H1507" s="4"/>
    </row>
    <row r="1508" spans="8:8" customFormat="1">
      <c r="H1508" s="4"/>
    </row>
    <row r="1509" spans="8:8" customFormat="1">
      <c r="H1509" s="4"/>
    </row>
    <row r="1510" spans="8:8" customFormat="1">
      <c r="H1510" s="4"/>
    </row>
    <row r="1511" spans="8:8" customFormat="1">
      <c r="H1511" s="4"/>
    </row>
    <row r="1512" spans="8:8" customFormat="1">
      <c r="H1512" s="4"/>
    </row>
    <row r="1513" spans="8:8" customFormat="1">
      <c r="H1513" s="4"/>
    </row>
    <row r="1514" spans="8:8" customFormat="1">
      <c r="H1514" s="4"/>
    </row>
    <row r="1515" spans="8:8" customFormat="1">
      <c r="H1515" s="4"/>
    </row>
    <row r="1516" spans="8:8" customFormat="1">
      <c r="H1516" s="4"/>
    </row>
    <row r="1517" spans="8:8" customFormat="1">
      <c r="H1517" s="4"/>
    </row>
    <row r="1518" spans="8:8" customFormat="1">
      <c r="H1518" s="4"/>
    </row>
    <row r="1519" spans="8:8" customFormat="1">
      <c r="H1519" s="4"/>
    </row>
    <row r="1520" spans="8:8" customFormat="1">
      <c r="H1520" s="4"/>
    </row>
    <row r="1521" spans="8:8" customFormat="1">
      <c r="H1521" s="4"/>
    </row>
    <row r="1522" spans="8:8" customFormat="1">
      <c r="H1522" s="4"/>
    </row>
    <row r="1523" spans="8:8" customFormat="1">
      <c r="H1523" s="4"/>
    </row>
    <row r="1524" spans="8:8" customFormat="1">
      <c r="H1524" s="4"/>
    </row>
    <row r="1525" spans="8:8" customFormat="1">
      <c r="H1525" s="4"/>
    </row>
    <row r="1526" spans="8:8" customFormat="1">
      <c r="H1526" s="4"/>
    </row>
    <row r="1527" spans="8:8" customFormat="1">
      <c r="H1527" s="4"/>
    </row>
    <row r="1528" spans="8:8" customFormat="1">
      <c r="H1528" s="4"/>
    </row>
    <row r="1529" spans="8:8" customFormat="1">
      <c r="H1529" s="4"/>
    </row>
    <row r="1530" spans="8:8" customFormat="1">
      <c r="H1530" s="4"/>
    </row>
    <row r="1531" spans="8:8" customFormat="1">
      <c r="H1531" s="4"/>
    </row>
    <row r="1532" spans="8:8" customFormat="1">
      <c r="H1532" s="4"/>
    </row>
    <row r="1533" spans="8:8" customFormat="1">
      <c r="H1533" s="4"/>
    </row>
    <row r="1534" spans="8:8" customFormat="1">
      <c r="H1534" s="4"/>
    </row>
    <row r="1535" spans="8:8" customFormat="1">
      <c r="H1535" s="4"/>
    </row>
    <row r="1536" spans="8:8" customFormat="1">
      <c r="H1536" s="4"/>
    </row>
    <row r="1537" spans="8:8" customFormat="1">
      <c r="H1537" s="4"/>
    </row>
    <row r="1538" spans="8:8" customFormat="1">
      <c r="H1538" s="4"/>
    </row>
    <row r="1539" spans="8:8" customFormat="1">
      <c r="H1539" s="4"/>
    </row>
    <row r="1540" spans="8:8" customFormat="1">
      <c r="H1540" s="4"/>
    </row>
    <row r="1541" spans="8:8" customFormat="1">
      <c r="H1541" s="4"/>
    </row>
    <row r="1542" spans="8:8" customFormat="1">
      <c r="H1542" s="4"/>
    </row>
    <row r="1543" spans="8:8" customFormat="1">
      <c r="H1543" s="4"/>
    </row>
    <row r="1544" spans="8:8" customFormat="1">
      <c r="H1544" s="4"/>
    </row>
    <row r="1545" spans="8:8" customFormat="1">
      <c r="H1545" s="4"/>
    </row>
    <row r="1546" spans="8:8" customFormat="1">
      <c r="H1546" s="4"/>
    </row>
    <row r="1547" spans="8:8" customFormat="1">
      <c r="H1547" s="4"/>
    </row>
    <row r="1548" spans="8:8" customFormat="1">
      <c r="H1548" s="4"/>
    </row>
    <row r="1549" spans="8:8" customFormat="1">
      <c r="H1549" s="4"/>
    </row>
    <row r="1550" spans="8:8" customFormat="1">
      <c r="H1550" s="4"/>
    </row>
    <row r="1551" spans="8:8" customFormat="1">
      <c r="H1551" s="4"/>
    </row>
    <row r="1552" spans="8:8" customFormat="1">
      <c r="H1552" s="4"/>
    </row>
    <row r="1553" spans="8:8" customFormat="1">
      <c r="H1553" s="4"/>
    </row>
    <row r="1554" spans="8:8" customFormat="1">
      <c r="H1554" s="4"/>
    </row>
    <row r="1555" spans="8:8" customFormat="1">
      <c r="H1555" s="4"/>
    </row>
    <row r="1556" spans="8:8" customFormat="1">
      <c r="H1556" s="4"/>
    </row>
    <row r="1557" spans="8:8" customFormat="1">
      <c r="H1557" s="4"/>
    </row>
    <row r="1558" spans="8:8" customFormat="1">
      <c r="H1558" s="4"/>
    </row>
    <row r="1559" spans="8:8" customFormat="1">
      <c r="H1559" s="4"/>
    </row>
    <row r="1560" spans="8:8" customFormat="1">
      <c r="H1560" s="4"/>
    </row>
    <row r="1561" spans="8:8" customFormat="1">
      <c r="H1561" s="4"/>
    </row>
    <row r="1562" spans="8:8" customFormat="1">
      <c r="H1562" s="4"/>
    </row>
    <row r="1563" spans="8:8" customFormat="1">
      <c r="H1563" s="4"/>
    </row>
    <row r="1564" spans="8:8" customFormat="1">
      <c r="H1564" s="4"/>
    </row>
    <row r="1565" spans="8:8" customFormat="1">
      <c r="H1565" s="4"/>
    </row>
    <row r="1566" spans="8:8" customFormat="1">
      <c r="H1566" s="4"/>
    </row>
    <row r="1567" spans="8:8" customFormat="1">
      <c r="H1567" s="4"/>
    </row>
    <row r="1568" spans="8:8" customFormat="1">
      <c r="H1568" s="4"/>
    </row>
    <row r="1569" spans="8:8" customFormat="1">
      <c r="H1569" s="4"/>
    </row>
    <row r="1570" spans="8:8" customFormat="1">
      <c r="H1570" s="4"/>
    </row>
    <row r="1571" spans="8:8" customFormat="1">
      <c r="H1571" s="4"/>
    </row>
    <row r="1572" spans="8:8" customFormat="1">
      <c r="H1572" s="4"/>
    </row>
    <row r="1573" spans="8:8" customFormat="1">
      <c r="H1573" s="4"/>
    </row>
    <row r="1574" spans="8:8" customFormat="1">
      <c r="H1574" s="4"/>
    </row>
    <row r="1575" spans="8:8" customFormat="1">
      <c r="H1575" s="4"/>
    </row>
    <row r="1576" spans="8:8" customFormat="1">
      <c r="H1576" s="4"/>
    </row>
    <row r="1577" spans="8:8" customFormat="1">
      <c r="H1577" s="4"/>
    </row>
    <row r="1578" spans="8:8" customFormat="1">
      <c r="H1578" s="4"/>
    </row>
    <row r="1579" spans="8:8" customFormat="1">
      <c r="H1579" s="4"/>
    </row>
    <row r="1580" spans="8:8" customFormat="1">
      <c r="H1580" s="4"/>
    </row>
    <row r="1581" spans="8:8" customFormat="1">
      <c r="H1581" s="4"/>
    </row>
    <row r="1582" spans="8:8" customFormat="1">
      <c r="H1582" s="4"/>
    </row>
    <row r="1583" spans="8:8" customFormat="1">
      <c r="H1583" s="4"/>
    </row>
    <row r="1584" spans="8:8" customFormat="1">
      <c r="H1584" s="4"/>
    </row>
    <row r="1585" spans="8:8" customFormat="1">
      <c r="H1585" s="4"/>
    </row>
    <row r="1586" spans="8:8" customFormat="1">
      <c r="H1586" s="4"/>
    </row>
    <row r="1587" spans="8:8" customFormat="1">
      <c r="H1587" s="4"/>
    </row>
    <row r="1588" spans="8:8" customFormat="1">
      <c r="H1588" s="4"/>
    </row>
    <row r="1589" spans="8:8" customFormat="1">
      <c r="H1589" s="4"/>
    </row>
    <row r="1590" spans="8:8" customFormat="1">
      <c r="H1590" s="4"/>
    </row>
    <row r="1591" spans="8:8" customFormat="1">
      <c r="H1591" s="4"/>
    </row>
    <row r="1592" spans="8:8" customFormat="1">
      <c r="H1592" s="4"/>
    </row>
    <row r="1593" spans="8:8" customFormat="1">
      <c r="H1593" s="4"/>
    </row>
    <row r="1594" spans="8:8" customFormat="1">
      <c r="H1594" s="4"/>
    </row>
    <row r="1595" spans="8:8" customFormat="1">
      <c r="H1595" s="4"/>
    </row>
    <row r="1596" spans="8:8" customFormat="1">
      <c r="H1596" s="4"/>
    </row>
    <row r="1597" spans="8:8" customFormat="1">
      <c r="H1597" s="4"/>
    </row>
    <row r="1598" spans="8:8" customFormat="1">
      <c r="H1598" s="4"/>
    </row>
    <row r="1599" spans="8:8" customFormat="1">
      <c r="H1599" s="4"/>
    </row>
    <row r="1600" spans="8:8" customFormat="1">
      <c r="H1600" s="4"/>
    </row>
    <row r="1601" spans="8:8" customFormat="1">
      <c r="H1601" s="4"/>
    </row>
    <row r="1602" spans="8:8" customFormat="1">
      <c r="H1602" s="4"/>
    </row>
    <row r="1603" spans="8:8" customFormat="1">
      <c r="H1603" s="4"/>
    </row>
    <row r="1604" spans="8:8" customFormat="1">
      <c r="H1604" s="4"/>
    </row>
    <row r="1605" spans="8:8" customFormat="1">
      <c r="H1605" s="4"/>
    </row>
    <row r="1606" spans="8:8" customFormat="1">
      <c r="H1606" s="4"/>
    </row>
    <row r="1607" spans="8:8" customFormat="1">
      <c r="H1607" s="4"/>
    </row>
    <row r="1608" spans="8:8" customFormat="1">
      <c r="H1608" s="4"/>
    </row>
    <row r="1609" spans="8:8" customFormat="1">
      <c r="H1609" s="4"/>
    </row>
    <row r="1610" spans="8:8" customFormat="1">
      <c r="H1610" s="4"/>
    </row>
    <row r="1611" spans="8:8" customFormat="1">
      <c r="H1611" s="4"/>
    </row>
    <row r="1612" spans="8:8" customFormat="1">
      <c r="H1612" s="4"/>
    </row>
    <row r="1613" spans="8:8" customFormat="1">
      <c r="H1613" s="4"/>
    </row>
    <row r="1614" spans="8:8" customFormat="1">
      <c r="H1614" s="4"/>
    </row>
    <row r="1615" spans="8:8" customFormat="1">
      <c r="H1615" s="4"/>
    </row>
    <row r="1616" spans="8:8" customFormat="1">
      <c r="H1616" s="4"/>
    </row>
    <row r="1617" spans="8:8" customFormat="1">
      <c r="H1617" s="4"/>
    </row>
    <row r="1618" spans="8:8" customFormat="1">
      <c r="H1618" s="4"/>
    </row>
    <row r="1619" spans="8:8" customFormat="1">
      <c r="H1619" s="4"/>
    </row>
    <row r="1620" spans="8:8" customFormat="1">
      <c r="H1620" s="4"/>
    </row>
    <row r="1621" spans="8:8" customFormat="1">
      <c r="H1621" s="4"/>
    </row>
    <row r="1622" spans="8:8" customFormat="1">
      <c r="H1622" s="4"/>
    </row>
    <row r="1623" spans="8:8" customFormat="1">
      <c r="H1623" s="4"/>
    </row>
    <row r="1624" spans="8:8" customFormat="1">
      <c r="H1624" s="4"/>
    </row>
    <row r="1625" spans="8:8" customFormat="1">
      <c r="H1625" s="4"/>
    </row>
    <row r="1626" spans="8:8" customFormat="1">
      <c r="H1626" s="4"/>
    </row>
    <row r="1627" spans="8:8" customFormat="1">
      <c r="H1627" s="4"/>
    </row>
    <row r="1628" spans="8:8" customFormat="1">
      <c r="H1628" s="4"/>
    </row>
    <row r="1629" spans="8:8" customFormat="1">
      <c r="H1629" s="4"/>
    </row>
    <row r="1630" spans="8:8" customFormat="1">
      <c r="H1630" s="4"/>
    </row>
    <row r="1631" spans="8:8" customFormat="1">
      <c r="H1631" s="4"/>
    </row>
    <row r="1632" spans="8:8" customFormat="1">
      <c r="H1632" s="4"/>
    </row>
    <row r="1633" spans="8:8" customFormat="1">
      <c r="H1633" s="4"/>
    </row>
    <row r="1634" spans="8:8" customFormat="1">
      <c r="H1634" s="4"/>
    </row>
    <row r="1635" spans="8:8" customFormat="1">
      <c r="H1635" s="4"/>
    </row>
    <row r="1636" spans="8:8" customFormat="1">
      <c r="H1636" s="4"/>
    </row>
    <row r="1637" spans="8:8" customFormat="1">
      <c r="H1637" s="4"/>
    </row>
    <row r="1638" spans="8:8" customFormat="1">
      <c r="H1638" s="4"/>
    </row>
    <row r="1639" spans="8:8" customFormat="1">
      <c r="H1639" s="4"/>
    </row>
    <row r="1640" spans="8:8" customFormat="1">
      <c r="H1640" s="4"/>
    </row>
    <row r="1641" spans="8:8" customFormat="1">
      <c r="H1641" s="4"/>
    </row>
    <row r="1642" spans="8:8" customFormat="1">
      <c r="H1642" s="4"/>
    </row>
    <row r="1643" spans="8:8" customFormat="1">
      <c r="H1643" s="4"/>
    </row>
    <row r="1644" spans="8:8" customFormat="1">
      <c r="H1644" s="4"/>
    </row>
    <row r="1645" spans="8:8" customFormat="1">
      <c r="H1645" s="4"/>
    </row>
    <row r="1646" spans="8:8" customFormat="1">
      <c r="H1646" s="4"/>
    </row>
    <row r="1647" spans="8:8" customFormat="1">
      <c r="H1647" s="4"/>
    </row>
    <row r="1648" spans="8:8" customFormat="1">
      <c r="H1648" s="4"/>
    </row>
    <row r="1649" spans="8:8" customFormat="1">
      <c r="H1649" s="4"/>
    </row>
    <row r="1650" spans="8:8" customFormat="1">
      <c r="H1650" s="4"/>
    </row>
    <row r="1651" spans="8:8" customFormat="1">
      <c r="H1651" s="4"/>
    </row>
    <row r="1652" spans="8:8" customFormat="1">
      <c r="H1652" s="4"/>
    </row>
    <row r="1653" spans="8:8" customFormat="1">
      <c r="H1653" s="4"/>
    </row>
    <row r="1654" spans="8:8" customFormat="1">
      <c r="H1654" s="4"/>
    </row>
    <row r="1655" spans="8:8" customFormat="1">
      <c r="H1655" s="4"/>
    </row>
    <row r="1656" spans="8:8" customFormat="1">
      <c r="H1656" s="4"/>
    </row>
    <row r="1657" spans="8:8" customFormat="1">
      <c r="H1657" s="4"/>
    </row>
    <row r="1658" spans="8:8" customFormat="1">
      <c r="H1658" s="4"/>
    </row>
    <row r="1659" spans="8:8" customFormat="1">
      <c r="H1659" s="4"/>
    </row>
    <row r="1660" spans="8:8" customFormat="1">
      <c r="H1660" s="4"/>
    </row>
    <row r="1661" spans="8:8" customFormat="1">
      <c r="H1661" s="4"/>
    </row>
    <row r="1662" spans="8:8" customFormat="1">
      <c r="H1662" s="4"/>
    </row>
    <row r="1663" spans="8:8" customFormat="1">
      <c r="H1663" s="4"/>
    </row>
    <row r="1664" spans="8:8" customFormat="1">
      <c r="H1664" s="4"/>
    </row>
    <row r="1665" spans="8:8" customFormat="1">
      <c r="H1665" s="4"/>
    </row>
    <row r="1666" spans="8:8" customFormat="1">
      <c r="H1666" s="4"/>
    </row>
    <row r="1667" spans="8:8" customFormat="1">
      <c r="H1667" s="4"/>
    </row>
    <row r="1668" spans="8:8" customFormat="1">
      <c r="H1668" s="4"/>
    </row>
    <row r="1669" spans="8:8" customFormat="1">
      <c r="H1669" s="4"/>
    </row>
    <row r="1670" spans="8:8" customFormat="1">
      <c r="H1670" s="4"/>
    </row>
    <row r="1671" spans="8:8" customFormat="1">
      <c r="H1671" s="4"/>
    </row>
    <row r="1672" spans="8:8" customFormat="1">
      <c r="H1672" s="4"/>
    </row>
    <row r="1673" spans="8:8" customFormat="1">
      <c r="H1673" s="4"/>
    </row>
    <row r="1674" spans="8:8" customFormat="1">
      <c r="H1674" s="4"/>
    </row>
    <row r="1675" spans="8:8" customFormat="1">
      <c r="H1675" s="4"/>
    </row>
    <row r="1676" spans="8:8" customFormat="1">
      <c r="H1676" s="4"/>
    </row>
    <row r="1677" spans="8:8" customFormat="1">
      <c r="H1677" s="4"/>
    </row>
    <row r="1678" spans="8:8" customFormat="1">
      <c r="H1678" s="4"/>
    </row>
    <row r="1679" spans="8:8" customFormat="1">
      <c r="H1679" s="4"/>
    </row>
    <row r="1680" spans="8:8" customFormat="1">
      <c r="H1680" s="4"/>
    </row>
    <row r="1681" spans="8:8" customFormat="1">
      <c r="H1681" s="4"/>
    </row>
    <row r="1682" spans="8:8" customFormat="1">
      <c r="H1682" s="4"/>
    </row>
    <row r="1683" spans="8:8" customFormat="1">
      <c r="H1683" s="4"/>
    </row>
    <row r="1684" spans="8:8" customFormat="1">
      <c r="H1684" s="4"/>
    </row>
    <row r="1685" spans="8:8" customFormat="1">
      <c r="H1685" s="4"/>
    </row>
    <row r="1686" spans="8:8" customFormat="1">
      <c r="H1686" s="4"/>
    </row>
    <row r="1687" spans="8:8" customFormat="1">
      <c r="H1687" s="4"/>
    </row>
    <row r="1688" spans="8:8" customFormat="1">
      <c r="H1688" s="4"/>
    </row>
    <row r="1689" spans="8:8" customFormat="1">
      <c r="H1689" s="4"/>
    </row>
    <row r="1690" spans="8:8" customFormat="1">
      <c r="H1690" s="4"/>
    </row>
    <row r="1691" spans="8:8" customFormat="1">
      <c r="H1691" s="4"/>
    </row>
    <row r="1692" spans="8:8" customFormat="1">
      <c r="H1692" s="4"/>
    </row>
    <row r="1693" spans="8:8" customFormat="1">
      <c r="H1693" s="4"/>
    </row>
    <row r="1694" spans="8:8" customFormat="1">
      <c r="H1694" s="4"/>
    </row>
    <row r="1695" spans="8:8" customFormat="1">
      <c r="H1695" s="4"/>
    </row>
    <row r="1696" spans="8:8" customFormat="1">
      <c r="H1696" s="4"/>
    </row>
    <row r="1697" spans="8:8" customFormat="1">
      <c r="H1697" s="4"/>
    </row>
    <row r="1698" spans="8:8" customFormat="1">
      <c r="H1698" s="4"/>
    </row>
    <row r="1699" spans="8:8" customFormat="1">
      <c r="H1699" s="4"/>
    </row>
    <row r="1700" spans="8:8" customFormat="1">
      <c r="H1700" s="4"/>
    </row>
    <row r="1701" spans="8:8" customFormat="1">
      <c r="H1701" s="4"/>
    </row>
    <row r="1702" spans="8:8" customFormat="1">
      <c r="H1702" s="4"/>
    </row>
    <row r="1703" spans="8:8" customFormat="1">
      <c r="H1703" s="4"/>
    </row>
    <row r="1704" spans="8:8" customFormat="1">
      <c r="H1704" s="4"/>
    </row>
    <row r="1705" spans="8:8" customFormat="1">
      <c r="H1705" s="4"/>
    </row>
    <row r="1706" spans="8:8" customFormat="1">
      <c r="H1706" s="4"/>
    </row>
    <row r="1707" spans="8:8" customFormat="1">
      <c r="H1707" s="4"/>
    </row>
    <row r="1708" spans="8:8" customFormat="1">
      <c r="H1708" s="4"/>
    </row>
    <row r="1709" spans="8:8" customFormat="1">
      <c r="H1709" s="4"/>
    </row>
    <row r="1710" spans="8:8" customFormat="1">
      <c r="H1710" s="4"/>
    </row>
    <row r="1711" spans="8:8" customFormat="1">
      <c r="H1711" s="4"/>
    </row>
    <row r="1712" spans="8:8" customFormat="1">
      <c r="H1712" s="4"/>
    </row>
    <row r="1713" spans="8:8" customFormat="1">
      <c r="H1713" s="4"/>
    </row>
    <row r="1714" spans="8:8" customFormat="1">
      <c r="H1714" s="4"/>
    </row>
    <row r="1715" spans="8:8" customFormat="1">
      <c r="H1715" s="4"/>
    </row>
    <row r="1716" spans="8:8" customFormat="1">
      <c r="H1716" s="4"/>
    </row>
    <row r="1717" spans="8:8" customFormat="1">
      <c r="H1717" s="4"/>
    </row>
    <row r="1718" spans="8:8" customFormat="1">
      <c r="H1718" s="4"/>
    </row>
    <row r="1719" spans="8:8" customFormat="1">
      <c r="H1719" s="4"/>
    </row>
    <row r="1720" spans="8:8" customFormat="1">
      <c r="H1720" s="4"/>
    </row>
    <row r="1721" spans="8:8" customFormat="1">
      <c r="H1721" s="4"/>
    </row>
    <row r="1722" spans="8:8" customFormat="1">
      <c r="H1722" s="4"/>
    </row>
    <row r="1723" spans="8:8" customFormat="1">
      <c r="H1723" s="4"/>
    </row>
    <row r="1724" spans="8:8" customFormat="1">
      <c r="H1724" s="4"/>
    </row>
    <row r="1725" spans="8:8" customFormat="1">
      <c r="H1725" s="4"/>
    </row>
    <row r="1726" spans="8:8" customFormat="1">
      <c r="H1726" s="4"/>
    </row>
    <row r="1727" spans="8:8" customFormat="1">
      <c r="H1727" s="4"/>
    </row>
    <row r="1728" spans="8:8" customFormat="1">
      <c r="H1728" s="4"/>
    </row>
    <row r="1729" spans="8:8" customFormat="1">
      <c r="H1729" s="4"/>
    </row>
    <row r="1730" spans="8:8" customFormat="1">
      <c r="H1730" s="4"/>
    </row>
    <row r="1731" spans="8:8" customFormat="1">
      <c r="H1731" s="4"/>
    </row>
    <row r="1732" spans="8:8" customFormat="1">
      <c r="H1732" s="4"/>
    </row>
    <row r="1733" spans="8:8" customFormat="1">
      <c r="H1733" s="4"/>
    </row>
    <row r="1734" spans="8:8" customFormat="1">
      <c r="H1734" s="4"/>
    </row>
    <row r="1735" spans="8:8" customFormat="1">
      <c r="H1735" s="4"/>
    </row>
    <row r="1736" spans="8:8" customFormat="1">
      <c r="H1736" s="4"/>
    </row>
    <row r="1737" spans="8:8" customFormat="1">
      <c r="H1737" s="4"/>
    </row>
    <row r="1738" spans="8:8" customFormat="1">
      <c r="H1738" s="4"/>
    </row>
    <row r="1739" spans="8:8" customFormat="1">
      <c r="H1739" s="4"/>
    </row>
    <row r="1740" spans="8:8" customFormat="1">
      <c r="H1740" s="4"/>
    </row>
    <row r="1741" spans="8:8" customFormat="1">
      <c r="H1741" s="4"/>
    </row>
    <row r="1742" spans="8:8" customFormat="1">
      <c r="H1742" s="4"/>
    </row>
    <row r="1743" spans="8:8" customFormat="1">
      <c r="H1743" s="4"/>
    </row>
    <row r="1744" spans="8:8" customFormat="1">
      <c r="H1744" s="4"/>
    </row>
    <row r="1745" spans="8:8" customFormat="1">
      <c r="H1745" s="4"/>
    </row>
    <row r="1746" spans="8:8" customFormat="1">
      <c r="H1746" s="4"/>
    </row>
    <row r="1747" spans="8:8" customFormat="1">
      <c r="H1747" s="4"/>
    </row>
    <row r="1748" spans="8:8" customFormat="1">
      <c r="H1748" s="4"/>
    </row>
    <row r="1749" spans="8:8" customFormat="1">
      <c r="H1749" s="4"/>
    </row>
    <row r="1750" spans="8:8" customFormat="1">
      <c r="H1750" s="4"/>
    </row>
    <row r="1751" spans="8:8" customFormat="1">
      <c r="H1751" s="4"/>
    </row>
    <row r="1752" spans="8:8" customFormat="1">
      <c r="H1752" s="4"/>
    </row>
    <row r="1753" spans="8:8" customFormat="1">
      <c r="H1753" s="4"/>
    </row>
    <row r="1754" spans="8:8" customFormat="1">
      <c r="H1754" s="4"/>
    </row>
    <row r="1755" spans="8:8" customFormat="1">
      <c r="H1755" s="4"/>
    </row>
    <row r="1756" spans="8:8" customFormat="1">
      <c r="H1756" s="4"/>
    </row>
    <row r="1757" spans="8:8" customFormat="1">
      <c r="H1757" s="4"/>
    </row>
    <row r="1758" spans="8:8" customFormat="1">
      <c r="H1758" s="4"/>
    </row>
    <row r="1759" spans="8:8" customFormat="1">
      <c r="H1759" s="4"/>
    </row>
    <row r="1760" spans="8:8" customFormat="1">
      <c r="H1760" s="4"/>
    </row>
    <row r="1761" spans="8:8" customFormat="1">
      <c r="H1761" s="4"/>
    </row>
    <row r="1762" spans="8:8" customFormat="1">
      <c r="H1762" s="4"/>
    </row>
    <row r="1763" spans="8:8" customFormat="1">
      <c r="H1763" s="4"/>
    </row>
    <row r="1764" spans="8:8" customFormat="1">
      <c r="H1764" s="4"/>
    </row>
    <row r="1765" spans="8:8" customFormat="1">
      <c r="H1765" s="4"/>
    </row>
    <row r="1766" spans="8:8" customFormat="1">
      <c r="H1766" s="4"/>
    </row>
    <row r="1767" spans="8:8" customFormat="1">
      <c r="H1767" s="4"/>
    </row>
    <row r="1768" spans="8:8" customFormat="1">
      <c r="H1768" s="4"/>
    </row>
    <row r="1769" spans="8:8" customFormat="1">
      <c r="H1769" s="4"/>
    </row>
    <row r="1770" spans="8:8" customFormat="1">
      <c r="H1770" s="4"/>
    </row>
    <row r="1771" spans="8:8" customFormat="1">
      <c r="H1771" s="4"/>
    </row>
    <row r="1772" spans="8:8" customFormat="1">
      <c r="H1772" s="4"/>
    </row>
    <row r="1773" spans="8:8" customFormat="1">
      <c r="H1773" s="4"/>
    </row>
    <row r="1774" spans="8:8" customFormat="1">
      <c r="H1774" s="4"/>
    </row>
    <row r="1775" spans="8:8" customFormat="1">
      <c r="H1775" s="4"/>
    </row>
    <row r="1776" spans="8:8" customFormat="1">
      <c r="H1776" s="4"/>
    </row>
    <row r="1777" spans="8:8" customFormat="1">
      <c r="H1777" s="4"/>
    </row>
    <row r="1778" spans="8:8" customFormat="1">
      <c r="H1778" s="4"/>
    </row>
    <row r="1779" spans="8:8" customFormat="1">
      <c r="H1779" s="4"/>
    </row>
    <row r="1780" spans="8:8" customFormat="1">
      <c r="H1780" s="4"/>
    </row>
    <row r="1781" spans="8:8" customFormat="1">
      <c r="H1781" s="4"/>
    </row>
    <row r="1782" spans="8:8" customFormat="1">
      <c r="H1782" s="4"/>
    </row>
    <row r="1783" spans="8:8" customFormat="1">
      <c r="H1783" s="4"/>
    </row>
    <row r="1784" spans="8:8" customFormat="1">
      <c r="H1784" s="4"/>
    </row>
    <row r="1785" spans="8:8" customFormat="1">
      <c r="H1785" s="4"/>
    </row>
    <row r="1786" spans="8:8" customFormat="1">
      <c r="H1786" s="4"/>
    </row>
    <row r="1787" spans="8:8" customFormat="1">
      <c r="H1787" s="4"/>
    </row>
    <row r="1788" spans="8:8" customFormat="1">
      <c r="H1788" s="4"/>
    </row>
    <row r="1789" spans="8:8" customFormat="1">
      <c r="H1789" s="4"/>
    </row>
    <row r="1790" spans="8:8" customFormat="1">
      <c r="H1790" s="4"/>
    </row>
    <row r="1791" spans="8:8" customFormat="1">
      <c r="H1791" s="4"/>
    </row>
    <row r="1792" spans="8:8" customFormat="1">
      <c r="H1792" s="4"/>
    </row>
    <row r="1793" spans="8:8" customFormat="1">
      <c r="H1793" s="4"/>
    </row>
    <row r="1794" spans="8:8" customFormat="1">
      <c r="H1794" s="4"/>
    </row>
    <row r="1795" spans="8:8" customFormat="1">
      <c r="H1795" s="4"/>
    </row>
    <row r="1796" spans="8:8" customFormat="1">
      <c r="H1796" s="4"/>
    </row>
    <row r="1797" spans="8:8" customFormat="1">
      <c r="H1797" s="4"/>
    </row>
    <row r="1798" spans="8:8" customFormat="1">
      <c r="H1798" s="4"/>
    </row>
    <row r="1799" spans="8:8" customFormat="1">
      <c r="H1799" s="4"/>
    </row>
    <row r="1800" spans="8:8" customFormat="1">
      <c r="H1800" s="4"/>
    </row>
    <row r="1801" spans="8:8" customFormat="1">
      <c r="H1801" s="4"/>
    </row>
    <row r="1802" spans="8:8" customFormat="1">
      <c r="H1802" s="4"/>
    </row>
    <row r="1803" spans="8:8" customFormat="1">
      <c r="H1803" s="4"/>
    </row>
    <row r="1804" spans="8:8" customFormat="1">
      <c r="H1804" s="4"/>
    </row>
    <row r="1805" spans="8:8" customFormat="1">
      <c r="H1805" s="4"/>
    </row>
    <row r="1806" spans="8:8" customFormat="1">
      <c r="H1806" s="4"/>
    </row>
    <row r="1807" spans="8:8" customFormat="1">
      <c r="H1807" s="4"/>
    </row>
    <row r="1808" spans="8:8" customFormat="1">
      <c r="H1808" s="4"/>
    </row>
    <row r="1809" spans="8:8" customFormat="1">
      <c r="H1809" s="4"/>
    </row>
    <row r="1810" spans="8:8" customFormat="1">
      <c r="H1810" s="4"/>
    </row>
    <row r="1811" spans="8:8" customFormat="1">
      <c r="H1811" s="4"/>
    </row>
    <row r="1812" spans="8:8" customFormat="1">
      <c r="H1812" s="4"/>
    </row>
    <row r="1813" spans="8:8" customFormat="1">
      <c r="H1813" s="4"/>
    </row>
    <row r="1814" spans="8:8" customFormat="1">
      <c r="H1814" s="4"/>
    </row>
    <row r="1815" spans="8:8" customFormat="1">
      <c r="H1815" s="4"/>
    </row>
    <row r="1816" spans="8:8" customFormat="1">
      <c r="H1816" s="4"/>
    </row>
    <row r="1817" spans="8:8" customFormat="1">
      <c r="H1817" s="4"/>
    </row>
    <row r="1818" spans="8:8" customFormat="1">
      <c r="H1818" s="4"/>
    </row>
    <row r="1819" spans="8:8" customFormat="1">
      <c r="H1819" s="4"/>
    </row>
    <row r="1820" spans="8:8" customFormat="1">
      <c r="H1820" s="4"/>
    </row>
    <row r="1821" spans="8:8" customFormat="1">
      <c r="H1821" s="4"/>
    </row>
    <row r="1822" spans="8:8" customFormat="1">
      <c r="H1822" s="4"/>
    </row>
    <row r="1823" spans="8:8" customFormat="1">
      <c r="H1823" s="4"/>
    </row>
    <row r="1824" spans="8:8" customFormat="1">
      <c r="H1824" s="4"/>
    </row>
    <row r="1825" spans="8:8" customFormat="1">
      <c r="H1825" s="4"/>
    </row>
    <row r="1826" spans="8:8" customFormat="1">
      <c r="H1826" s="4"/>
    </row>
    <row r="1827" spans="8:8" customFormat="1">
      <c r="H1827" s="4"/>
    </row>
    <row r="1828" spans="8:8" customFormat="1">
      <c r="H1828" s="4"/>
    </row>
    <row r="1829" spans="8:8" customFormat="1">
      <c r="H1829" s="4"/>
    </row>
    <row r="1830" spans="8:8" customFormat="1">
      <c r="H1830" s="4"/>
    </row>
    <row r="1831" spans="8:8" customFormat="1">
      <c r="H1831" s="4"/>
    </row>
    <row r="1832" spans="8:8" customFormat="1">
      <c r="H1832" s="4"/>
    </row>
    <row r="1833" spans="8:8" customFormat="1">
      <c r="H1833" s="4"/>
    </row>
    <row r="1834" spans="8:8" customFormat="1">
      <c r="H1834" s="4"/>
    </row>
    <row r="1835" spans="8:8" customFormat="1">
      <c r="H1835" s="4"/>
    </row>
    <row r="1836" spans="8:8" customFormat="1">
      <c r="H1836" s="4"/>
    </row>
    <row r="1837" spans="8:8" customFormat="1">
      <c r="H1837" s="4"/>
    </row>
    <row r="1838" spans="8:8" customFormat="1">
      <c r="H1838" s="4"/>
    </row>
    <row r="1839" spans="8:8" customFormat="1">
      <c r="H1839" s="4"/>
    </row>
    <row r="1840" spans="8:8" customFormat="1">
      <c r="H1840" s="4"/>
    </row>
    <row r="1841" spans="8:8" customFormat="1">
      <c r="H1841" s="4"/>
    </row>
    <row r="1842" spans="8:8" customFormat="1">
      <c r="H1842" s="4"/>
    </row>
    <row r="1843" spans="8:8" customFormat="1">
      <c r="H1843" s="4"/>
    </row>
    <row r="1844" spans="8:8" customFormat="1">
      <c r="H1844" s="4"/>
    </row>
    <row r="1845" spans="8:8" customFormat="1">
      <c r="H1845" s="4"/>
    </row>
    <row r="1846" spans="8:8" customFormat="1">
      <c r="H1846" s="4"/>
    </row>
    <row r="1847" spans="8:8" customFormat="1">
      <c r="H1847" s="4"/>
    </row>
    <row r="1848" spans="8:8" customFormat="1">
      <c r="H1848" s="4"/>
    </row>
    <row r="1849" spans="8:8" customFormat="1">
      <c r="H1849" s="4"/>
    </row>
    <row r="1850" spans="8:8" customFormat="1">
      <c r="H1850" s="4"/>
    </row>
    <row r="1851" spans="8:8" customFormat="1">
      <c r="H1851" s="4"/>
    </row>
    <row r="1852" spans="8:8" customFormat="1">
      <c r="H1852" s="4"/>
    </row>
    <row r="1853" spans="8:8" customFormat="1">
      <c r="H1853" s="4"/>
    </row>
    <row r="1854" spans="8:8" customFormat="1">
      <c r="H1854" s="4"/>
    </row>
    <row r="1855" spans="8:8" customFormat="1">
      <c r="H1855" s="4"/>
    </row>
    <row r="1856" spans="8:8" customFormat="1">
      <c r="H1856" s="4"/>
    </row>
    <row r="1857" spans="8:17" customFormat="1">
      <c r="H1857" s="4"/>
    </row>
    <row r="1858" spans="8:17" customFormat="1">
      <c r="H1858" s="4"/>
    </row>
    <row r="1859" spans="8:17" customFormat="1">
      <c r="H1859" s="4"/>
    </row>
    <row r="1860" spans="8:17">
      <c r="K1860" s="11"/>
      <c r="L1860" s="11"/>
      <c r="M1860" s="11"/>
      <c r="N1860" s="11"/>
      <c r="O1860" s="11"/>
      <c r="P1860" s="11"/>
      <c r="Q1860" s="11"/>
    </row>
  </sheetData>
  <mergeCells count="3">
    <mergeCell ref="K1:R1"/>
    <mergeCell ref="C1:I1"/>
    <mergeCell ref="T1:AI1"/>
  </mergeCells>
  <phoneticPr fontId="0" type="noConversion"/>
  <pageMargins left="0.78740157499999996" right="0.78740157499999996" top="0.984251969" bottom="0.984251969" header="0.4921259845" footer="0.4921259845"/>
  <pageSetup paperSize="9" scale="94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Challenge Meilleur club</vt:lpstr>
      <vt:lpstr>Challenge licence</vt:lpstr>
      <vt:lpstr>Stats lic</vt:lpstr>
      <vt:lpstr>Equipes</vt:lpstr>
      <vt:lpstr>Emploi-Forma.</vt:lpstr>
      <vt:lpstr>Détection</vt:lpstr>
      <vt:lpstr>Compétitions</vt:lpstr>
      <vt:lpstr>'Challenge Meilleur club'!Impression_des_titres</vt:lpstr>
    </vt:vector>
  </TitlesOfParts>
  <Company>LCTT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JGG</dc:creator>
  <cp:lastModifiedBy>romain bardin</cp:lastModifiedBy>
  <cp:lastPrinted>2015-08-24T12:08:43Z</cp:lastPrinted>
  <dcterms:created xsi:type="dcterms:W3CDTF">2001-01-16T08:44:58Z</dcterms:created>
  <dcterms:modified xsi:type="dcterms:W3CDTF">2023-08-14T14:37:26Z</dcterms:modified>
</cp:coreProperties>
</file>